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2527"/>
  <workbookPr defaultThemeVersion="166925"/>
  <mc:AlternateContent xmlns:mc="http://schemas.openxmlformats.org/markup-compatibility/2006">
    <mc:Choice Requires="x15">
      <x15ac:absPath xmlns:x15ac="http://schemas.microsoft.com/office/spreadsheetml/2010/11/ac" url="\\hgac.sharepoint.com@SSL\DavWWWRoot\sites\BidsandSpecs\Traffic Preemption Equip\PE05-21\Pricing (Form D &amp; E)\K&amp;K Systems Inc\"/>
    </mc:Choice>
  </mc:AlternateContent>
  <xr:revisionPtr revIDLastSave="1" documentId="13_ncr:1_{5CA11091-28BE-439A-BE4D-A67C703FB755}" xr6:coauthVersionLast="45" xr6:coauthVersionMax="45" xr10:uidLastSave="{A0BD0A35-0128-4715-B280-53F842BE44DA}"/>
  <bookViews>
    <workbookView xWindow="5115" yWindow="3660" windowWidth="21585" windowHeight="11370" tabRatio="947" activeTab="2" xr2:uid="{00000000-000D-0000-FFFF-FFFF00000000}"/>
  </bookViews>
  <sheets>
    <sheet name="Index - Systems" sheetId="1" r:id="rId1"/>
    <sheet name="Data" sheetId="2" state="hidden" r:id="rId2"/>
    <sheet name="1.1 (HHG) Solar Flasher Beacons" sheetId="3" r:id="rId3"/>
    <sheet name="2.1 (HHG) Solar Sign Alerts" sheetId="5" r:id="rId4"/>
    <sheet name="2.2 (HHG) OPTIONS for Beacons &amp;" sheetId="6" r:id="rId5"/>
    <sheet name="3.1 (HHG) Navigational Lights a" sheetId="7" r:id="rId6"/>
    <sheet name="4.1 (HHF) Radar Trailers and Op" sheetId="8" r:id="rId7"/>
    <sheet name="4.2 (HHF) Radar Dolly and Optio" sheetId="9" r:id="rId8"/>
    <sheet name="5.1 (HHF) Arrow Board-Trailer w" sheetId="10" r:id="rId9"/>
    <sheet name="6.1 (HHF) CMD-Trailers" sheetId="11" r:id="rId10"/>
    <sheet name="6.2 (HHF) CMD Mini Messenger" sheetId="12" r:id="rId11"/>
    <sheet name="7.1 (HHF) Specialty Lights" sheetId="13" r:id="rId12"/>
  </sheets>
  <definedNames>
    <definedName name="_xlnm.Print_Area" localSheetId="3">'2.1 (HHG) Solar Sign Alerts'!$A$1:$F$54</definedName>
    <definedName name="_xlnm.Print_Area" localSheetId="4">'2.2 (HHG) OPTIONS for Beacons &amp;'!$A$1:$F$205</definedName>
    <definedName name="_xlnm.Print_Area" localSheetId="5">'3.1 (HHG) Navigational Lights a'!$A$1:$F$44</definedName>
    <definedName name="_xlnm.Print_Area" localSheetId="6">'4.1 (HHF) Radar Trailers and Op'!$A$1:$F$59</definedName>
    <definedName name="_xlnm.Print_Area" localSheetId="7">'4.2 (HHF) Radar Dolly and Optio'!$A$1:$F$19</definedName>
    <definedName name="_xlnm.Print_Area" localSheetId="8">'5.1 (HHF) Arrow Board-Trailer w'!$A$1:$F$43</definedName>
    <definedName name="_xlnm.Print_Area" localSheetId="9">'6.1 (HHF) CMD-Trailers'!$A$1:$F$61</definedName>
    <definedName name="_xlnm.Print_Area" localSheetId="10">'6.2 (HHF) CMD Mini Messenger'!$A$1:$F$21</definedName>
    <definedName name="_xlnm.Print_Area" localSheetId="11">'7.1 (HHF) Specialty Lights'!$A$1:$F$15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16" i="13" l="1"/>
  <c r="F14" i="13"/>
  <c r="F12" i="13"/>
  <c r="F11" i="13"/>
  <c r="F10" i="13"/>
  <c r="F8" i="13"/>
  <c r="F7" i="13"/>
  <c r="F21" i="12"/>
  <c r="F20" i="12"/>
  <c r="F19" i="12"/>
  <c r="F18" i="12"/>
  <c r="F16" i="12"/>
  <c r="F15" i="12"/>
  <c r="F14" i="12"/>
  <c r="F13" i="12"/>
  <c r="F12" i="12"/>
  <c r="F10" i="12"/>
  <c r="F9" i="12"/>
  <c r="F8" i="12"/>
  <c r="F7" i="12"/>
  <c r="F61" i="11"/>
  <c r="F60" i="11"/>
  <c r="F59" i="11"/>
  <c r="F58" i="11"/>
  <c r="F56" i="11"/>
  <c r="F55" i="11"/>
  <c r="F54" i="11"/>
  <c r="F52" i="11"/>
  <c r="F51" i="11"/>
  <c r="F49" i="11"/>
  <c r="F48" i="11"/>
  <c r="F47" i="11"/>
  <c r="F46" i="11"/>
  <c r="F45" i="11"/>
  <c r="F44" i="11"/>
  <c r="F43" i="11"/>
  <c r="F42" i="11"/>
  <c r="F41" i="11"/>
  <c r="F40" i="11"/>
  <c r="F39" i="11"/>
  <c r="F38" i="11"/>
  <c r="F37" i="11"/>
  <c r="F36" i="11"/>
  <c r="F35" i="11"/>
  <c r="F34" i="11"/>
  <c r="F33" i="11"/>
  <c r="F32" i="11"/>
  <c r="F31" i="11"/>
  <c r="F30" i="11"/>
  <c r="F29" i="11"/>
  <c r="F28" i="11"/>
  <c r="F27" i="11"/>
  <c r="F26" i="11"/>
  <c r="F25" i="11"/>
  <c r="F24" i="11"/>
  <c r="F23" i="11"/>
  <c r="F22" i="11"/>
  <c r="F21" i="11"/>
  <c r="F20" i="11"/>
  <c r="F19" i="11"/>
  <c r="F18" i="11"/>
  <c r="F17" i="11"/>
  <c r="F15" i="11"/>
  <c r="F14" i="11"/>
  <c r="F13" i="11"/>
  <c r="F12" i="11"/>
  <c r="F10" i="11"/>
  <c r="F9" i="11"/>
  <c r="F8" i="11"/>
  <c r="F7" i="11"/>
  <c r="F43" i="10"/>
  <c r="F42" i="10"/>
  <c r="F41" i="10"/>
  <c r="F40" i="10"/>
  <c r="F39" i="10"/>
  <c r="F38" i="10"/>
  <c r="F37" i="10"/>
  <c r="F36" i="10"/>
  <c r="F35" i="10"/>
  <c r="F34" i="10"/>
  <c r="F33" i="10"/>
  <c r="F32" i="10"/>
  <c r="F31" i="10"/>
  <c r="F30" i="10"/>
  <c r="F29" i="10"/>
  <c r="F28" i="10"/>
  <c r="F27" i="10"/>
  <c r="F26" i="10"/>
  <c r="F25" i="10"/>
  <c r="F24" i="10"/>
  <c r="F23" i="10"/>
  <c r="F22" i="10"/>
  <c r="F21" i="10"/>
  <c r="F20" i="10"/>
  <c r="F19" i="10"/>
  <c r="F18" i="10"/>
  <c r="F17" i="10"/>
  <c r="F16" i="10"/>
  <c r="F15" i="10"/>
  <c r="F14" i="10"/>
  <c r="F13" i="10"/>
  <c r="F12" i="10"/>
  <c r="F10" i="10"/>
  <c r="F9" i="10"/>
  <c r="F8" i="10"/>
  <c r="F7" i="10"/>
  <c r="F19" i="9"/>
  <c r="F18" i="9"/>
  <c r="F17" i="9"/>
  <c r="F16" i="9"/>
  <c r="F15" i="9"/>
  <c r="F14" i="9"/>
  <c r="F13" i="9"/>
  <c r="F12" i="9"/>
  <c r="F11" i="9"/>
  <c r="F10" i="9"/>
  <c r="F8" i="9"/>
  <c r="F7" i="9"/>
  <c r="F59" i="8"/>
  <c r="F58" i="8"/>
  <c r="F57" i="8"/>
  <c r="F56" i="8"/>
  <c r="F55" i="8"/>
  <c r="F54" i="8"/>
  <c r="F53" i="8"/>
  <c r="F52" i="8"/>
  <c r="F51" i="8"/>
  <c r="F50" i="8"/>
  <c r="F49" i="8"/>
  <c r="F48" i="8"/>
  <c r="F47" i="8"/>
  <c r="F46" i="8"/>
  <c r="F45" i="8"/>
  <c r="F44" i="8"/>
  <c r="F43" i="8"/>
  <c r="F42" i="8"/>
  <c r="F41" i="8"/>
  <c r="F40" i="8"/>
  <c r="F39" i="8"/>
  <c r="F38" i="8"/>
  <c r="F37" i="8"/>
  <c r="F36" i="8"/>
  <c r="F35" i="8"/>
  <c r="F34" i="8"/>
  <c r="F33" i="8"/>
  <c r="F32" i="8"/>
  <c r="F31" i="8"/>
  <c r="F30" i="8"/>
  <c r="F29" i="8"/>
  <c r="F28" i="8"/>
  <c r="F27" i="8"/>
  <c r="F26" i="8"/>
  <c r="F25" i="8"/>
  <c r="F24" i="8"/>
  <c r="F23" i="8"/>
  <c r="F22" i="8"/>
  <c r="F21" i="8"/>
  <c r="F20" i="8"/>
  <c r="F19" i="8"/>
  <c r="F18" i="8"/>
  <c r="F17" i="8"/>
  <c r="F16" i="8"/>
  <c r="F11" i="8"/>
  <c r="F10" i="8"/>
  <c r="F9" i="8"/>
  <c r="F8" i="8"/>
  <c r="F7" i="8"/>
  <c r="F44" i="7"/>
  <c r="F43" i="7"/>
  <c r="F41" i="7"/>
  <c r="F39" i="7"/>
  <c r="F38" i="7"/>
  <c r="F37" i="7"/>
  <c r="F36" i="7"/>
  <c r="F35" i="7"/>
  <c r="F34" i="7"/>
  <c r="F33" i="7"/>
  <c r="F32" i="7"/>
  <c r="F31" i="7"/>
  <c r="F30" i="7"/>
  <c r="F29" i="7"/>
  <c r="F28" i="7"/>
  <c r="F27" i="7"/>
  <c r="F26" i="7"/>
  <c r="F25" i="7"/>
  <c r="F23" i="7"/>
  <c r="F22" i="7"/>
  <c r="F21" i="7"/>
  <c r="F18" i="7"/>
  <c r="F17" i="7"/>
  <c r="F16" i="7"/>
  <c r="F13" i="7"/>
  <c r="F12" i="7"/>
  <c r="F11" i="7"/>
  <c r="F9" i="7"/>
  <c r="F8" i="7"/>
  <c r="F7" i="7"/>
  <c r="F205" i="6"/>
  <c r="F204" i="6"/>
  <c r="F203" i="6"/>
  <c r="F202" i="6"/>
  <c r="F201" i="6"/>
  <c r="F200" i="6"/>
  <c r="F199" i="6"/>
  <c r="F198" i="6"/>
  <c r="F197" i="6"/>
  <c r="F196" i="6"/>
  <c r="F195" i="6"/>
  <c r="F194" i="6"/>
  <c r="F193" i="6"/>
  <c r="F192" i="6"/>
  <c r="F191" i="6"/>
  <c r="F190" i="6"/>
  <c r="F189" i="6"/>
  <c r="F188" i="6"/>
  <c r="F187" i="6"/>
  <c r="F186" i="6"/>
  <c r="F184" i="6"/>
  <c r="F183" i="6"/>
  <c r="F182" i="6"/>
  <c r="F181" i="6"/>
  <c r="F180" i="6"/>
  <c r="F179" i="6"/>
  <c r="F178" i="6"/>
  <c r="F177" i="6"/>
  <c r="F176" i="6"/>
  <c r="F175" i="6"/>
  <c r="F174" i="6"/>
  <c r="F173" i="6"/>
  <c r="F172" i="6"/>
  <c r="F171" i="6"/>
  <c r="F170" i="6"/>
  <c r="F169" i="6"/>
  <c r="F168" i="6"/>
  <c r="F167" i="6"/>
  <c r="F166" i="6"/>
  <c r="F165" i="6"/>
  <c r="F164" i="6"/>
  <c r="F163" i="6"/>
  <c r="F162" i="6"/>
  <c r="F161" i="6"/>
  <c r="F160" i="6"/>
  <c r="F159" i="6"/>
  <c r="F157" i="6"/>
  <c r="F156" i="6"/>
  <c r="F155" i="6"/>
  <c r="F154" i="6"/>
  <c r="F153" i="6"/>
  <c r="F152" i="6"/>
  <c r="F151" i="6"/>
  <c r="F150" i="6"/>
  <c r="F149" i="6"/>
  <c r="F148" i="6"/>
  <c r="F147" i="6"/>
  <c r="F146" i="6"/>
  <c r="F145" i="6"/>
  <c r="F144" i="6"/>
  <c r="F143" i="6"/>
  <c r="F142" i="6"/>
  <c r="F141" i="6"/>
  <c r="F140" i="6"/>
  <c r="F139" i="6"/>
  <c r="F138" i="6"/>
  <c r="F137" i="6"/>
  <c r="F136" i="6"/>
  <c r="F135" i="6"/>
  <c r="F134" i="6"/>
  <c r="F132" i="6"/>
  <c r="F131" i="6"/>
  <c r="F130" i="6"/>
  <c r="F129" i="6"/>
  <c r="F128" i="6"/>
  <c r="F127" i="6"/>
  <c r="F125" i="6"/>
  <c r="F124" i="6"/>
  <c r="F123" i="6"/>
  <c r="F122" i="6"/>
  <c r="F121" i="6"/>
  <c r="F120" i="6"/>
  <c r="F118" i="6"/>
  <c r="F117" i="6"/>
  <c r="F116" i="6"/>
  <c r="F115" i="6"/>
  <c r="F114" i="6"/>
  <c r="F113" i="6"/>
  <c r="F111" i="6"/>
  <c r="F110" i="6"/>
  <c r="F109" i="6"/>
  <c r="F108" i="6"/>
  <c r="F107" i="6"/>
  <c r="F106" i="6"/>
  <c r="F104" i="6"/>
  <c r="F103" i="6"/>
  <c r="F102" i="6"/>
  <c r="F101" i="6"/>
  <c r="F100" i="6"/>
  <c r="F99" i="6"/>
  <c r="F96" i="6"/>
  <c r="F95" i="6"/>
  <c r="F94" i="6"/>
  <c r="F92" i="6"/>
  <c r="F91" i="6"/>
  <c r="F89" i="6"/>
  <c r="F88" i="6"/>
  <c r="F86" i="6"/>
  <c r="B86" i="6"/>
  <c r="F85" i="6"/>
  <c r="B85" i="6"/>
  <c r="F83" i="6"/>
  <c r="B83" i="6"/>
  <c r="F82" i="6"/>
  <c r="B82" i="6"/>
  <c r="F80" i="6"/>
  <c r="B80" i="6"/>
  <c r="F79" i="6"/>
  <c r="F78" i="6"/>
  <c r="B78" i="6"/>
  <c r="F76" i="6"/>
  <c r="F75" i="6"/>
  <c r="F74" i="6"/>
  <c r="F72" i="6"/>
  <c r="F71" i="6"/>
  <c r="F70" i="6"/>
  <c r="F67" i="6"/>
  <c r="F66" i="6"/>
  <c r="F65" i="6"/>
  <c r="F64" i="6"/>
  <c r="F63" i="6"/>
  <c r="F62" i="6"/>
  <c r="F60" i="6"/>
  <c r="F59" i="6"/>
  <c r="F58" i="6"/>
  <c r="F57" i="6"/>
  <c r="F56" i="6"/>
  <c r="F54" i="6"/>
  <c r="F53" i="6"/>
  <c r="F52" i="6"/>
  <c r="F51" i="6"/>
  <c r="F50" i="6"/>
  <c r="F49" i="6"/>
  <c r="F48" i="6"/>
  <c r="F47" i="6"/>
  <c r="F46" i="6"/>
  <c r="F45" i="6"/>
  <c r="F44" i="6"/>
  <c r="F43" i="6"/>
  <c r="F42" i="6"/>
  <c r="F41" i="6"/>
  <c r="F40" i="6"/>
  <c r="F39" i="6"/>
  <c r="F38" i="6"/>
  <c r="F37" i="6"/>
  <c r="F36" i="6"/>
  <c r="F35" i="6"/>
  <c r="F34" i="6"/>
  <c r="F33" i="6"/>
  <c r="F32" i="6"/>
  <c r="F31" i="6"/>
  <c r="F30" i="6"/>
  <c r="F29" i="6"/>
  <c r="F28" i="6"/>
  <c r="F27" i="6"/>
  <c r="F26" i="6"/>
  <c r="F25" i="6"/>
  <c r="F24" i="6"/>
  <c r="F23" i="6"/>
  <c r="F22" i="6"/>
  <c r="F21" i="6"/>
  <c r="F20" i="6"/>
  <c r="F19" i="6"/>
  <c r="F18" i="6"/>
  <c r="F17" i="6"/>
  <c r="F16" i="6"/>
  <c r="F15" i="6"/>
  <c r="F14" i="6"/>
  <c r="F13" i="6"/>
  <c r="F12" i="6"/>
  <c r="F11" i="6"/>
  <c r="F10" i="6"/>
  <c r="F9" i="6"/>
  <c r="F8" i="6"/>
  <c r="F7" i="6"/>
  <c r="F6" i="6"/>
  <c r="F54" i="5"/>
  <c r="F53" i="5"/>
  <c r="F52" i="5"/>
  <c r="F51" i="5"/>
  <c r="F50" i="5"/>
  <c r="F49" i="5"/>
  <c r="F48" i="5"/>
  <c r="F47" i="5"/>
  <c r="F46" i="5"/>
  <c r="F45" i="5"/>
  <c r="F44" i="5"/>
  <c r="F43" i="5"/>
  <c r="F42" i="5"/>
  <c r="F41" i="5"/>
  <c r="F40" i="5"/>
  <c r="F39" i="5"/>
  <c r="F38" i="5"/>
  <c r="F36" i="5"/>
  <c r="F35" i="5"/>
  <c r="F34" i="5"/>
  <c r="F33" i="5"/>
  <c r="F32" i="5"/>
  <c r="F31" i="5"/>
  <c r="F30" i="5"/>
  <c r="F29" i="5"/>
  <c r="F28" i="5"/>
  <c r="F27" i="5"/>
  <c r="F25" i="5"/>
  <c r="F24" i="5"/>
  <c r="F23" i="5"/>
  <c r="F22" i="5"/>
  <c r="F21" i="5"/>
  <c r="F20" i="5"/>
  <c r="F19" i="5"/>
  <c r="F18" i="5"/>
  <c r="F17" i="5"/>
  <c r="F16" i="5"/>
  <c r="F15" i="5"/>
  <c r="F14" i="5"/>
  <c r="F13" i="5"/>
  <c r="F12" i="5"/>
  <c r="F11" i="5"/>
  <c r="F10" i="5"/>
  <c r="F9" i="5"/>
  <c r="F8" i="5"/>
  <c r="F7" i="5"/>
  <c r="F30" i="3"/>
  <c r="F28" i="3"/>
  <c r="F27" i="3"/>
  <c r="F26" i="3"/>
  <c r="F25" i="3"/>
  <c r="F24" i="3"/>
  <c r="F23" i="3"/>
  <c r="F22" i="3"/>
  <c r="F20" i="3"/>
  <c r="F19" i="3"/>
  <c r="F18" i="3"/>
  <c r="F17" i="3"/>
  <c r="F15" i="3"/>
  <c r="F14" i="3"/>
  <c r="F13" i="3"/>
  <c r="F12" i="3"/>
  <c r="F10" i="3"/>
  <c r="F9" i="3"/>
  <c r="F8" i="3"/>
  <c r="F7" i="3"/>
  <c r="C22" i="1"/>
  <c r="C5" i="1"/>
</calcChain>
</file>

<file path=xl/sharedStrings.xml><?xml version="1.0" encoding="utf-8"?>
<sst xmlns="http://schemas.openxmlformats.org/spreadsheetml/2006/main" count="3681" uniqueCount="1856">
  <si>
    <t>Prices effective: May 24, 2020</t>
  </si>
  <si>
    <t>K&amp;K Pricelist 2020</t>
  </si>
  <si>
    <t>Solar Flasher Beacons</t>
  </si>
  <si>
    <t>School Zone</t>
  </si>
  <si>
    <t>24-Hour Flasher Beacons</t>
  </si>
  <si>
    <t>Specialty Warning Flasher Beacons</t>
  </si>
  <si>
    <t>Options – Solar Flasher Beacons</t>
  </si>
  <si>
    <t>Sign Alerts</t>
  </si>
  <si>
    <t>Regulatory Signs - 24 Hour Flasher</t>
  </si>
  <si>
    <t>School Zone Signs</t>
  </si>
  <si>
    <t>Warning Signs</t>
  </si>
  <si>
    <t>Options - Sign Alerts</t>
  </si>
  <si>
    <t>Navigational Systems</t>
  </si>
  <si>
    <t xml:space="preserve"> </t>
  </si>
  <si>
    <t>Radar Speed Feedback Displays</t>
  </si>
  <si>
    <t>Trailer Mounted with Options (includes LT Series)</t>
  </si>
  <si>
    <t>Dolly Mounted</t>
  </si>
  <si>
    <t>Arrow Boards (Directional Arrows)</t>
  </si>
  <si>
    <t>Trailer Mounted with Options</t>
  </si>
  <si>
    <t>Changeable Message Display</t>
  </si>
  <si>
    <t>Trailer Mounted - Hydraulic</t>
  </si>
  <si>
    <t>Trailer Mounted – Winch Style</t>
  </si>
  <si>
    <t>Options – Trailer Mounted</t>
  </si>
  <si>
    <t>Mini Messenger</t>
  </si>
  <si>
    <t>Specialty Lights</t>
  </si>
  <si>
    <t>Regulatory Signs - Portable - Solar Powered</t>
  </si>
  <si>
    <t>Traffic Signal Slave - Portable</t>
  </si>
  <si>
    <t>Warning Lights - Portable</t>
  </si>
  <si>
    <t>SYSTEMS</t>
  </si>
  <si>
    <t>Retail</t>
  </si>
  <si>
    <t>Model #</t>
  </si>
  <si>
    <t>Description</t>
  </si>
  <si>
    <t>1 Unit</t>
  </si>
  <si>
    <t>2-3 Units</t>
  </si>
  <si>
    <t>4 Units</t>
  </si>
  <si>
    <t>Dealer</t>
  </si>
  <si>
    <t>Econo/
Partner</t>
  </si>
  <si>
    <t>Select Model #</t>
  </si>
  <si>
    <t>112-S12</t>
  </si>
  <si>
    <t>Solar School Zone Beacon. Single 12" LED yellow/amber, polycarbonate head, 30 watt solar panel with mounting bracket, 365 day programmable timer module, aluminum lockable battery box, flasher, regulator, wiring, partially assembled and mounting hardware to mount to existing post. No battery included.</t>
  </si>
  <si>
    <t>112-D12</t>
  </si>
  <si>
    <t>Solar School Zone Beacon. Double 12" LED's yellow/amber, polycarbonate heads, 40 watt solar panel with mounting bracket, 365 day programmable timer module, aluminum lockable battery box, flasher, regulator, wiring, partially assembled and mounting hardware to mount to existing post. No battery included.</t>
  </si>
  <si>
    <t>ECO-112-S12</t>
  </si>
  <si>
    <t>ECO Solar School Zone Beacon. Single 12" LED yellow/amber, polycarbonate head, 10 watt solar panel with mounting bracket, 7-day programmable timer module with drop down box, aluminum battery box, SPLasher, solar power package including battery and mounting hardware to mount to existing post.</t>
  </si>
  <si>
    <t>ECO-112-D12</t>
  </si>
  <si>
    <t>ECO Solar School Zone Beacon. Double 12" LED's yellow/amber, polycarbonate heads, 20 watt solar panel with mounting bracket, 7-day programmable timer module with drop down box, aluminum battery box, SPLasher, solar power package including battery and mounting hardware to mount to existing post.</t>
  </si>
  <si>
    <t>115-S12</t>
  </si>
  <si>
    <t>Continuous flash 24/7. Single 12" Red LED, polycarbonate head, 40 watt solar panel with mounting bracket, aluminum lockable battery box, flasher, regulator, wiring, partially assembled, and mounting hardware to mount to existing post. No battery included.</t>
  </si>
  <si>
    <t>117-D12</t>
  </si>
  <si>
    <t>Continuous flash 24/7. Double 12" Red LEDs, polycarbonate heads, 80 watt solar panel with mounting bracket, aluminum lockable two space battery box, SPlaser; wiring, partially assembled, and mounting hardware to mount to existing post. No battery included.</t>
  </si>
  <si>
    <t>ECO-115-S12</t>
  </si>
  <si>
    <t>ECO Continuous flash 24/7. Single 12" Red LED, polycarbonate head, 20 watt solar panel with mounting bracket, aluminum battery box, SPLasher, solar power package including battery and mounting hardware to mount to existing post.</t>
  </si>
  <si>
    <t>ECO-117-D12</t>
  </si>
  <si>
    <t>ECO Continuous flash 24/7. Double 12" Red LEDs, polycarbonate heads, 40 watt solar panel with mounting bracket, aluminum two space battery box, SPLasher, solar power package including batteries and mounting hardware to mount to existing post.</t>
  </si>
  <si>
    <t>116-S12</t>
  </si>
  <si>
    <t>Continuous flash 24/7,single 12" LED yellow/amber, polycarbonate head, 40 watt solar panel with mounting bracket, aluminum lockable battery box, flasher, regulator, wiring, partially assembled and mounting hardware to mount to existing post. No battery included.</t>
  </si>
  <si>
    <t>118-D12</t>
  </si>
  <si>
    <t>Continuous flash 24/7, double 12" LED yellow/amber, polycarbonate head, 80 watt solar panel, with mounting bracket, aluminum two space lockable battery box, SPLasher, partially assembled and necessary mounting hardware to mount to existing post. No battery included.</t>
  </si>
  <si>
    <t>ECO-116-S12</t>
  </si>
  <si>
    <t>ECO Continuous flash 24/7,single 12" LED yellow/amber, polycarbonate head, 20 watt solar panel with mounting bracket, aluminum battery box, SPLasher, solar power package including battery and mounting hardware to mount to existing post.</t>
  </si>
  <si>
    <t>ECO-118-D12</t>
  </si>
  <si>
    <t>ECO Continuous flash 24/7, double 12" LED yellow/amber, polycarbonate head, 40 watt solar panel, with mounting bracket, aluminum two space battery box, SPLasher, solar power package including batteries and mounting hardware to mount to existing post.</t>
  </si>
  <si>
    <t>108-D5</t>
  </si>
  <si>
    <t>Timed Warning Flasher with two (2) Par 46 bulbs; 5 watt solar panel. For low speed roads with seven (7) day programmable timer, 18A battery, flasher, regulator, wiring, partially assembled and mounting hardware to mount to existing post.</t>
  </si>
  <si>
    <t>122-D12</t>
  </si>
  <si>
    <t>Emergency Vehicle Warning. Double 12" LED yellow/amber, polycarbonate heads, 20 watt solar panel with mounting bracket, remote control (750 ft. line of sight), crosstalk/crosswalk-4, aluminum lockable battery box, wiring, keyfob, partially assembled, and mounting hardware to mount to existing post. No battery included. (For inhouse station control add a KK-SRC)</t>
  </si>
  <si>
    <t>126-D12</t>
  </si>
  <si>
    <t>Moisture Sensor. Double 12" LED's yellow/amber, polycarbonate heads, 20 watt solar panel with mounting bracket, 12 volt DC Moisture Sensor Module, aluminum lockable battery box, SPLasher, wiring, partially assembled, and mounting hardware to mount to existing post. No battery included.</t>
  </si>
  <si>
    <t>128-D12</t>
  </si>
  <si>
    <t>High Water Sensor. Double 12" LED's yellow/amber, polycarbonate heads, 20 watt solar panel with mounting bracket, 12 volt DC High Water Detection Module, aluminum lockable battery box, SPLasher, wiring, Partially assembled, and mounting hardware to mount to existing post. No battery included.</t>
  </si>
  <si>
    <t>132-D12</t>
  </si>
  <si>
    <t>Push Button/Crosswalk System. Double 12" LED's yellow/amber, polycarbonate heads, 20 watt solar panel with mounting bracket, crosstalk/crosswalk-4, aluminum lockable battery box, wiring, partially assembled, push button and mounting hardware to mount to existing post. No battery included.</t>
  </si>
  <si>
    <t>ECO-122-D12</t>
  </si>
  <si>
    <t>ECO Emergency Vehicle Warning. Double 12" LED yellow/amber, polycarbonate heads, 20 watt solar panel with mounting bracket, remote control (700 ft. line of sight), timer module, aluminum battery box, Crosstalk/Crosswalk-4, solar power package including battery and mounting hardware to mount to existing post. Includes key fob and radio. (For inhouse station control: add a KK-SRC transmitter)</t>
  </si>
  <si>
    <t>ECO-126-D12</t>
  </si>
  <si>
    <t>ECO Moisture Sensor. Double 12" LED's yellow/amber, polycarbonate heads, 20 watt solar panel with mounting bracket, 12 volt DC Moisture Sensor Module, aluminum battery box, SPLasher, solar power package including battery and mounting hardware to mount to existing post.</t>
  </si>
  <si>
    <t>ECO-128-D12</t>
  </si>
  <si>
    <t>ECO High Water Sensor. Double 12" LED's yellow/amber, polycarbonate heads, 20 watt solar panel with mounting bracket, 12 volt DC High Water Detection Module, aluminum battery box, SPLasher, solar power package including battery and mounting hardware to mount to existing post.</t>
  </si>
  <si>
    <t>ECO-132-D12</t>
  </si>
  <si>
    <t>ECO Push Button/Crosswalk System. Double 12" LED's yellow/amber, polycarbonate heads, 20 watt solar panel with mounting bracket, programmable timer module, aluminum battery box, Crosstalk/Crosswalk-4, solar power package including push button, battery and mounting hardware to mount to existing post. Includes radio.</t>
  </si>
  <si>
    <t>ECO-RRFB</t>
  </si>
  <si>
    <t>ECO Rectangular Rapid Flashing Beacon. System includes 20W solar, battery, Crosstalk/Crosswalk-4, control cabinet, push button, and radio. Meets MUTCD specifications on flash pattern and SAE J595 LED array</t>
  </si>
  <si>
    <t>R1-1-2424-HI-8-DC20</t>
  </si>
  <si>
    <t>Stop Sign - 24", High Intensity, 8 LEDs, DC20 Solar pack with mounting bracket, SPLasher (controller) and 18a battery. Octagon shaped.</t>
  </si>
  <si>
    <t>R1-1-3030-HI-8-DC20</t>
  </si>
  <si>
    <t>Stop Sign - 30", High Intensity, 8 LEDs, DC20 Solar pack with mounting bracket, SPLasher (controller) and 18a battery. Octagon shaped.</t>
  </si>
  <si>
    <t>R1-1-3636-HI-8-DC20</t>
  </si>
  <si>
    <t>Stop Sign - 36", High Intensity, 8 LEDs, DC20 Solar pack with mounting bracket, SPLasher (controller) and 18a battery. Octagon shaped.</t>
  </si>
  <si>
    <t>R1-1-4848-HI-8-DC20</t>
  </si>
  <si>
    <t>Stop Sign - 48", High Intensity, 8 LEDs, DC20 Solar pack with mounting bracket, SPLasher (controller) and 18a battery. Octagon shaped.</t>
  </si>
  <si>
    <t>R1-2-2424-HI-3-DC15</t>
  </si>
  <si>
    <t>Yield Sign - 24", High Intensity, 3 LEDs, DC15 Solar pack with mounting bracket, SPLasher (controller) and 18a battery. Triangle</t>
  </si>
  <si>
    <t>R1-2-3030-HI-3-DC15</t>
  </si>
  <si>
    <t>Yield Sign - 30", High Intensity, 3 LEDs, DC15 Solar pack with mounting bracket, SPLasher (controller) and 18a battery. Triangle</t>
  </si>
  <si>
    <t>R1-2-3030-HI-6-DC20</t>
  </si>
  <si>
    <t>Yield Sign - 30", High Intensity, 6 LEDs, DC20 Solar pack with mounting bracket, SPLasher (controller) and 18a battery. Triangle</t>
  </si>
  <si>
    <t>R1-2-3636-HI-3-DC 15</t>
  </si>
  <si>
    <t>Yield Sign - 36", High Intensity, 3 LEDs, DC15 Solar pack with mounting bracket, SPLasher (controller) and 18a battery. Triangle</t>
  </si>
  <si>
    <t>R1-2-3636-HI-6-DC 20</t>
  </si>
  <si>
    <t>Yield Sign - 36", High Intensity, 6 LEDs, DC20 Solar pack with mounting bracket, SPLasher (controller) and 18a battery. Triangle</t>
  </si>
  <si>
    <t>R1-2-4848-HI-3-DC15</t>
  </si>
  <si>
    <t>Yield Sign - 48", High Intensity, 3 LEDs, DC15 Solar pack with mounting bracket, SPLasher (controller) and 18a battery. Triangle</t>
  </si>
  <si>
    <t>R1-2-4848-HI-6-DC20</t>
  </si>
  <si>
    <t>Yield Sign - 48", High Intensity, 6 LEDs, DC20 Solar pack with mounting bracket, SPLasher (controller) and 18a battery. Triangle</t>
  </si>
  <si>
    <t>R2-1-2430-HI-4-DC15</t>
  </si>
  <si>
    <t>Speed Limit Sign - 24"x30", High Intensity, 4 LEDs, DC15 Solar pack with mounting bracket, SPLasher (controller) and 18a battery, Horizontal Rectangle</t>
  </si>
  <si>
    <t>R2-1-2430-HI-8-DC20</t>
  </si>
  <si>
    <t>Speed Limit Sign - 24"x30", High Intensity, 8 LEDs, DC20 Solar pack with mounting bracket, SPLasher (controller) and 18a battery, Horizontal Rectangle</t>
  </si>
  <si>
    <t>R2-1-3648-HI-4-DC15</t>
  </si>
  <si>
    <t>Speed Limit Sign - 36"x48", High Intensity, 4 LEDs, DC15 Solar pack with mounting bracket, SPLasher (controller) and 18a battery, Horizontal Rectangle</t>
  </si>
  <si>
    <t>R2-1-3648-HI-8-DC20</t>
  </si>
  <si>
    <t>Speed Limit Sign - 36"x48", High Intensity, 8 LEDs, DC20 Solar pack with mounting bracket, SPLasher (controller) and 18a battery, Horizontal Rectangle</t>
  </si>
  <si>
    <t>R2-1-4860-HI-4-DC15</t>
  </si>
  <si>
    <t>Speed Limit Sign - 48"x60", High Intensity, 4 LEDs, DC15 Solar pack with mounting bracket, SPLasher (controller) and 18a battery, Horizontal Rectangle</t>
  </si>
  <si>
    <t>R2-1-4860-HI-8-DC20</t>
  </si>
  <si>
    <t>Speed Limit Sign - 48"x60", High Intensity, 8 LEDs, DC20 Solar pack with mounting bracket, SPLasher (controller) and 18a battery, Horizontal Rectangle</t>
  </si>
  <si>
    <t>R5-1a-3018-HI-4-DC15</t>
  </si>
  <si>
    <t>Wrong Way Sign - 18"x30", High Intensity, 4 LEDs, DC15 Solar pack with mounting bracket, SPLasher (controller) and 18a battery, Horizontal Rectangle</t>
  </si>
  <si>
    <t>R5-1a-3018-HI-8-DC20</t>
  </si>
  <si>
    <t>Wrong Way Sign - 18"x30", High Intensity, 8 LEDs, DC20 Solar pack with mounting bracket, SPLasher (controller) and 18a battery, Horizontal Rectangle</t>
  </si>
  <si>
    <t>R5-1a-3624-HI-4-DC15</t>
  </si>
  <si>
    <t>Wrong Way Sign - 36"X24", High Intensity, 4 LEDs, DC15 Solar pack with mounting bracket, SPLasher (controller) and 18a battery, Horizontal Rectangle</t>
  </si>
  <si>
    <t>R5-1a-3624-HI-8-DC20</t>
  </si>
  <si>
    <t>Wrong Way Sign - 36"X24", High Intensity, 8 LEDs, DC20 Solar pack with mounting bracket, SPLasher (controller) and 18a battery, Horizontal Rectangle</t>
  </si>
  <si>
    <t>R5-1a-4230-HI-4-DC15</t>
  </si>
  <si>
    <t>Wrong Way Sign - 42"X30", High Intensity, 4 LEDs, DC15 Solar pack with mounting bracket, SPLasher (controller) and 18a battery, Horizontal Rectangle</t>
  </si>
  <si>
    <t>R5-1a-4230-HI-8-DC20</t>
  </si>
  <si>
    <t>Wrong Way Sign - 42"X30", High Intensity, 8 LEDs, DC20 Solar pack with mounting bracket, SPLasher (controller) and 18a battery, Horizontal Rectangle</t>
  </si>
  <si>
    <t>S1-1-3030-DGYG-5-DC20</t>
  </si>
  <si>
    <t>School Zone Crossing Sign - 30", Diamond Grade, Yellow-Green, 5 LEDs, DC20 Solar pack with mounting bracket, SPLasher (controller) and 7 day programmable timer module with drop down box, 18a battery, Pentagon shaped.</t>
  </si>
  <si>
    <t>S1-1-3030-DGYG-10-DC20</t>
  </si>
  <si>
    <t>School Zone Crossing Sign - 30", Diamond Grade, Yellow-Green, 10 LEDs, DC20 Solar pack with mounting bracket, SPLasher (controller) and 7 day programmable timer module with drop down box, 18a battery, Pentagon shaped.</t>
  </si>
  <si>
    <t>S1-1-3636-DGYG-5-DC20</t>
  </si>
  <si>
    <t>School Zone Crossing Sign - 36", Diamond Grade, Yellow-Green, 5 LEDs, DC20 Solar pack with mounting bracket, SPLasher (controller) and 7 day programmable timer module with drop down box,18a battery, Pentagon shaped.</t>
  </si>
  <si>
    <t>S1-1-3636-DGYG-10-DC20</t>
  </si>
  <si>
    <t>School Zone Crossing Sign - 36", Diamond Grade, Yellow-Green, 10 LEDs, DC20 Solar pack with mounting bracket, SPLasher (controller) and 7 day programmable timer module with drop down box, 18a battery, Pentagon shaped.</t>
  </si>
  <si>
    <t>S1-1-4848-DGYG-5-DC20</t>
  </si>
  <si>
    <t>School Zone Crossing Sign - 48", Diamond Grade, Yellow-Green, 5 LEDs, DC20 Solar pack with mounting bracket, SPLasher (controller) and 7 day programmable timer module with drop down box, 18a battery, Pentagon shaped.</t>
  </si>
  <si>
    <t>S1-1-4848-DGYG-10-DC20</t>
  </si>
  <si>
    <t>School Zone Crossing Sign - 48", Diamond Grade, Yellow-Green, 10 LEDs, DC20 Solar pack with mounting bracket, SPLasher (controller) and 7 day programmable timer module with drop down box, 18a battery, Pentagon shaped.</t>
  </si>
  <si>
    <t>S5-1-2448-HI-6-DC20</t>
  </si>
  <si>
    <t>Speed Limit - 24"x48", High Intensity, 6 LEDs, DC20 Solar pack with mounting bracket, SPLasher (controller), 7 day programmable timer module with drop down box and 18a battery. Vertical rectangle shaped.</t>
  </si>
  <si>
    <t>S5-1-2448-HI-8-DC20</t>
  </si>
  <si>
    <t>Speed Limit - 24"x48", High Intensity, 8 LEDs, DC20 Solar pack with mounting bracket, SPLasher (controller), 7 day programmable timer module with drop down box and 18a battery. Vertical rectangle shaped.</t>
  </si>
  <si>
    <t>S5-1-3672-HI-6-DC20</t>
  </si>
  <si>
    <t>Speed Limit - 36"x72", High Intensity, 6 LEDs, DC20 Solar pack with mounting bracket, SPLasher (controller), 7 day programmable timer module and 18a battery. Vertical rectangle shaped.</t>
  </si>
  <si>
    <t>S5-1-3672-HI-8-DC20</t>
  </si>
  <si>
    <t>Speed Limit - 36"x72", High Intensity, 8 LEDs, DC20 Solar pack with mounting bracket, SPLasher (controller), 7 day programmable timer module with drop down box and 18a battery. Vertical rectangle shaped.</t>
  </si>
  <si>
    <t>W10-1-3030-HI-6-DC20</t>
  </si>
  <si>
    <t>Railroad Crossing Sign - 30", High Intensity, 6 LEDs, DC20 Solar pack with mounting bracket, SPLasher (controller) and 18a battery. Circle shaped.</t>
  </si>
  <si>
    <t>W10-1-3030-HI-8-DC20</t>
  </si>
  <si>
    <t>Railroad Crossing Sign - 30", High Intensity, 8 LEDs, DC20 Solar pack with mounting bracket, SPLasher (controller) and 18a battery. Circle shaped.</t>
  </si>
  <si>
    <t>W10-1-3636-HI-6-DC20</t>
  </si>
  <si>
    <t>Railroad Crossing Sign - 36", High Intensity, 6 LEDs, DC20 Solar pack with mounting bracket, SPLasher (controller) and 18a battery. Circle shaped.</t>
  </si>
  <si>
    <t>W10-1-3636-HI-8-DC20</t>
  </si>
  <si>
    <t>Railroad Crossing Sign - 36", High Intensity, 8 LEDs, DC20 Solar pack with mounting bracket, SPLasher (controller) and 18a battery. Circle shaped.</t>
  </si>
  <si>
    <t>W10-1-4848-HI-6-DC20</t>
  </si>
  <si>
    <t>Railroad Crossing Sign - 48", High Intensity, 6 LEDs, DC20 Solar pack with mounting bracket, SPLasher (controller) and 18a battery. Circle shaped.</t>
  </si>
  <si>
    <t>W10-1-4848-HI-8-DC20</t>
  </si>
  <si>
    <t>Railroad Crossing Sign - 48", High Intensity, 8 LEDs, DC20 Solar pack with mounting bracket, SPLasher (controller) and 18a battery. Circle shaped.</t>
  </si>
  <si>
    <t>Wxxxx-2424-HI-4-DC15</t>
  </si>
  <si>
    <t>Generic Square Sign (MUTCD # needed) - 24", High Intensity, 4 LEDs, DC15 Solar pack with mounting bracket, SPLasher (controller) and 18a battery. Square shaped.</t>
  </si>
  <si>
    <t>Wxxxx-2424-HI-8-DC20</t>
  </si>
  <si>
    <t>Generic Square Sign (MUTCD # needed) - 24", High Intensity, 8 LEDs, DC20 Solar pack with mounting bracket, SPLasher (controller) and 18a battery. Square shaped.</t>
  </si>
  <si>
    <t>Wxxxx-3030-HI-4-DC15</t>
  </si>
  <si>
    <t>Generic Square Sign (MUTCD # needed) - 30", High Intensity, 4 LEDs, DC15 Solar pack with mounting bracket, SPLasher (controller) and 18a battery. Square shaped.</t>
  </si>
  <si>
    <t>Wxxxx-3030-HI-8-DC20</t>
  </si>
  <si>
    <t>Generic Square Sign (MUTCD # needed) - 30", High Intensity, 8 LEDs, DC20 Solar pack with mounting bracket, SPLasher (controller) and 18a battery. Square shaped.</t>
  </si>
  <si>
    <t>Wxxxx-3636-HI-4-DC15</t>
  </si>
  <si>
    <t>Generic Square Sign (MUTCD # needed) - 36", High Intensity, 4 LEDs, DC15 Solar pack with mounting bracket, SPLasher (controller) and 18a battery. Square shaped.</t>
  </si>
  <si>
    <t>Wxxxx-3636-HI-8-DC20</t>
  </si>
  <si>
    <t>Generic Square Sign (MUTCD # needed) - 36", High Intensity, 8 LEDs, DC20 Solar pack with mounting bracket, SPLasher (controller) and 18a battery. Square shaped.</t>
  </si>
  <si>
    <t>Wxxxx-4848-HI-4-DC15</t>
  </si>
  <si>
    <t>Generic Square Sign (MUTCD # needed) - 48", High Intensity, 4 LEDs, DC15 Solar pack with mounting bracket, SPLasher (controller) and 18a battery. Square shaped.</t>
  </si>
  <si>
    <t>Wxxxx-4848-HI-8-DC20</t>
  </si>
  <si>
    <t>Generic Square Sign (MUTCD # needed) - 48", High Intensity, 8 LEDs, DC20 Solar pack with mounting bracket, SPLasher (controller) and 18a battery. Square shaped.</t>
  </si>
  <si>
    <t>W1-8-1824-HI-5-DC20</t>
  </si>
  <si>
    <t>Chevron Sign - 18"x24", High Intensity, 5 LEDs, DC20 Solar pack with mounting bracket, SPLasher (controller) and 18a battery. Rectangle shaped.</t>
  </si>
  <si>
    <t>W1-8-1824-HI-10-DC20</t>
  </si>
  <si>
    <t>Chevron Sign - 18"x24", High Intensity, 10 LEDs, DC20 Solar pack with mounting bracket, SPLasher (controller) and 18a battery. Rectangle shaped.</t>
  </si>
  <si>
    <t>W1-8-2430-HI-5-DC20</t>
  </si>
  <si>
    <t>Chevron Sign - 24"x30", High Intensity, 5 LEDs, DC20 Solar pack with mounting bracket, SPLasher (controller) and 18a battery. Rectangle shaped.</t>
  </si>
  <si>
    <t>W1-8-2430-HI-10-DC20</t>
  </si>
  <si>
    <t>Chevron Sign - 24"x30", High Intensity, 10 LEDs, DC20 Solar pack with mounting bracket, SPLasher (controller) and 18a battery. Rectangle shaped.</t>
  </si>
  <si>
    <t>W1-8-3036-HI-5-DC20</t>
  </si>
  <si>
    <t>Chevron Sign - 30"x36", High Intensity, 5 LEDs, DC20 Solar pack with mounting bracket, SPLasher (controller) and 18a battery. Rectangle shaped.</t>
  </si>
  <si>
    <t>W1-8-3036-HI-10-DC20</t>
  </si>
  <si>
    <t>Chevron Sign - 30"x36", High Intensity, 10 LEDs, DC20 Solar pack with mounting bracket, SPLasher (controller) and 18a battery. Rectangle shaped.</t>
  </si>
  <si>
    <t>2000R18</t>
  </si>
  <si>
    <t>Solar Power Folding Trailer Mounted Radar Speed Monitor. Two (2) 18” amber LED characters, aluminum enclosure with powder coat finish. 40 watt solar panel, one (1) 12-volt 100 amp battery, speed limit sign with interchangeable numbers. Removable tongue. Automatic light sensor, 2 violator alerts: over speed flashing and over speed blanking.</t>
  </si>
  <si>
    <t>2000R18WT</t>
  </si>
  <si>
    <t>Solar Power Winch Telescopic Trailer Mounted Radar Speed Monitor. Two (2) 18” amber LED characters, aluminum enclosure with powder coat finish. 40 watt solar panel, two (2) 18A batteries, speed limit sign with interchangeable numbers. Removable tongue. Automatic light sensor, 2 violator alerts: over speed flashing and over speed blanking.</t>
  </si>
  <si>
    <t>2002R20</t>
  </si>
  <si>
    <t>Solar Power Compact Trailer Mounted Radar Speed Monitor. Two (2) 18” amber LED characters, aluminum enclosure with powder coat finish. 40 watt solar panel, one (1) 12-volt 100 amp battery, speed limit sign with interchangeable numbers. Removable tongue. Automatic light sensor, 2 violator alerts: over speed flashing and over speed blanking. Includes "Your Speed Is" sign.</t>
  </si>
  <si>
    <t>LT-ER12</t>
  </si>
  <si>
    <t>Solar Power Light Weight Trailer Mounted Radar Speed Monitor. Two (2) 12” amber LED characters, aluminum enclosure with powder coat finish. 20 watt solar panel, one (1) 18A battery, speed limit sign with interchangeable numbers. Removable tongue. Automatic light sensor, 2 violator alerts: over speed flashing and over speed blanking &amp; strobe settings.</t>
  </si>
  <si>
    <t>LT-ER18</t>
  </si>
  <si>
    <t>Solar Power Light Weight Trailer Mounted Radar Speed Monitor. Two (2) 18” amber LED characters, aluminum enclosure with powder coat finish. 40 watt solar panel, two (2) 18A battery, speed limit sign with interchangeable numbers. Removable tongue. Automatic light sensor, 2 violator alerts: over speed flashing and over speed blanking.</t>
  </si>
  <si>
    <t>RPM-10</t>
  </si>
  <si>
    <t>LED radar display. System consists of (2)-two 10” high characters, all aluminum construction, front face acts as a shade and protector for LEDs, directional radar, 2 violator alerts: for over speed flashing and over speed blanking, color to be black face and white balance. Automatic light sensor.</t>
  </si>
  <si>
    <t>RPM-14</t>
  </si>
  <si>
    <t>LED radar display. System consists of (2)-two 14” high characters, all aluminum construction, front face acts as a shade and protector for LEDs, directional radar, 2 violator alerts: for over speed flashing and over speed blanking, color to be black face and white balance. Automatic light sensor.</t>
  </si>
  <si>
    <t>RPM-16</t>
  </si>
  <si>
    <t>LED radar display. System consists of (2)-two 16” high characters, all aluminum construction, front face acts as a shade and protector for LEDs, directional radar, 2 violator alerts: for over speed flashing and over speed blanking, color to be black face and white balance. Automatic light sensor.</t>
  </si>
  <si>
    <t>RPM-18</t>
  </si>
  <si>
    <t>LED radar display.System consists of (2)-two 18” high characters, all aluminum construction, front face acts as a shade and protector for LEDs, directional radar, 2 violator alerts: for over speed flashing and over speed blanking, color to be black face and white balance. Automatic light sensor.</t>
  </si>
  <si>
    <t>RPM-26</t>
  </si>
  <si>
    <t>LED radar display. System consists of (2)-two 26” high characters, all aluminum construction, front face acts as a shade and protector for LEDs, directional radar, 2 violator alerts: for over speed flashing and over speed blanking, color to be black face and white balance. Automatic light sensor.</t>
  </si>
  <si>
    <t>ER12</t>
  </si>
  <si>
    <t>12" display, DC, System Weight approx. 9 lb, preset radar (5-99 MPH), 3 violator alerts for over speed flashing and over speed blanking, ER12-D3 (additional 3rd number), built-in white strobe.</t>
  </si>
  <si>
    <t>ER-SDR</t>
  </si>
  <si>
    <t>Slow Down Radar.  Punched face 11"x16" slow down display. DC, System Weight approx. 9 lb, preset radar (5-99 MPH), 2 violator alerts: for over speed flashing and over speed blanking.</t>
  </si>
  <si>
    <t>E-RDM12</t>
  </si>
  <si>
    <t>Dolly Mounted. DC powered all LED radar display. System consists of 12" Punched Face display, DC, preset radar (5-99 MPH), 2 violator alerts: for over speed flashing and over speed blanking, built in strobe with speed settings. One (1) 18 amp hour battery included. Also includes battery charger.</t>
  </si>
  <si>
    <t>RDM18</t>
  </si>
  <si>
    <t>Dolly Mounted. DC powered all LED radar display. System consists of two (2) 18” high characters, all aluminum construction. Front face acts as a shade and protector for LED Lamps, directional radar, two (2) violator alerts for over speed flashing and over speed blanking. Color to be black face and white balance. Automatic light sensor, speed sign and battery charger. Two (2) 18 amp hour batteries included.</t>
  </si>
  <si>
    <t>AT254896</t>
  </si>
  <si>
    <t>Solar Powered, 25 Lamp (LED) Arrow Board. Sign dimensions are 48” x 96” all aluminum fabrication with black powder coat finish to give smooth look, 30 watts solar and 10 watts solar for a total of 40 watts solar, solar regulator with LVD to protect batteries from over discharge. 2 (two) 18 amp batteries, (5)-five swivel type jacks (one on each corner of trailer plus one tongue jack).</t>
  </si>
  <si>
    <t>AT154896</t>
  </si>
  <si>
    <t>Solar Powered, 15 Lamp (LED) Arrow Board. Sign dimensions are 48”x96” all aluminum fabrication with black powder coat finish to give smooth look, 30 watts solar and 10 watts solar for a total of 40 watts of solar, solar regulator with LVD to protect batteries from over discharge. 2 (two) 18 amp batteries, (5)-five swivel type jacks (one on each corner of trailer plus one tongue jack).</t>
  </si>
  <si>
    <t>AT254896WT</t>
  </si>
  <si>
    <t>Solar Powered, 25 Lamp (LED) Winch Telescopic Arrow Board. Sign dimensions are 48” x 96” all aluminum fabrication with black powder coat finish to give smooth look, 30 watts of solar, solar regulator with LVD to protect batteries from over discharge. 2 (two) 18 amp batteries, (5)-five swivel type jacks (one on each corner of trailer plus one tongue jack).</t>
  </si>
  <si>
    <t>AT154896WT</t>
  </si>
  <si>
    <t>Solar Powered, 15 Lamp (LED) Winch Telescopic Arrow Board. Sign dimensions are 48”x96” all aluminum fabrication with black powder coat finish to give smooth look, 30 watts of solar, solar regulator with LVD to protect batteries from over discharge. 2 (two) 18 amp batteries, (5)-five swivel type jacks (one on each corner of trailer plus one tongue jack).</t>
  </si>
  <si>
    <t>AV254896</t>
  </si>
  <si>
    <t>Vehicle Mount 25 Lamp par 46 (LED) Arrow Board. Sign dimensions are 48” x 96” all aluminum fabrication with black powder coat finish to give smooth look. Also comes with 360 degree visors, and built-in controller.</t>
  </si>
  <si>
    <t>AV253672</t>
  </si>
  <si>
    <t>Vehicle Mount 25 Lamp par 46 (LED) Arrow Board. Sign dimensions are 36” x 72” all aluminum fabrication with black powder coat finish to give smooth look. Also comes with 360 degree visors, and built-in controller.</t>
  </si>
  <si>
    <t>AV253060</t>
  </si>
  <si>
    <t>Vehicle Mount 25 Lamp par 46 (LED) Arrow Board. Sign dimensions are 32” x 60” all aluminum fabrication with black powder coat finish to give smooth look. Also comes with 360 degree visors, and built-in controller.</t>
  </si>
  <si>
    <t>AV154896</t>
  </si>
  <si>
    <t>Vehicle Mount 15 Lamp par 46 (LED) Arrow Board. Sign dimensions are 48” x 96” all aluminum fabrication with black powder coat finish to give smooth look. Also comes with 360 degree visors, and built-in controller.</t>
  </si>
  <si>
    <t>AV153672</t>
  </si>
  <si>
    <t>Vehicle Mount 15 Lamp par 46 (LED) Arrow Board. Sign dimensions are 36” x 72” all aluminum fabrication with black powder coat finish to give smooth look. Also comes with 360 degree visors, and built-in controller.</t>
  </si>
  <si>
    <t>AV153060</t>
  </si>
  <si>
    <t>Vehicle Mount 15 Lamp par 46 (LED) Arrow Board. Sign dimensions are 32” x 60” all aluminum fabrication with black powder coat finish to give smooth look. Also comes with 360 degree visors, controller, and built-in controller.</t>
  </si>
  <si>
    <t>AV143055</t>
  </si>
  <si>
    <t>Vehicle Mount 14 Lamp par 46 (LED) Arrow Board. Sign dimensions are 30” x 56” in the shape of an arrow, all aluminum fabrication with black powder coat finish to give smooth look. Also comes with 360 degree visors, and built-in controller.</t>
  </si>
  <si>
    <t>Custom Products/Older Designs</t>
  </si>
  <si>
    <t>TPCM</t>
  </si>
  <si>
    <t>Top of Pole Cabinet Mount. 5" slip down sleeve with 14 7/16 x 14 7/8 mounting plate.</t>
  </si>
  <si>
    <t>IN BETWEEN WINCH MAST</t>
  </si>
  <si>
    <t>Center telescopic mount for Arrow Board trailer</t>
  </si>
  <si>
    <t>MB8249</t>
  </si>
  <si>
    <t>Solar Powered, Portable Changeable Message Sign.Capable of three lines of alphanumeric 10” high text and graphics/animations, all LED display, self contained on-board computer, multiple alphanumeric fonts, powder coat paint system, and display is 82” x 49”, with hydraulic style trailer.  Supports 100 plus predefined messages (text and graphics) and supports user customizable messages. System comes standard withfour (4) 100 amp 12-volt batteries (totaling 400 12V amps) and 120 watts of solar.</t>
  </si>
  <si>
    <t>MB9757</t>
  </si>
  <si>
    <t>Solar Powered, Portable Changeable Message Sign.Capable of three lines of alphanumeric 12” high text and graphics/animations, all LED display, self contained on-board computer, multiple alphanumeric fonts, powder coat paint system. Display is 97” x 57”, with hydraulic style trailer. Supports 100 plus predefined messages (text and graphics) and supports user customizable messages. System comes standard with four (4) 100 amp 12-volt batteries (totaling 400 12V amps) batteries and 120 watts of solar.</t>
  </si>
  <si>
    <t>MB14281</t>
  </si>
  <si>
    <t>Solar Powered, Portable Changeable Message Sign.Capable of three lines of alphanumeric 18” high text and graphics/animations, all LED display, self contained on board computer, multiple alphanumeric fonts, powder coat paint system. Display is 142” x 81”, with hydraulic style trailer. Supports 100 plus predefined messages (text and graphics) and supports user customizable messages. System comes standard with six (6) 100 amp 12-volt batteries (totaling 600 12V amps) and 140 watts of solar.</t>
  </si>
  <si>
    <t>MB3L</t>
  </si>
  <si>
    <t>Solar Powered, Portable Changeable Message Sign.Capable of three lines of alphanumeric 18” high text, all LED display, self contained on-board computer, powder coat paint system. Display is 129” x 74”, with hydraulic style trailer.  Supports 100 plus predefined messages (text) and supports user customizable messages. System comes standard with six (6) 100 amp 12-volt batteries (totaling 600 12V amps) and 140 watts of solar.</t>
  </si>
  <si>
    <t>MB6038WT</t>
  </si>
  <si>
    <t>Solar Powered, Portable Changeable Message Sign.Capable of two lines of alphanumeric 8” high text and predefined arrow patterns, all LED display, self contained on-board computer, multiple alphanumeric fonts, powder coat paint system. Display is 60” x 38”, with winch style trailer (telescopic). Supports 100 plus predefined messages (text and graphics) and supports user customizable messages. System comes standard with two (2) 100 amp 12-volt batteries (totaling 200 12V amps) and 120 watts of solar.</t>
  </si>
  <si>
    <t>MB8235WT</t>
  </si>
  <si>
    <t>Solar Powered, Portable Changeable Message Sign.Capable of two lines of alphanumeric 10” high text and predefined arrow patterns, all LED display, self contained on-board computer, multiple alphanumeric fonts, powder coat paint system. Display is 82” x 35”, with winch style trailer (telescopic). Supports 100 plus predefined messages (text and graphics) and supports user customizable messages. System comes standard with two (2) 100 amp 12-volt batteries (totaling 200 12V amps) and 120 watts of solar.</t>
  </si>
  <si>
    <t>MB8249WT</t>
  </si>
  <si>
    <t>Solar Powered, Portable Changeable Message Sign.Capable of three lines of alphanumeric 10” high text and graphics/animations, all LED display, self contained on-board computer, multiple alphanumeric fonts, powder coat paint system.Display is 82” x 49”, with winch style trailer (telescopic). Supports 100 plus predefined messages (text and graphics) and supports user customizable messages. System comes standard withfour (4) 100 amp 12-volt batteries (totaling 400 12V amps) and 120 watts of solar.</t>
  </si>
  <si>
    <t>MB9757WT</t>
  </si>
  <si>
    <t>Solar Powered, Portable Changeable Message Sign.Capable of three lines of alphanumeric 12” high text and graphics/animations, all LED display, self contained on-board computer, multiple alphanumeric fonts, powder coat paint system. Display is 97” x 57”, with winch style trailer (telescopic). Supports 100 plus predefined messages (text and graphics) and supports user customizable messages. System comes standard with four (4) 100 amp 12-volt batteries (totaling 400 12V amps) and 120 watts of solar.</t>
  </si>
  <si>
    <t>CMD6038</t>
  </si>
  <si>
    <t>Changeable Message Display. Capable of three lines of alphanumeric 8” high text and graphics/animations, all LED display, self contained on-board computer, multiple alphanumeric fonts, powder coat paint system, display is 60” x 38”. Supports 100 plus predefined messages (text and graphics) and supports user customizable messages.Works well on trailer or side of road.</t>
  </si>
  <si>
    <t>CMD8249</t>
  </si>
  <si>
    <t>Changeable Message Display.Capable of three lines of alphanumeric 10” high text and graphics/animationa, all LED display, self contained on-board computer, multiple alphanumeric fonts, powder coat paint system, display is 82” x 49”. Supports 100 plus predefined messages (text and graphics) and supports user customizable messages.Works well on trailer or side of road.</t>
  </si>
  <si>
    <t>CMD9757</t>
  </si>
  <si>
    <t xml:space="preserve">Changeable Message Display. Capable of three lines of alphanumeric 12” high text and graphics/animations, all LED display, self contained on-board computer, multiple alphanumeric fonts, powder coat paint system, display is 97” x 57”. Supports 100 plus predefined messages (text and graphics) and supports user customizable messages. Works well on trailer or side of road.  </t>
  </si>
  <si>
    <t>CMD14281</t>
  </si>
  <si>
    <t>Changeable Message Display (DC) connect power and play. Capable of three lines of alphanumeric 18” high text and graphics/animations, all LED display, self contained on-board computer, multiple alphanumeric fonts, powder coat paint system, display is 142” x 81”. Also supports up to 260 predefined messages (text and graphics). Supports storage of up to 100 changeable messages .Works well on trailer or side of road.</t>
  </si>
  <si>
    <t>CMD13176</t>
  </si>
  <si>
    <t>Changeable Message Display (DC) connect power and play. Capable of three lines of alphanumeric 18” high text, all LED display, self contained on-board computer, powder coat paint system, display is 129” x 74”. Supports 100 plus predefined messages (text and graphics) and supports user customizable messages. Works well on trailer or side of road.</t>
  </si>
  <si>
    <t>VCMD942158</t>
  </si>
  <si>
    <t>Changeable Message Display.Capable of one line of alphanumeric 12” high text and arrow graphics, all LED display, self-contained on-board computer, multiple alphanumeric fonts, powder coat paint system, display is 17” x 70”. Supports 100 plus predefined messages (text and graphics) and supports user customizable messages.</t>
  </si>
  <si>
    <t>VCMD948158</t>
  </si>
  <si>
    <t>Changeable Message Display.Capable of one line of alphanumeric 12” high text and arrow graphics, all LED display, self-contained on-board computer, multiple alphanumeric fonts, powder coat paint system, display is 17” x 82”. Supports 100 plus predefined messages (text and graphics) and supports user customizable messages.</t>
  </si>
  <si>
    <t>VCMD1842110</t>
  </si>
  <si>
    <t>Changeable Message Display.Capable of two lines of alphanumeric 8” high text and arrow graphics, all LED display, self-contained on-board computer, multiple alphanumeric fonts, powder coat paint system, display is 24” x 52”. Supports 100 plus predefined messages (text and graphics) and supports user customizable messages.</t>
  </si>
  <si>
    <t>VCMD1848110</t>
  </si>
  <si>
    <t>Changeable Message Display.Capable of two lines of alphanumeric 8” high text and arrow graphics, all LED display, self-contained on-board computer, multiple alphanumeric fonts, powder coat paint system, display is 24” x 59”. Also supports up to 223 predefined messages. Supports storage of up to 100 changeable messages.</t>
  </si>
  <si>
    <t>VCMD1842158</t>
  </si>
  <si>
    <t>Changeable Message Display.Capable of two lines of alphanumeric 10” high text andarrow graphics, all LED display, self-contained on-board computer, multiple alphanumeric fonts, powder coat paint system, display is 35” x 73”. Supports 100 plus predefined messages (text and graphics) and supports user customizable messages.</t>
  </si>
  <si>
    <t>VCMD1848158</t>
  </si>
  <si>
    <t>Changeable Message Display.Capable of two lines of alphanumeric 10” high text andarrow graphics, all LED display, self-contained on-board computer, multiple alphanumeric fonts, powder coat paint system, display is 35” x 82”. Supports 100 plus predefined messages (text and graphics) and supports user customizable messages.</t>
  </si>
  <si>
    <t>VCMD1842190</t>
  </si>
  <si>
    <t>Changeable Message Display.Capable of two lines of alphanumeric 12” high text and arrow graphics, all LED display, self-contained on-board computer, multiple alphanumeric fonts, powder coat paint system, display is 40” x 85”. Supports 100 plus predefined messages (text and graphics) and supports user customizable messages.</t>
  </si>
  <si>
    <t>VCMD1848190</t>
  </si>
  <si>
    <t>Changeable Message Display.Capable of two lines of alphanumeric 12” high text andarrow graphics, all LED display, self-contained on-board computer, multiple alphanumeric fonts, powder coat paint system, display is 40” x 97”. Supports 100 plus predefined messages (text and graphics) and supports user customizable messages.</t>
  </si>
  <si>
    <t>VCMD2742110</t>
  </si>
  <si>
    <t>Changeable Message Display.Capable of three lines of alphanumeric 8” high text and graphics/animations, all LED display, self-contained on-board computer, multiple alphanumeric fonts, powder coat paint system, display is 36” x 52”. Supports 100 plus predefined messages (text and graphics) and supports user customizable messages.</t>
  </si>
  <si>
    <t>VCMD2748110</t>
  </si>
  <si>
    <t>Changeable Message Display.Capable of three lines of alphanumeric 8” high text and graphics/animations, all LED display, self-contained on-board computer, multiple alphanumeric fonts, powder coat paint system, display is 36” x 59”. Also supports up to 260 predefined messages. Supports storage of up to 100 changeable messages.</t>
  </si>
  <si>
    <t>VCMD2742158</t>
  </si>
  <si>
    <t>Changeable Message Display.Capable of three lines of alphanumeric 10” high text and graphics/animations, all LED display, self-contained on-board computer, multiple alphanumeric fonts, powder coat paint system, display is 49” x 73”. Supports 100 plus predefined messages (text and graphics) and supports user customizable messages.</t>
  </si>
  <si>
    <t>VCMD2748158</t>
  </si>
  <si>
    <t>Changeable Message Display.Capable of three lines of alphanumeric 10” high text and graphics/animations, all LED display, self-contained on-board computer, multiple alphanumeric fonts, powder coat paint system, display is 49” x 82”. Also supports up to 260 predefined messages. Supports storage of up to 100 changeable messages.</t>
  </si>
  <si>
    <t>VCMD2742190</t>
  </si>
  <si>
    <t>Changeable Message Display.Capable of three lines of alphanumeric 12” high text and graphics/animations, all LED display, self-contained on-board computer, multiple alphanumeric fonts, powder coat paint system, display is 57” x 85”. Supports 100 plus predefined messages (text and graphics) and supports user customizable messages.</t>
  </si>
  <si>
    <t>VCMD2748190</t>
  </si>
  <si>
    <t>Changeable Message Display.Capable of three lines of alphanumeric 12” high text and graphics/animations, all LED display, self-contained on-board computer, multiple alphanumeric fonts, powder coat paint system, display is 57” x 97”. Supports 100 plus predefined messages (text and graphics) and supports user customizable messages.</t>
  </si>
  <si>
    <t>MM622-1672R-R</t>
  </si>
  <si>
    <t>Mini Messenger. Capable of one line of red text/graphics, 5” high text, all LED display 5" x 21.5", self contained on-board computer, aluminum display housing is 6.5” x 22.5”. Unit supports up to 99 changeable messages at a time. Unit has split screen capability. Remote controlled (hard wired available).</t>
  </si>
  <si>
    <t>MM644-16144R-R</t>
  </si>
  <si>
    <t>Mini Messenger. Capable of one line of red text/graphics, 5” high text, all LED display 5" x 43.5", self contained on-board computer, aluminum display housing is 6.5” x 44.5”. Unit supports up to 99 changeable messages at a time. Unit has split screen capability. Remote controlled (hard wired available).</t>
  </si>
  <si>
    <t>MM622-1672Y-R</t>
  </si>
  <si>
    <t>Mini Messenger. Capable of one line of yellow text/graphics, 5” high text, all LED display 5" x 21.5", self contained on-board computer, aluminum display housing is 6.5” x 22.5”. Unit supports up to 99 changeable messages at a time. Unit has split screen capability. Remote controlled (hard wired available).</t>
  </si>
  <si>
    <t>MM644-16144Y-R</t>
  </si>
  <si>
    <t>Mini Messenger. Capable of one line of yellow text/graphics, 5” high text, all LED display 5" x 43.5", self contained on-board computer, aluminum display housing is 6.5” x 44.5”. Unit supports up to 99 changeable messages at a time. Unit has split screen capability. Remote controlled (hard wired available).</t>
  </si>
  <si>
    <t>WS30-2</t>
  </si>
  <si>
    <t>Portable Regulatory Sign - Folding Trailer.Folding trailer with two (2) mounted par 46 LEDs for advanced warning, 360 degree visor mounted for a wig wag operation, automatic light sensor, 50/60 flashes per minute, consists of two portable regulatory signs, 20 watt solar panel, solar regulator. 18 amps of battery backup, (4)-four swivel type jacks, one on each corner of trailer.</t>
  </si>
  <si>
    <t>WS30-4</t>
  </si>
  <si>
    <t>Portable Regulatory Sign - Folding Trailer.Folding trailer with four (4) mounted par 46 LEDs for advanced warning, 360 degree visor mounted for a wig wag operation, automatic light sensor, 50/60 flashes per minute, consists of two portable regulatory signs, 20 watt solar panel, solar regulator. One (1) 18 amps of battery backup, (4)-four swivel type jacks, one on each corner of trailer.</t>
  </si>
  <si>
    <t>2000T</t>
  </si>
  <si>
    <t>(6)-six 12 " Light Heads, trailer mounted, slave unit</t>
  </si>
  <si>
    <t>Portable Safety Traffic Control Device. With manual controls, two (2) red &amp; two (2) yellow/amber 8" incandescent lights, wheels and wind braces, includes storage base.</t>
  </si>
  <si>
    <t>NAV-NLSBS-G</t>
  </si>
  <si>
    <t>Navigational Light Stand-By System, Crosstalk-N-10, 10 Watts of Solar, 18 amp battery, AC/DC Charger, with current switch in a NEMA 3R Cabinet, Unit to come with a secondary bulb. Bulb to have a one mile line of sight range. Cellphone with cloud base software. Comes with a 10 year service plan for cell service. Green bulb.</t>
  </si>
  <si>
    <t>NAV-NLSBS-R</t>
  </si>
  <si>
    <t>Navigational Light Stand-By System, Crosstalk-N-10, 10 Watts of Solar, 18 amp battery, AC/DC Charger, with current switch in a NEMA 3R Cabinet, Unit to come with a secondary bulb. Bulb to have a one mile line of sight range. Cellphone with cloud base software. Comes with a 10 year service plan for cell service.  Red bulb</t>
  </si>
  <si>
    <t>NAV-NLSBS-W</t>
  </si>
  <si>
    <t>Navigational Light Stand-By System, Crosstalk-N-10, 10 Watts of Solar, 18 amp battery, AC/DC Charger, with current switch in a NEMA 3R Cabinet, Unit to come with a secondary bulb. Bulb to have a one mile line of sight range. Cellphone with cloud base software. Comes with a 10 year service plan for cell service. White bulb.</t>
  </si>
  <si>
    <t>NAV-NL-Retro-1R</t>
  </si>
  <si>
    <t>Navigational Light Retro System, Crosstalk-N-10, Solar powered, AGM battery, with current switch in a NEMA 3R Cabinet, Capable of adding a secondary bulb. Red LED bulb to have a one mile line of sight range. Cellphone with cloud base software. Comes with a 10 year service plan for cell service.</t>
  </si>
  <si>
    <t>NAV-NL-Retro-1G</t>
  </si>
  <si>
    <t>Navigational Light Retro System, Crosstalk-N-10, Solar powered, AGM battery, with current switch in a NEMA 3R Cabinet, Capable of adding a secondary bulb. Green LED bulb to have a one mile line of sight range. Cellphone with cloud base software. Comes with a 10 year service plan for cell service.</t>
  </si>
  <si>
    <t>NAV-NL-Retro-1W</t>
  </si>
  <si>
    <t>Navigational Light Retro System, Crosstalk-N-10, Solar powered, AGM battery, with current switch in a NEMA 3R Cabinet, Capable of adding a secondary bulb. White LED bulb to have a one mile line of sight range. Cellphone with cloud base software. Comes with a 10 year service plan for cell service.</t>
  </si>
  <si>
    <t>NAV-NLS-2-R</t>
  </si>
  <si>
    <t>Navigational Light System, Crosstalk-N-10, Solar powered, AGM battery, with current switch in a NEMA 3R Cabinet and secondary bulb. Red LED bulb to have a one mile line of sight range. Cellphone with cloud base software. Comes with a 10 year service plan for cell service. Includes heads and pier mount 6" straight with mounting plate.</t>
  </si>
  <si>
    <t>NAV-NLS-2-G</t>
  </si>
  <si>
    <t>Navigational Light System, Crosstalk-N-10, Solar powered, AGM battery, with current switch in a NEMA 3R Cabinet and secondary bulb. Green LED bulb to have a one mile line of sight range. Cellphone with cloud base software. Comes with a 10 year service plan for cell service. Includes heads and center channel mount with 3' locking swing arm.</t>
  </si>
  <si>
    <t>NAV-NLS-2-W</t>
  </si>
  <si>
    <t>Navigational Light System, Crosstalk-N-10, Solar powered, AGM battery, with current switch in a NEMA 3R Cabinet and secondary bulb. White LED bulb to have a one mile line of sight range. Cellphone with cloud base software. Comes with a 10 year service plan for cell service. Includes heads and pier mount 6" straight with mounting plate.</t>
  </si>
  <si>
    <t>NAV-NLS-1R-AC</t>
  </si>
  <si>
    <t>A/C Navigational Light System.  Weather proof, heavy duty, super bright 4-Tier LED red bulbs, 120V, easy access for lamp.</t>
  </si>
  <si>
    <t>NAV-NLS-1G-AC</t>
  </si>
  <si>
    <t>A/C Navigational Light System.  Weather proof, heavy duty, super bright 4-Tier LED green bulbs, 120V, easy access for lamp.</t>
  </si>
  <si>
    <t>NAV-NLS-1W-AC</t>
  </si>
  <si>
    <t>A/C Navigational Light System.  Weather proof, heavy duty, super bright 4-Tier LED white bulbs, 120V, easy access for lamp.</t>
  </si>
  <si>
    <t>Options/Components</t>
  </si>
  <si>
    <t>Options for Arrow Boards - Vehicle Mounted and Trailer Mounted</t>
  </si>
  <si>
    <t>AC-OPT5</t>
  </si>
  <si>
    <t>Remove 5W solar panel, solar panel mountingbracket, large battery box and regulator.Add 20W power supply and small battery box.</t>
  </si>
  <si>
    <t>AC-OPT20</t>
  </si>
  <si>
    <t>Remove 20W solar panel, solar panel mounting bracket, battery, large battery box and regulator.Add 20W power supply and small control cabinet.</t>
  </si>
  <si>
    <t>AC-OPT30</t>
  </si>
  <si>
    <t>Remove 30W solar panel, solar panel mounting bracket, large battery box and regulator.Add 20W power supply and small control cabinet.</t>
  </si>
  <si>
    <t>AC-OPT40</t>
  </si>
  <si>
    <t>Remove 40W solar panel, solar panel mounting bracket, large battery box and regulator.Add 20W power supply and small control cabinet.</t>
  </si>
  <si>
    <t>AC-OPT80</t>
  </si>
  <si>
    <t>Remove 80W solar panel, solar panel mounting bracket, large battery box and regulator.Add 20W power supply and small control cabinet.</t>
  </si>
  <si>
    <t>ADD1.5W</t>
  </si>
  <si>
    <t>Add additional 1.5W solar panel</t>
  </si>
  <si>
    <t>ADD5W</t>
  </si>
  <si>
    <t>Add additional 5W solar panel</t>
  </si>
  <si>
    <t>ADD10W</t>
  </si>
  <si>
    <t>Additional 10 watt solar panel.</t>
  </si>
  <si>
    <t>ADD20W</t>
  </si>
  <si>
    <t>Additional 20 watt solar panel.</t>
  </si>
  <si>
    <t>ADD30W</t>
  </si>
  <si>
    <t>Additional 30 watt solar panel</t>
  </si>
  <si>
    <t>ADD40W</t>
  </si>
  <si>
    <t>Additional 40 watt solar panel</t>
  </si>
  <si>
    <t>ADD80W</t>
  </si>
  <si>
    <t>Additional 80 watt solar panel.</t>
  </si>
  <si>
    <t>ADD-LED-KIT</t>
  </si>
  <si>
    <t>Includes LED, housing, and mounting bracket.</t>
  </si>
  <si>
    <t>BAT-12-18A</t>
  </si>
  <si>
    <t>18 amp, 12V, AGM battery; Dimensions:7.13"x2.99"x6.54"</t>
  </si>
  <si>
    <t>BAT-12-55A</t>
  </si>
  <si>
    <t>55 amp, 12V, AGM battery, Dimensions:9.40"x5.50"x8.20"</t>
  </si>
  <si>
    <t>BAT-12-100A</t>
  </si>
  <si>
    <t>100 amp, 12V, AGM battery; Dimensions: 12.16"x6.75"x8.70"</t>
  </si>
  <si>
    <t>BAT-12-100W-27</t>
  </si>
  <si>
    <t>100 amp, 12V, Wet cell battery; Dimensions: 12.16"x6.75"x8.70"</t>
  </si>
  <si>
    <t>BOLLARD</t>
  </si>
  <si>
    <t>Bollard - Height: 42"</t>
  </si>
  <si>
    <t>BPMS</t>
  </si>
  <si>
    <t>Bollard Pedestrian Motion Sensor</t>
  </si>
  <si>
    <t>CL-1023</t>
  </si>
  <si>
    <t>Cabinet lock Type 2 with tapered latch and 2 keys.</t>
  </si>
  <si>
    <t>CL-1012</t>
  </si>
  <si>
    <t>Cabinet lock Type 1 police lock with tapered latch and 2 long keys.</t>
  </si>
  <si>
    <t>CL-3PT</t>
  </si>
  <si>
    <t>3 point locking system with Type 1 or Type 2 lock and 2 keys.</t>
  </si>
  <si>
    <t>DDB</t>
  </si>
  <si>
    <t>Drop-down box for controller.(Controller not included.)</t>
  </si>
  <si>
    <t>DED-LED</t>
  </si>
  <si>
    <t>Deduct 12" LED and housing</t>
  </si>
  <si>
    <t>SMTP-UG</t>
  </si>
  <si>
    <t>Upgrade to Top of Pole Mount.Mustknow size of solar panel and size of pole.</t>
  </si>
  <si>
    <t>Controls - Options</t>
  </si>
  <si>
    <t>ASC-M-SC-1</t>
  </si>
  <si>
    <t>One (1) year Service Plan for cloud based cell service based on a maximum 3 MB per cellular account per month. To be used with School lights.</t>
  </si>
  <si>
    <t>ASC-S-SC-1</t>
  </si>
  <si>
    <t>One (1) year Service Plan for school slave unit - requires ASC-M-SC to send information to unit.</t>
  </si>
  <si>
    <t>ASC-M-SC-10</t>
  </si>
  <si>
    <t>Ten (10) year Service Plan for cloud based cell service based on a maximum 3 MB per cellular account per month. To be used with School lights.</t>
  </si>
  <si>
    <t>ASC-S-SC-10</t>
  </si>
  <si>
    <t>Ten (10) year Service Plan for school slave unit - requires ASC-M-SC to send information to unit.</t>
  </si>
  <si>
    <t>Crosslink-USB-1</t>
  </si>
  <si>
    <t>USB Control Module with 900 mhz radio for programming crosstalks. (for use with units with radio only)Crosstalk Computer Software (CT-Computer-SW) required to operate.Approximate 1500 feet range.</t>
  </si>
  <si>
    <t>CrossTalk-4</t>
  </si>
  <si>
    <t>Radio -wireless; 900 mhz radio (Approximate 1500 feet range)</t>
  </si>
  <si>
    <t>CrossTalk-7</t>
  </si>
  <si>
    <t>Cell - modem use only.Cloud based.</t>
  </si>
  <si>
    <t>CrossTalk-10</t>
  </si>
  <si>
    <t>Cell - modem; Wireless radio; 900 mhz radio (Approximate 1500 feet range)</t>
  </si>
  <si>
    <t>CrossTalk-CW-4</t>
  </si>
  <si>
    <t>Radio -wireless; 900 mhz radio (Approximate1500 feet range); time and scale switches</t>
  </si>
  <si>
    <t>CrossTalk-CW-10</t>
  </si>
  <si>
    <t>Cell - modem; Wireless radio; 900 mhz radio (Approximate 1500 feet range); time and scale switches</t>
  </si>
  <si>
    <t>CrossTalk-CWR</t>
  </si>
  <si>
    <t>Radio -wireless; 900 mhz radio (Approximate 1500 feet range); time and scale switches with added 433 mhz radio and remote.</t>
  </si>
  <si>
    <t>CWKF-433-4</t>
  </si>
  <si>
    <t>Key Fob remotefor Crosstalk/CW-4 for powering unit on; 700 ft line-of-sight range.</t>
  </si>
  <si>
    <t>DED-PT7</t>
  </si>
  <si>
    <t>Deduct programmable 7 day timer.</t>
  </si>
  <si>
    <t>DED-PTC-1</t>
  </si>
  <si>
    <t>Deduct programmable 365 day timer</t>
  </si>
  <si>
    <t>DED-SPLASHER</t>
  </si>
  <si>
    <t>Deduct Splasher.</t>
  </si>
  <si>
    <t>HWS</t>
  </si>
  <si>
    <t>High Water Sensor - 12V epoxy-coated sensor; housed in high impact PVC construction; will detect any conductive non-flammable liquid.</t>
  </si>
  <si>
    <t>KK-SRC</t>
  </si>
  <si>
    <t>In house control station with Crosstalk-CW-4 controller.Approximate 1500 ft radio.12v power supply; momentary push-button switch; LED light when powered on.Adjustable timer.</t>
  </si>
  <si>
    <t>MS</t>
  </si>
  <si>
    <t>Moisture Sensor- Dual 12V epoxy-coated sensors; no mechanical parts; triggered by a moisture bridge across the sensor contacts.</t>
  </si>
  <si>
    <t>Radar</t>
  </si>
  <si>
    <t>Radar for Vehicles.Speed range:5-99 mph.Also can be set for KPH</t>
  </si>
  <si>
    <t>Radar-P</t>
  </si>
  <si>
    <t>Radar for Pedestrians.Speed range:.5-38 mph.</t>
  </si>
  <si>
    <t>Radar-TM</t>
  </si>
  <si>
    <t>Radar for Towmotor.Speed range:.2-16 mph.</t>
  </si>
  <si>
    <t>Radar-SS</t>
  </si>
  <si>
    <t>Radar Speed Selector switch designed to set threshold to trigger radar.Set in 5 mph increments.</t>
  </si>
  <si>
    <t>SWK</t>
  </si>
  <si>
    <t>Switch, key operated.</t>
  </si>
  <si>
    <t>SWXP</t>
  </si>
  <si>
    <t>Microwave motion detector that detects pedestrians standing curbside and triggers a flasher switch.</t>
  </si>
  <si>
    <t>TC26-B</t>
  </si>
  <si>
    <t>Microwave motion detector that detects oncoming vehicles and triggers operation of a flasher switch.</t>
  </si>
  <si>
    <t>THERMO</t>
  </si>
  <si>
    <t>Thermostat, NC-open on rise, 32 to 140F</t>
  </si>
  <si>
    <t>Push Buttons</t>
  </si>
  <si>
    <t>PB2(Typical)</t>
  </si>
  <si>
    <t>Push Button 2 - Button 2" non-corrosive stainless steel, aluminum cap; microswitch; typical movement but is solid state; cannot be stuck in Constant Call; ADA compliant.Available in black. Special order - yellow.</t>
  </si>
  <si>
    <t>PB3(4-EVR)</t>
  </si>
  <si>
    <t>Push Button 3 - Solid state Piezo switch; pressure sensitive; cannot be stuck in Constant Call; LED and audible tone; ADA and MUTCD compliant; button contains K&amp;K specific firmware to function with our controllers.Available in yellow and black.Special order - military green.</t>
  </si>
  <si>
    <t>PB4-APS(Guardian)</t>
  </si>
  <si>
    <t>Push Button 4-APS - Solid state Piezo switch; vibro-tactile walk indications; locator tone, custom audio messages; ADA and MUTCD compliant.Available in yellow.Includes 5x7 sign holder (SH1).</t>
  </si>
  <si>
    <t>Push Button - Options</t>
  </si>
  <si>
    <t>BUTTONEXT-3</t>
  </si>
  <si>
    <t>3” Standard Round provides mounting for either the PB1, PB2 or PB3 Push Buttons with either 2 or 4 hole patterns. Comes in clear coat natural, yellow or black; Special order - green.</t>
  </si>
  <si>
    <t>BUTTONEXT-12</t>
  </si>
  <si>
    <t>12” Standard Round provides mounting for either the PB1, PB2 or PB3 Push Buttons with either 2 or 4 hole patterns. Comes in clear coat natural, yellow or black; Special order - green.</t>
  </si>
  <si>
    <t>MTBRKT-7-13</t>
  </si>
  <si>
    <t>Mounting Bracket - For PB4-APS; Can extend from 7" up to 13"; each bracket has adjustable mounting saddles to provide a snug fit to any pole, wire chase for service entry, and all hardware required for mounting.</t>
  </si>
  <si>
    <t>SH2</t>
  </si>
  <si>
    <t>Sign Holder 2 to include R10-25 sign - Cast aluminum; 9x12 sign.Can be painted at additional cost.Included with PB1, PB2 or PB3.</t>
  </si>
  <si>
    <t>VB</t>
  </si>
  <si>
    <t>Voice Box.Solid state Piezo switch; pressure sensitive; cannot be stuck in Constant Call; LED and audible tone; ADA and MUTCD compliant; button contains K&amp;K specific firmware to function with our controllers.Available in yellow and black.Includes 5x7 sign holder with R10-25 sign.SIZE: 5" x 3.75" x 5"; 3 lbs.; 3 watts 90db @ 1 Meter output; Federal Yelllow is standard. Green, Flat Black are available; Custom pre-recorded message. Will run for as long as flash time is set.</t>
  </si>
  <si>
    <t>Push Button - Parts(move to parts list)</t>
  </si>
  <si>
    <t>PB1(Mech)</t>
  </si>
  <si>
    <t>Push Button 1 - Standard Pushbutton; dry contact switch, plunger type, includes 5x7 sign holder (SH1); mechanical, snap action switch; durable and Vandal Proof; ADA and MUTCD compliant; made from solid stock</t>
  </si>
  <si>
    <t>SH1</t>
  </si>
  <si>
    <t>Sign Holder 1 to include R10-25 sign - Cast Aluminum; 5x7 sign.Can be painted at additional cost.Included with PB1, PB2 or PB3.</t>
  </si>
  <si>
    <t>Rectangular Rapid Flasher Beacons Options</t>
  </si>
  <si>
    <t>ADD-RRFB</t>
  </si>
  <si>
    <t>Add an additional RRFB with Confirmation Lights</t>
  </si>
  <si>
    <t>ADD-RRFB-CL</t>
  </si>
  <si>
    <t>Add End Confirmation Light</t>
  </si>
  <si>
    <t>ADDBAT12018</t>
  </si>
  <si>
    <t>Add battery pack - 18 amp, 12V, AGM battery, Dimensions:7.13"x2.99"x6.54"</t>
  </si>
  <si>
    <t>EX-PT-7</t>
  </si>
  <si>
    <t>Exchange 7-day timer for push button</t>
  </si>
  <si>
    <t>S1-1-3030-HI</t>
  </si>
  <si>
    <t>S1-1 - 30x30 School Crossing Warning sign; High Intensity</t>
  </si>
  <si>
    <t>S1-1-3636-HI</t>
  </si>
  <si>
    <t>S1-1 - 36x36 School Crossing Warning sign; High Intensity</t>
  </si>
  <si>
    <t>S1-1-4848-HI</t>
  </si>
  <si>
    <t>S1-1 - 48x48 School Crossing Warning sign; High Intensity</t>
  </si>
  <si>
    <t>S5-1-2448-xx-HI</t>
  </si>
  <si>
    <t>S5-1- 24x48 School Zone Sign - High Intensity.Must select speed limit.</t>
  </si>
  <si>
    <t>S5-1-2448-xx-DG</t>
  </si>
  <si>
    <t>S5-1-24x48 School Zone Sign - Diamond Grade.Must select speed limit.</t>
  </si>
  <si>
    <t>W11-2-3030-HI</t>
  </si>
  <si>
    <t>W11-2 - 30x30 Pedestrian sign; High Intensity</t>
  </si>
  <si>
    <t>W11-2-3636-HI</t>
  </si>
  <si>
    <t>W11-2 - 36x36 Pedestrian sign; High Intensity</t>
  </si>
  <si>
    <t>W11-2-4848-HI</t>
  </si>
  <si>
    <t>W11-2 - 48x48 Pedestrian sign; High Intensity</t>
  </si>
  <si>
    <t>W16-7PL-1224-HI</t>
  </si>
  <si>
    <t>W16-7PL - Left Down Arrow - 12x24; High Intensity</t>
  </si>
  <si>
    <t>W16-7PR-1224-HI</t>
  </si>
  <si>
    <t>W16-7PR - Right Down Arrow - 12x24; High Intensity</t>
  </si>
  <si>
    <t>Mounting Poles - Options</t>
  </si>
  <si>
    <t>CCTR-11</t>
  </si>
  <si>
    <t>COMPLETE 11' SPUN POLE KIT TO INCLUDE ALL MOUNTING HARDWARE.11' crash tested 4" round aluminum spun pole with pedestal base, top cap, anchor bolts, signal mount and control box mount.</t>
  </si>
  <si>
    <t>CCTR-12</t>
  </si>
  <si>
    <t>COMPLETE 12' SPUN POLE KIT TO INCLUDE ALL MOUNTING HARDWARE. 12' crash tested 4" round aluminum spun pole with pedestal base, top cap, anchor bolts, signal mount and control box mount.</t>
  </si>
  <si>
    <t>CCTR-14</t>
  </si>
  <si>
    <t>COMPLETE 14' SPUN POLE KIT TO INCLUDE ALL MOUNTING HARDWARE.14' crash tested 4" round aluminum spun pole with pedestal base, top cap, anchor bolts, signal mount and control box mount.</t>
  </si>
  <si>
    <t>CCTR-15</t>
  </si>
  <si>
    <t>COMPLETE 15' SPUN POLE KIT TO INCLUDE ALL MOUNTING HARDWARE.15' crash tested 4" round aluminum spun pole with pedestal base, top cap, anchor bolts, signal mount and control box mount.</t>
  </si>
  <si>
    <t>CCTR-20</t>
  </si>
  <si>
    <t>COMPLETE 20' SPUN POLE KIT TO INCLUDE ALL MOUNTING HARDWARE.20' crash tested 4" round aluminum spun pole with pedestal base, top cap, anchor bolts, signal mount and control box mount.</t>
  </si>
  <si>
    <t>CCTR-GALR-12</t>
  </si>
  <si>
    <t>COMPLETE 12' GALVANIZED ROUND POST KIT TO INCLUDE ALL MOUNTING HARDWARE.12' 2 3/8 OD crash tested pole with socket base (27" to include wedge); sign brackets (set of 2 per sign).</t>
  </si>
  <si>
    <t>CCTS-12-2</t>
  </si>
  <si>
    <t>COMPLETE 12' GALVANIZED SQUARE POST KIT TO INCLUDE ALL MOUNTING HARDWARE.12' crash tested 14 gauge; 2" with prepunched holes; 3' base (12 gauge; 2.25 " with bolt); 5/16 x 2 1/2" bolt (set of 2 per sign).</t>
  </si>
  <si>
    <t>CCTUC-12</t>
  </si>
  <si>
    <t>COMPLETE 12' GALVANIZED U-CHANNEL POST TO INCLUDE ALL MOUNTING HARDWARE.12' 3lb crash tested u-channel post with 3' 3lb u-channel post base (galvanized) and lap splice system (joins base post to top post.5/16 x 2 1/2" bolt (set of 2 per sign).</t>
  </si>
  <si>
    <t>CB-BBK</t>
  </si>
  <si>
    <t>Box Bracket Kit for Signage (2 required)</t>
  </si>
  <si>
    <t>CTR-BCM</t>
  </si>
  <si>
    <t>Back of cabinet mount for 4" aluminum pole.</t>
  </si>
  <si>
    <t>CTR-MB</t>
  </si>
  <si>
    <t>Mounting hardware per cabinet (if K&amp;K CTR pole not purchased) to include:pole plate with set screw; 1 1/2" nipple; tristud elbow with set screw; rubber washer and box bracket.</t>
  </si>
  <si>
    <t>CTR-MH</t>
  </si>
  <si>
    <t>Mounting hardware per head (if K&amp;K CTR pole not purchased) to include:pole plate with set screw; 6" nipple; tristud elbow with set screw.</t>
  </si>
  <si>
    <t>CTR-PC</t>
  </si>
  <si>
    <t>Pole collar to strengthen CTR pole base connection.</t>
  </si>
  <si>
    <t>CTR-S1</t>
  </si>
  <si>
    <t>4" Pole Mounting Hardware Kit for Beacons.To include:
 Two (2)- CTR-BCM (Back of cabinet mount for 4" aluminum pole);
 One (1)-CTR-MH (Mounting hardware per head (if K&amp;K CTR pole not purchased) to include:pole plate with set screw; 6" nipple; tristud elbow with set screw); and 
 One (1) pair-CTR-UBS (U-Bolt Mounting hardware for signage (U-bolt).Price/pair.)</t>
  </si>
  <si>
    <t>CTR-S2</t>
  </si>
  <si>
    <t>4" Pole Mounting Hardware Kit for Beacons.To include:
 Two (2)- CTR-BCM (Back of cabinet mount for 4" aluminum pole);
 Two (2)-CTR-MH (Mounting hardware per head (if K&amp;K CTR pole not purchased) to include:pole plate with set screw; 6" nipple; tristud elbow with set screw); and 
 One (1) pair-CTR-UBS (U-Bolt Mounting hardware for signage (U-bolt).Price/pair.)</t>
  </si>
  <si>
    <t>CTR-D1</t>
  </si>
  <si>
    <t>CTR-D2</t>
  </si>
  <si>
    <t>4" Pole Mounting Hardware Kit for Beacons.To include:
 Two (2)- CTR-BCM (Back of cabinet mount for 4" aluminum pole);
 Four (4)-CTR-MH (Mounting hardware per head (if K&amp;K CTR pole not purchased) to include:pole plate with set screw; 6" nipple; tristud elbow with set screw); and 
 One (1) pair-CTR-UBS (U-Bolt Mounting hardware for signage (U-bolt).Price/pair.)</t>
  </si>
  <si>
    <t>CTR-UBB</t>
  </si>
  <si>
    <t>Mounting hardware for box (U-bolt).Two (2) required.</t>
  </si>
  <si>
    <t>CTR-UBH</t>
  </si>
  <si>
    <t>Mounting hardware for head (U-bolt).</t>
  </si>
  <si>
    <t>CTR-UBS</t>
  </si>
  <si>
    <t>U-Bolt Mounting hardware for signage (U-bolt).One (1) pair required.Price/pair.</t>
  </si>
  <si>
    <t>DB-4-42</t>
  </si>
  <si>
    <t>Drive base (foundation anchor) for pedestal base, 4" fins x 42" ht. (8" diameter), top plate with mounting bolts.</t>
  </si>
  <si>
    <t>DB-4-48</t>
  </si>
  <si>
    <t>Drive base (foundation anchor) for pedestal base, 4" fins x 48" ht. (8" diameter), top plate with mounting bolts.</t>
  </si>
  <si>
    <t>DB-4-60</t>
  </si>
  <si>
    <t>Drive base (foundation anchor) for pedestal base, 4" fins x 60" ht. (8" diameter), top plate with mounting bolts.</t>
  </si>
  <si>
    <t>Sign Alert Options</t>
  </si>
  <si>
    <t>Add 18 amp, 12V, AGM battery; Dimensions: 7.13"x2.99"x6.54"; wiring harness.</t>
  </si>
  <si>
    <t>ADD-SA2-111704</t>
  </si>
  <si>
    <t>Add 2 space cabinet (SA2-111704) (Deduct SA1-110704)</t>
  </si>
  <si>
    <t>Drop-down box for controller. (Controller not included.)</t>
  </si>
  <si>
    <t>SA-ACPower</t>
  </si>
  <si>
    <t>Take away solar power pack and battery and add AC power supply and cabinet.</t>
  </si>
  <si>
    <t>SA-SUB</t>
  </si>
  <si>
    <t>Substitute red, or amber/yellow LED's for white</t>
  </si>
  <si>
    <t>SA-AG</t>
  </si>
  <si>
    <t>Anti-graffiti coating</t>
  </si>
  <si>
    <t>RS-T9DGW</t>
  </si>
  <si>
    <t>Replace High Intensity sheeting with White Diamond Grade sheeting #9.</t>
  </si>
  <si>
    <t>RS-T9DGY</t>
  </si>
  <si>
    <t>Replace High Intensity sheeting with Yellow Diamond Grade sheeting #9.</t>
  </si>
  <si>
    <t>RS-T9DGFY</t>
  </si>
  <si>
    <t>Replace High Intensity sheeting with Flourescent Yellow Diamond Grade sheeting #9.</t>
  </si>
  <si>
    <t>RS-T9DGFYG</t>
  </si>
  <si>
    <t>Replace High Intensity sheeting with Flourescent Yellow-Green Diamond Grade sheeting #9.</t>
  </si>
  <si>
    <t>RS-T11DGW</t>
  </si>
  <si>
    <t>Replace High Intensity sheeting with White Diamond Grade sheeting #11.</t>
  </si>
  <si>
    <t>RS-T11DGY</t>
  </si>
  <si>
    <t>Replace High Intensity sheeting with Yellow Diamond Grade sheeting #11.</t>
  </si>
  <si>
    <t>SA-12R</t>
  </si>
  <si>
    <t>Add Red, 12" Beacon with additional solar, battery and larger cabinet (if needed).</t>
  </si>
  <si>
    <t>SA-12A</t>
  </si>
  <si>
    <t>Add Amber, 12" Beacon with additional solar, battery and larger cabinet (if needed).</t>
  </si>
  <si>
    <t>SA-RRFB</t>
  </si>
  <si>
    <t>Add Rectangular Rapid Flashing Beacons with additional 5 watts of solar, 18A battery and two space cabinet.</t>
  </si>
  <si>
    <t>Upgrade to Top of Pole Mount. Must know size of solar panel and size of pole.</t>
  </si>
  <si>
    <t>Trailer</t>
  </si>
  <si>
    <t>ADD-CrossTalk-4</t>
  </si>
  <si>
    <t>Radio - wireless; 900 mhz radio (Approximate 1500 feet range) Deduct Splasher; Add CrossTalk-4; 2 space cabinet (SA2-111704); battery (BAT12018); 20W solar (ADD20W)</t>
  </si>
  <si>
    <t>ADD-CrossTalk-7</t>
  </si>
  <si>
    <t>Cell - modem use only. Cloud based. Deduct Splasher; Add CrossTalk-7; 2 space cabinet (SA2-111704); battery (BAT12018); 20W solar (ADD20W)</t>
  </si>
  <si>
    <t>ADD-CrossTalk-10</t>
  </si>
  <si>
    <t>Cell - modem; Wireless radio; 900 mhz radio (Approximate 1500 feet range) Deduct Splasher; Add CrossTalk-10; 2 space cabinet (SA2-111704); battery (BAT12018); 20W solar (ADD20W)</t>
  </si>
  <si>
    <t>ADD-CrossTalk-CW-4</t>
  </si>
  <si>
    <t>Radio - wireless; 900 mhz radio (Approximate1500 feet range); time and scale switches Deduct Splasher; Add 
 CrossTalk-CW-4; 2 space cabinet (SA2-111704); battery (BAT12018); 20W solar (ADD20W)</t>
  </si>
  <si>
    <t>ADD-CrossTalk-CW-10</t>
  </si>
  <si>
    <t>Cell - modem; Wireless radio; 900 mhz radio (Approximate 1500 feet range); time and scale switches Deduct Splasher; Add CrossTalk-CW-10; 2 space cabinet (SA2-111704); battery (BAT12018); 20W solar (ADD20W)</t>
  </si>
  <si>
    <t>ADD-CrossTalk-CWR</t>
  </si>
  <si>
    <t>Radio - wireless; 900 mhz radio (Approximate 1500 feet range); time and scale switches with added 433 mhz radio and remote. Deduct Splasher; Add CrossTalk-CWR; 2 space cabinet (SA2-111704); battery (BAT12018); 20W solar (ADD20W)</t>
  </si>
  <si>
    <t>Camera</t>
  </si>
  <si>
    <t>USB Control Module with 900 mhz radio for programming crosstalks. (for use with units with radio only) Crosstalk Computer Software (CT-Computer-SW) required to operate. Approximate 1500 feet range.</t>
  </si>
  <si>
    <t>Key Fob remote for Crosstalk/CW-4 for powering unit on; 700 ft line-of-sight range.</t>
  </si>
  <si>
    <t>Deduct Splasher</t>
  </si>
  <si>
    <t>In house control station with Crosstalk-CW-4 controller. Approximate 1500 ft radio. 12v power supply; momentary push-button switch; LED light when powered on. Adjustable timer.</t>
  </si>
  <si>
    <t>Moisture Sensor - Dual 12V epoxy-coated sensors; no mechanical parts; triggered by a moisture bridge across the sensor contacts.</t>
  </si>
  <si>
    <t>Radar for Vehicles. Speed range: 5-99 mph. Also can be set for KPH</t>
  </si>
  <si>
    <t>Radar for Pedestrians. Speed range: .5-38 mph.</t>
  </si>
  <si>
    <t>Radar for Towmotor. Speed range: .2-16 mph.</t>
  </si>
  <si>
    <t>Radar Speed Selector switch designed to set threshold to trigger radar. Set in 5 mph increments.</t>
  </si>
  <si>
    <t>PB1 (Mech)</t>
  </si>
  <si>
    <t>PB2 (Typical)</t>
  </si>
  <si>
    <t>Push Button 2 - Button 2" non-corrosive stainless steel, aluminum cap; microswitch; typical movement but is solid state; cannot be stuck in Constant Call; ADA compliant. Available in black. Special order - yellow.</t>
  </si>
  <si>
    <t>PB3 (4-EVR)</t>
  </si>
  <si>
    <t>Push Button 3 - Solid state Piezo switch; pressure sensitive; cannot be stuck in Constant Call; LED and audible tone; ADA and MUTCD compliant; button contains K&amp;K specific firmware to function with our controllers. Available in yellow and black. Special order - military green.</t>
  </si>
  <si>
    <t>PB4-APS (Guardian)</t>
  </si>
  <si>
    <t>Push Button 4-APS - Solid state Piezo switch; vibro-tactile walk indications; locator tone, custom audio messages; ADA and MUTCD compliant. Available in yellow. Includes 9x12 sign holder (SH2). Or 5x7</t>
  </si>
  <si>
    <t>Sign Holder 1 to include R10-25 sign - Cast Aluminum; 5x7 sign. Can be painted at additional cost. Included with PB1, PB2 or PB3.</t>
  </si>
  <si>
    <t>Sign Holder 2 to include R10-25 sign - Cast aluminum; 9x12 sign. Can be painted at additional cost. Included with PB1, PB2 or PB3.</t>
  </si>
  <si>
    <t>Voice Box. Solid state Piezo switch; pressure sensitive; cannot be stuck in Constant Call; LED and audible tone; ADA and MUTCD compliant; button contains K&amp;K specific firmware to function with our controllers. Available in yellow and black. Includes 5x7 sign holder with R10-25 sign.SIZE: 5" x 3.75" x 5"; 3 lbs.; 3 watts 90db @ 1 Meter output; Federal Yelllow is standard. Green, Flat Black are available; Custom pre-recorded message. Will run for as long as flash time is set.</t>
  </si>
  <si>
    <t>Add an additional RRFB with Confirmation Lights.</t>
  </si>
  <si>
    <t>Add battery pack - 18 amp, 12V, AGM battery, Dimensions: 7.13"x2.99"x6.54"</t>
  </si>
  <si>
    <t>Mounting hardware for box (U-bolt) Two (2) required.</t>
  </si>
  <si>
    <t>COMPLETE 11' SPUN POLE KIT TO INCLUDE ALL MOUNTING HARDWARE. 11' crash tested 4" round aluminum spun pole with pedestal base, top cap, anchor bolts, signal mount and control box mount.</t>
  </si>
  <si>
    <t>COMPLETE 14' SPUN POLE KIT TO INCLUDE ALL MOUNTING HARDWARE. 14' crash tested 4" round aluminum spun pole with pedestal base, top cap, anchor bolts, signal mount and control box mount.</t>
  </si>
  <si>
    <t>COMPLETE 15' SPUN POLE KIT TO INCLUDE ALL MOUNTING HARDWARE. 15' crash tested 4" round aluminum spun pole with pedestal base, top cap, anchor bolts, signal mount and control box mount.</t>
  </si>
  <si>
    <t>COMPLETE 20' SPUN POLE KIT TO INCLUDE ALL MOUNTING HARDWARE. 20' crash tested 4" round aluminum spun pole with pedestal base, top cap, anchor bolts, signal mount and control box mount.</t>
  </si>
  <si>
    <t>COMPLETE 12' GALVANIZED ROUND POST KIT TO INCLUDE ALL MOUNTING HARDWARE. 12' 2 3/8 OD crash tested pole with socket base (27" to include wedge); sign brackets (set of 2 per sign).</t>
  </si>
  <si>
    <t>COMPLETE 12' GALVANIZED SQUARE POST KIT TO INCLUDE ALL MOUNTING HARDWARE. 12' crash tested 14 gauge; 2" with prepunched holes; 3' base (12 gauge; 2.25 " with bolt); 5/16 x 2 1/2" bolt (set of 2 per sign).</t>
  </si>
  <si>
    <t>COMPLETE 12' GALVANIZED U-CHANNEL POST TO INCLUDE ALL MOUNTING HARDWARE. 12' 3lb crash tested u-channel post with 3' 3lb u-channel post base (galvanized) and lap splice system (joins base post to top post. 5/16 x 2 1/2" bolt (set of 2 per sign)</t>
  </si>
  <si>
    <t>Mounting hardware per cabinet (if K&amp;K CTR pole not purchased) to include: pole plate with set screw; 1 1/2" nipple; tristud elbow with set screw; rubber washer and box bracket.</t>
  </si>
  <si>
    <t>Mounting hardware per head (if K&amp;K CTR pole not purchased) to include: pole plate with set screw; 6" nipple; tristud elbow with set screw.</t>
  </si>
  <si>
    <t>Mounting hardware for box (U-bolt). Two (2) required.</t>
  </si>
  <si>
    <t>2PIN</t>
  </si>
  <si>
    <t>2 pin flat power connector (plugs into trailer connector)</t>
  </si>
  <si>
    <t>A3BL</t>
  </si>
  <si>
    <t>Three small amber indicator lights added to the back of display.  Additional wiring included.</t>
  </si>
  <si>
    <t>AC-ABV</t>
  </si>
  <si>
    <t>Convert Vehicle Mounted Arrow Boards to AC by adding 20W power supply (includes installation) with access door.</t>
  </si>
  <si>
    <t>ADD-BCC-AB</t>
  </si>
  <si>
    <t>Cabinet for battery and battery charger to be added to back of 32x60 arrow board.  Includes charger protective plug cover and mounting hardware.</t>
  </si>
  <si>
    <t>ADD10W-FNG</t>
  </si>
  <si>
    <t>Exchange 30 watt solar panel with a 40 watt solar panel for a total 50 watts on a fold-n-go trailer. Includes mounting brackets and bolts.</t>
  </si>
  <si>
    <t>ADD10W-KIT</t>
  </si>
  <si>
    <t>Replace 10 watt top solar panel with 20 watt solar panel for a total 30 watt system.  Includes wiring, mounting brackets and bolts.</t>
  </si>
  <si>
    <t>ADD10W-TWT</t>
  </si>
  <si>
    <t>Exchange 30 watt solar panel with a 40 watt solar panel for a total of 40 watts on a telescopic trailer. Includes mounting brackets and bolts.</t>
  </si>
  <si>
    <t>ADD20W-FNG</t>
  </si>
  <si>
    <t>Exchange 30 watt solar panel with a 50 watt solar panel for a total 60 watts on a fold-n-go trailer. Includes mounting brackets and bolts.</t>
  </si>
  <si>
    <t>ADD20W-KIT</t>
  </si>
  <si>
    <t>Replace 10 watt top solar panel with 30 watt solar panel for a total 40 watt system.  Includes wiring, mounting brackets and bolts.</t>
  </si>
  <si>
    <t>ADD20W-TWT</t>
  </si>
  <si>
    <t>Exchange 30 watt solar panel with a 50 watt solar panel for a total of 50 watts on a telescopic trailer. Includes mounting brackets and bolts.</t>
  </si>
  <si>
    <t>ADD30W-KIT</t>
  </si>
  <si>
    <t>Replace 10 watt top solar panel with 40 watt solar panel for a total 50 watt system.  Includes wiring, mounting brackets and bolts.</t>
  </si>
  <si>
    <t>ADDB100W</t>
  </si>
  <si>
    <t>Add one (1) 100A sealed battery, battery cabinet, and wiring harness.</t>
  </si>
  <si>
    <t>ADDBAT12018-T15</t>
  </si>
  <si>
    <t>Additional 18A 12V battery. Includes mounting hardware, wiring, access door. (total 3 batteries) for 15 lamp configuration.</t>
  </si>
  <si>
    <t>ADDBAT12018-T25</t>
  </si>
  <si>
    <t>Additional 18A 12V battery. Includes mounting hardware, wiring, access door. (total 3 batteries) for 25 lamp configuration.</t>
  </si>
  <si>
    <t>ADDBAT12018-V</t>
  </si>
  <si>
    <t>Add battery pack - 18 amp, 12 V, AGM battery. Dimensions: 7.13"x2.99"x6.54" Includes mounting bracket. (Total 2 batteries).</t>
  </si>
  <si>
    <t>ADDPP</t>
  </si>
  <si>
    <t>Add power pack to include two (2) 10 watt solar panels, one (1) 18 amp battery, additional wiring, mounting hardware and access door.</t>
  </si>
  <si>
    <t>AS2000-RFKIT</t>
  </si>
  <si>
    <t>Wireless handheld controller for AS2000 only that has RF. Includes Super 2000 RF Host (AS2000-RF-HOST)</t>
  </si>
  <si>
    <t>AS2000-TWKIT</t>
  </si>
  <si>
    <t>TruWireless.  Consists of:  AS2000-RFKIT; 18A 12V battery; two 10 watt solar panel kits; access door.</t>
  </si>
  <si>
    <t>AS2000-WKIT</t>
  </si>
  <si>
    <t>Wired handheld controller for AS2000 only. Includes 15' Ethernet Cable (RJ45C15) Drop-down box (DDB) not included.</t>
  </si>
  <si>
    <t>ATDF</t>
  </si>
  <si>
    <t>Diamond plate floor.</t>
  </si>
  <si>
    <t>BCH-1212-KIT</t>
  </si>
  <si>
    <t>12 amp battery charger with protective plug cover and mounting hardware.</t>
  </si>
  <si>
    <t>CPAINT</t>
  </si>
  <si>
    <t>Custom Paint, other than white, orange or black (15 day lead time)</t>
  </si>
  <si>
    <t>CT-FNG</t>
  </si>
  <si>
    <t>Conspicuity tape (reflective) for Arrow Board Fold-n-Go trailer.</t>
  </si>
  <si>
    <t>CT-TWT</t>
  </si>
  <si>
    <t>Conspicuity tape (reflective) for Arrow Board Telescoping Winch trailers.</t>
  </si>
  <si>
    <t>Drop-down box for controller.  (Controller not included)  Mounting hardware included.</t>
  </si>
  <si>
    <t>EXB100A-C</t>
  </si>
  <si>
    <t>Replace battery pack with one (1) 100A AGM sealed battery-includes cabinet and additional wiring.</t>
  </si>
  <si>
    <t>HM</t>
  </si>
  <si>
    <t>Hour Meter.  (Includes wiring and cover)</t>
  </si>
  <si>
    <t>PC-20</t>
  </si>
  <si>
    <t>Power cable - 20'.  (Replace 15' with 20' power cable.)</t>
  </si>
  <si>
    <t>PC-30</t>
  </si>
  <si>
    <t>Power cable - 30'.  (Replace 15' with 30' power cable.)</t>
  </si>
  <si>
    <t>RJ45C15</t>
  </si>
  <si>
    <t>15' Cat 5E Molded Snagless Patch Cable Black - Professional Series - 50 Micron gold Plated RJ45 Connectors</t>
  </si>
  <si>
    <t>RJ45C25</t>
  </si>
  <si>
    <t>25' Cat 5E Molded Snagless Patch Cable Black - Professional Series - 50 Micron gold Plated RJ45 Connectors</t>
  </si>
  <si>
    <t>RJ45C40</t>
  </si>
  <si>
    <t>40' Cat 5E Molded Snagless Patch Cable Black - Professional Series - 50 Micron gold Plated RJ45 Connectors</t>
  </si>
  <si>
    <t>SPARETIRE</t>
  </si>
  <si>
    <t>15" spare tire</t>
  </si>
  <si>
    <t>ST</t>
  </si>
  <si>
    <t>Site tube. Includes mounting hardware.</t>
  </si>
  <si>
    <t>TAXL</t>
  </si>
  <si>
    <t>Axle lock for anti-theft.</t>
  </si>
  <si>
    <t>TBBD-12</t>
  </si>
  <si>
    <t>2" coupler with adjustable height channel (12"). (Upgrade from standard tongue)</t>
  </si>
  <si>
    <t>TBPR-12</t>
  </si>
  <si>
    <t>Pintle ring hitch coupler &amp; adjustable height channel (12"). (Upgrade from standard tongue)</t>
  </si>
  <si>
    <t>TL</t>
  </si>
  <si>
    <t>Device for locking two arrow board trailers together.</t>
  </si>
  <si>
    <t>TLLN</t>
  </si>
  <si>
    <t>Locking lug nuts. Includes key.</t>
  </si>
  <si>
    <t>TLT</t>
  </si>
  <si>
    <t>LED taillights.</t>
  </si>
  <si>
    <t>TP</t>
  </si>
  <si>
    <t>Tow plate - 2" ball and U-bolt mounting brackets.</t>
  </si>
  <si>
    <t>TPLUG-7</t>
  </si>
  <si>
    <t>7-round contact to 4-flat adaptor</t>
  </si>
  <si>
    <t>TPLUGA-7</t>
  </si>
  <si>
    <t>7 contact metal connector with spring.</t>
  </si>
  <si>
    <t>TTS-AB</t>
  </si>
  <si>
    <t>15" spare tire mount (NO tire)</t>
  </si>
  <si>
    <t>Mounting Options</t>
  </si>
  <si>
    <t>M-AVTGM</t>
  </si>
  <si>
    <t>Tailgate mount. (Board must not cover tail lights)</t>
  </si>
  <si>
    <t>M-HMLP</t>
  </si>
  <si>
    <t>Hitch mount low profile assembly. Recommended for 32X60 board.  (Board must not cover tail lights) (Requires 2PIN connector-2pin flat power connector that plugs into trailer connector.  SOLD SEPERATELY.)</t>
  </si>
  <si>
    <t>M-HMHP</t>
  </si>
  <si>
    <t>Hitch mount high profile assembly. (Requires 2PIN connector-2pin flat power connector that plugs into trailer connector.  SOLD SEPERATELY.)</t>
  </si>
  <si>
    <t>M-LP-A</t>
  </si>
  <si>
    <t>Mount - low profile. Auto raise/lower, 12V linear actuator with built-in limit switches and 6" stroke.</t>
  </si>
  <si>
    <t>M-90-M</t>
  </si>
  <si>
    <t>Mount - 90 degree.  Manual raise/lower.</t>
  </si>
  <si>
    <t>M-90-A</t>
  </si>
  <si>
    <t>Mount - 90 degree. Auto raise/lower, 12V linear actuator with built-in limit switches and 6" stroke.</t>
  </si>
  <si>
    <t>M-180-M</t>
  </si>
  <si>
    <t>Mount - 180 degree.  Manual raise/lower.</t>
  </si>
  <si>
    <t>M-180-A</t>
  </si>
  <si>
    <t>Mount - 180 degree. Auto raise/lower, 12V linear actuator with built-in limit switches and 6" stroke.</t>
  </si>
  <si>
    <t>M-LE-LP</t>
  </si>
  <si>
    <t>Leg extensions for low profile mounts  (Includes U-bolts, center crossbar and top crossbars)</t>
  </si>
  <si>
    <t>M-VTTM</t>
  </si>
  <si>
    <t>Two (2) tubes for rail mount.</t>
  </si>
  <si>
    <t>SCORPION</t>
  </si>
  <si>
    <t>Scorpion mount; manual; actuator</t>
  </si>
  <si>
    <t>VORTEQ</t>
  </si>
  <si>
    <t>Vorteq mount; manual; actuator</t>
  </si>
  <si>
    <t>CrossTalk-School Zone</t>
  </si>
  <si>
    <t>School Zone - Wireless unit with 900MHz radio (1500+ feet range). NEMA TS-2 and FCC approved. Programmable with Crosslink USB; Secondary Unit when paired with Crosstalk-10. Requires AntennaKit-1.</t>
  </si>
  <si>
    <t>School Zone - Cellular 4G/LTE + 900MHz wireless unit (1500+ feet range) Must have service contract. NEMA TS-2 and FCC approved. Lead Unit for Crosstalk -4s. Requires AntennaKit-1 and AntennaKit-2.</t>
  </si>
  <si>
    <t>CrossTalk-CrossWalk - Time based (RRFB, Crosswalk, Radar Units, Railroad, sensors, etc.)</t>
  </si>
  <si>
    <t>Cross-Walk - Wireless; 900 mhz radio (1500+ feet range); TIME &amp; SCALE switches. NEMA TS-2 approved. Requires AntennaKit-1.</t>
  </si>
  <si>
    <t>Cross-Walk - Cellular 4G/LTE + 900MHz wireless (1500+ feet range); TIME &amp; SCALE switches. Must have service contract. NEMA TS-2 and FCC approved. Requires AntennaKit-1 and AntennaKit-2.</t>
  </si>
  <si>
    <t>Cross-Walk - Wireless 900MHz (1500+ feet range) + 433MHz remote control receiver (700 feet range); TIME &amp; SCALE switches. NEMA TS-2 and FCC approved. Requires AntennaKit-3 and CWKF-433-4 (Key Fob remote) and/or AntennaKit-1</t>
  </si>
  <si>
    <t>CrossTalk-Chevron</t>
  </si>
  <si>
    <t>CrossTalk-C-4</t>
  </si>
  <si>
    <t>Chevron - Wireless 900MHz radio (1500+ feet range); Time and Scale switch. NEMA TS-2 and FCC approved. Needs AntennaKit-1.</t>
  </si>
  <si>
    <t>CrossTalk-C-10</t>
  </si>
  <si>
    <t>Chevron -Cellular 4G/LTE + 900MHz wireless (1500+ feet range); time and scale switch. NEMA TS-2 and FCC approved. Must have service contract. Lead Unit for C-4. Requires AntennaKit-1 and AntennaKit-2.</t>
  </si>
  <si>
    <t>CrossTalk-Messenger</t>
  </si>
  <si>
    <t>CrossTalk-M-4</t>
  </si>
  <si>
    <t>Messenger - Wireless 900MHz radio (1500+ feet range). Programmed with Crosslink-USB-1 software. NEMA TS-2 and FCC approved. Requires AntennaKit-1.</t>
  </si>
  <si>
    <t>CrossTalk-M-4B</t>
  </si>
  <si>
    <t>COMING SOON - Messenger - Bluetooth. NEMA TS-2 and FCC tested and approved. Requires AntennaKit-5</t>
  </si>
  <si>
    <t>CrossTalk-M-10</t>
  </si>
  <si>
    <t>Messenger - Cellular 4G/LTE + 900MHz wireless + GPS. Must have service contract. NEMA TS-2 and FCC approved. Requires AntennaKit-1 and AntennaKit-4.</t>
  </si>
  <si>
    <t>CrossTalk-M-10B</t>
  </si>
  <si>
    <t>COMING SOON - Messenger - Cellular 4G/LTE + Bluetooth + GPS. Must have service contract. NEMA TS-2 and FCC tested and approved. Requires AntennaKit-4 + AntennaKit-5.</t>
  </si>
  <si>
    <t>CrossTalk-Aviation</t>
  </si>
  <si>
    <t>CrossTalk-A-10</t>
  </si>
  <si>
    <t>Aviation Beacon - Cellular 4G/LTE + 900MHz (1500+ feet range); dusk-til-dawn controls. NEMA TS-2 and FCC approved. Must have service contract. Requires AntennaKit-1 and AntennaKit-2.</t>
  </si>
  <si>
    <t>CrossTalk-Navigational</t>
  </si>
  <si>
    <t>CrossTalk-N-10</t>
  </si>
  <si>
    <t>Navigational Beacon - Cellular 4G/LTE + 900MHz (1500+ feet range); dusk-til-dawn controls. NEMA TS-2 and FCC approved. Must have service contract. Requires AntennaKit-1 and AntennaKit-2.</t>
  </si>
  <si>
    <t>CrossTalk-Railroad</t>
  </si>
  <si>
    <t>CrossTalk-R-4</t>
  </si>
  <si>
    <t>Railroad - Wireless; 900MHz radio (1500+ feet range. Dependent unit only. NEMA TS-2 and FCC tested and approved. Requires AntennaKit-1.</t>
  </si>
  <si>
    <t>CrossTalk-R-10</t>
  </si>
  <si>
    <t>Railroad - Cellular 4G/LTE + 900MHz (1500+ feet range). NEMA TS-2 and FCC approved. Must have service contract. Requires AntennaKit-1 and AntennaKit-2.</t>
  </si>
  <si>
    <t>CrossTalk-Signal Alert</t>
  </si>
  <si>
    <t>CrossTalk-SA-4</t>
  </si>
  <si>
    <t>Signal Alert - Wireless; 900MHz radio (1500+ feet range. Dependent unit only. NEMA TS-2 and FCC tested and approved. Requires AntennaKit-1.</t>
  </si>
  <si>
    <t>CrossTalk-SA-10</t>
  </si>
  <si>
    <t>Signal Alert - Cellular 4G/LTE + 900MHz (1500+ feet range). NEMA TS-2 and FCC approved. Must have service contract. Requires AntennaKit-1 and AntennaKit-2.</t>
  </si>
  <si>
    <t>Splashers</t>
  </si>
  <si>
    <t>Splasher</t>
  </si>
  <si>
    <t>Solar charge Controller and Flasher with adjustable flash rate, duty cycle and dry contact switch for additional options.</t>
  </si>
  <si>
    <t>SPLasher w/ PT-7</t>
  </si>
  <si>
    <t>Solar charge Controller and Flasher with adjustable flash rate, duty cycle and dry contact switch for additional options; with 7-day timer.</t>
  </si>
  <si>
    <t>Crosstalk &amp; Splasher Options</t>
  </si>
  <si>
    <t>USB 900MHz radio for use with CrossTalks SCHOOL, MESSENGER, NAVIGATION, AVIATION AND CHEVRON units. (for use with units with 900MHz radio only). Includes Crosstalk Computer Software (CT-Computer-SW) required to operate.</t>
  </si>
  <si>
    <t>High Water Sensor - 12V epoxy-coated sensor; housed in high impact PVC construction; will detect any conductive non-flammable liquid. (for CrossTalk or SPLasher)</t>
  </si>
  <si>
    <t>Moisture Sensor - Dual 12V epoxy-coated sensors; no mechanical parts; triggered by a moisture bridge across the sensor contacts. (for CrossTalk or SPLasher)</t>
  </si>
  <si>
    <t>PB</t>
  </si>
  <si>
    <t>Crosswalk Push button - Momentary switch normally off; 6-36V DC; heavy duty long life switch. Subassembly. (for CrossTalk or SPLasher)</t>
  </si>
  <si>
    <t>PT-7</t>
  </si>
  <si>
    <t>Seven day timer.</t>
  </si>
  <si>
    <t>Antenna Options</t>
  </si>
  <si>
    <t>AntennaKit-1</t>
  </si>
  <si>
    <t>Antenna for 900MHz radio (SH-MPANTENNA6) - Includes cable (CW-900-Cable-10).</t>
  </si>
  <si>
    <t>AntennaKit-2</t>
  </si>
  <si>
    <t>Antenna for cell modem (SH-SMAANTENNA) - Includes cable (CW-Cell-Cable-12)</t>
  </si>
  <si>
    <t>AntennaKit-3</t>
  </si>
  <si>
    <t>Antenna for 433MHz (SH-ANTENNA433) - Includes cable (CW-900-Cable-10)</t>
  </si>
  <si>
    <t>AntennaKit-4</t>
  </si>
  <si>
    <t>Antenna for messenger (SH-4GLPPA6902700) - Cell and GPS.</t>
  </si>
  <si>
    <t>AntennaKit-5</t>
  </si>
  <si>
    <t>COMING SOON - Antenna for messenger-bluetooth (xxxxx). Bluetooth. Includes cable (xxxxxx)</t>
  </si>
  <si>
    <t>SH-RFANTENNA6</t>
  </si>
  <si>
    <t>6" Paddle Antenna for cell modem.</t>
  </si>
  <si>
    <t>SH-SMA48</t>
  </si>
  <si>
    <t>48" Extension Cable for cell modem.</t>
  </si>
  <si>
    <t>Software</t>
  </si>
  <si>
    <t>School Zone Software</t>
  </si>
  <si>
    <t>ASC-L-SC-1</t>
  </si>
  <si>
    <t>School Zone - One (1) year Service Plan for the lead cloud based cell service based on a maximum 3 MB per cellular account per month.</t>
  </si>
  <si>
    <t>ASC-D-SC-1</t>
  </si>
  <si>
    <t>School Zone - One (1) year Service Plan for dependent unit - requires ASC-L-SC-1 to send information to unit.</t>
  </si>
  <si>
    <t>ASC-L-SC-5</t>
  </si>
  <si>
    <t>School Zone - Five (5) year Service Plan for the lead cloud based cell service based on a maximum 3 MB per cellular account per month.</t>
  </si>
  <si>
    <t>ASC-D-SC-5</t>
  </si>
  <si>
    <t>School Zone - Five (5) year Service Plan for dependent unit - requires ASC-L-SC-5 to send information to unit.</t>
  </si>
  <si>
    <t>ASC-L-SC-10</t>
  </si>
  <si>
    <t>School Zone - Ten (10) year Service Plan for the lead cloud based cell service based on a maximum 3 MB per cellular account per month.</t>
  </si>
  <si>
    <t>ASC-D-SC-10</t>
  </si>
  <si>
    <t>School Zone - Ten (10) year Service Plan for dependent unit - requires ASC-L-SC-10 to send information to unit.</t>
  </si>
  <si>
    <t>CrossTalk-CrossWalk - Software</t>
  </si>
  <si>
    <t>ASC-L-CW-1</t>
  </si>
  <si>
    <t>CrossWalk - One (1) year Service Plan for the lead cloud based cell service based on a maximum 3 MB per cellular account per month.</t>
  </si>
  <si>
    <t>ASC-D-CW-1</t>
  </si>
  <si>
    <t>CrossWalk - One (1) year Service Plan for dependent unit - requires ASC-L-CW-1 to send information to unit.</t>
  </si>
  <si>
    <t>ASC-L-CW-5</t>
  </si>
  <si>
    <t>CrossWalk - Five (5) year Service Plan for the lead cloud based cell service based on a maximum 3 MB per cellular account per month.</t>
  </si>
  <si>
    <t>ASC-D-CW-5</t>
  </si>
  <si>
    <t>CrossWalk - Five (5) year Service Plan for dependent unit - requires ASC-L-CW-5 to send information to unit.</t>
  </si>
  <si>
    <t>ASC-L-CW-10</t>
  </si>
  <si>
    <t>CrossWalk - Ten (10) year Service Plan for the lead cloud based cell service based on a maximum 3 MB per cellular account per month.</t>
  </si>
  <si>
    <t>ASC-D-CW-10</t>
  </si>
  <si>
    <t>CrossWalk - Ten (10) year Service Plan for dependent unit - requires ASC-L-CW-10 to send information to unit.</t>
  </si>
  <si>
    <t>Chevron Software</t>
  </si>
  <si>
    <t>ASC-L-C-1</t>
  </si>
  <si>
    <t>Chevron - One (1) year Service Plan for the lead cloud based cell service based on a maximum 3 MB per cellular account per month.</t>
  </si>
  <si>
    <t>ASC-D-C-1</t>
  </si>
  <si>
    <t>Chevron - One (1) year Service Plan for dependent unit - requires ASC-L-C-1 to send information to unit.</t>
  </si>
  <si>
    <t>ASC-L-C-5</t>
  </si>
  <si>
    <t>Chevron - Five (5) year Service Plan for the lead cloud based cell service based on a maximum 3 MB per cellular account per month.</t>
  </si>
  <si>
    <t>ASC-D-C-5</t>
  </si>
  <si>
    <t>Chevron - Five (5) year Service Plan for dependent unit - requires ASC-L-C-5 to send information to unit.</t>
  </si>
  <si>
    <t>ASC-L-C-10</t>
  </si>
  <si>
    <t>Chevron - Ten (10) year Service Plan for the lead cloud based cell service based on a maximum 3 MB per cellular account per month.</t>
  </si>
  <si>
    <t>ASC-D-C-10</t>
  </si>
  <si>
    <t>Chevron - Ten (10) year Service Plan for dependent unit - requires ASC-L-C-10 to send information to unit.</t>
  </si>
  <si>
    <t>Messenger Software</t>
  </si>
  <si>
    <t>ASC-L-M-1</t>
  </si>
  <si>
    <t>Messenger - One (1) year Service Plan for the lead cloud based cell service based on a maximum 3 MB per cellular account per month.</t>
  </si>
  <si>
    <t>ASC-L-M-3</t>
  </si>
  <si>
    <t>Messenger - Three (3) year Service Plan for the lead cloud based cell service based on a maximum 3 MB per cellular account per month.</t>
  </si>
  <si>
    <t>ASC-L-M-5</t>
  </si>
  <si>
    <t>Messenger - Five (5) year Service Plan for the lead cloud based cell service based on a maximum 3 MB per cellular account per month.</t>
  </si>
  <si>
    <t>ASC-L-M-10</t>
  </si>
  <si>
    <t>Messenger - Ten (10) year Service Plan for the lead cloud based cell service based on a maximum 3 MB per cellular account per month.</t>
  </si>
  <si>
    <t>Aviation Software</t>
  </si>
  <si>
    <t>ASC-L-A-1</t>
  </si>
  <si>
    <t>Aviation - One (1) year Service Plan for the lead cloud based cell service based on a maximum 3 MB per cellular account per month.</t>
  </si>
  <si>
    <t>ASC-L-A-5</t>
  </si>
  <si>
    <t>Aviation - Five (5) year Service Plan for the lead cloud based cell service based on a maximum 3 MB per cellular account per month.</t>
  </si>
  <si>
    <t>ASC-L-A-10</t>
  </si>
  <si>
    <t>Aviation - Ten (10) year Service Plan for the lead cloud based cell service based on a maximum 3 MB per cellular account per month.</t>
  </si>
  <si>
    <t>Navigational Software</t>
  </si>
  <si>
    <t>ASC-L-NAV-1</t>
  </si>
  <si>
    <t>Navigational - One (1) year Service Plan for the lead cloud based cell service based on a maximum 3 MB per cellular account per month.</t>
  </si>
  <si>
    <t>ASC-L-NAV-10</t>
  </si>
  <si>
    <t>Navigational - Ten (10) year Service Plan for the lead cloud based cell service based on a maximum 3 MB per cellular account per month.</t>
  </si>
  <si>
    <t>Railroad Software</t>
  </si>
  <si>
    <t>ASC-L-RR-1</t>
  </si>
  <si>
    <t>Railroad - One (1) year Service Plan for the lead cloud based cell service based on a maximum 3 MB per cellular account per month.</t>
  </si>
  <si>
    <t>ASC-D-RR-1</t>
  </si>
  <si>
    <t>Railroad - One (1) year Service Plan for dependent unit - requires ASC-L-NAV-1 to send information to unit.</t>
  </si>
  <si>
    <t>ASC-L-N-RR-5</t>
  </si>
  <si>
    <t>Railroad - Five (5) year Service Plan for the lead cloud based cell service based on a maximum 3 MB per cellular account per month.</t>
  </si>
  <si>
    <t>ASC-D-RR-5</t>
  </si>
  <si>
    <t>Railroad - Five (5) year Service Plan for dependent unit - requires ASC-L-NAV-5 to send information to unit.</t>
  </si>
  <si>
    <t>ASC-L-RR-10</t>
  </si>
  <si>
    <t>Railroad - Ten (10) year Service Plan for the lead cloud based cell service based on a maximum 3 MB per cellular account per month.</t>
  </si>
  <si>
    <t>ASC-D-RR-10</t>
  </si>
  <si>
    <t>Railroad - Ten (10) year Service Plan for dependent unit - requires ASC-L-NAV-10 to send information to unit.</t>
  </si>
  <si>
    <t>Signal Alert Software</t>
  </si>
  <si>
    <t>ASC-L-SA-1</t>
  </si>
  <si>
    <t>Signal Alert - One (1) year Service Plan for the lead cloud based cell service based on a maximum 3 MB per cellular account per month.</t>
  </si>
  <si>
    <t>ASC-D-SA-1</t>
  </si>
  <si>
    <t>Signal Alert - One (1) year Service Plan for dependent unit - requires ASC-L-NAV-1 to send information to unit.</t>
  </si>
  <si>
    <t>Options for Changeable Message Display - Trailer Mounted</t>
  </si>
  <si>
    <t>Additional 20 watt solar panel.(Replace 140W with two 80W)</t>
  </si>
  <si>
    <t>Additional 40 watt solar panel.(Replace 120W with two 80W)for MB8249 and MB9757</t>
  </si>
  <si>
    <t>ADD60W</t>
  </si>
  <si>
    <t>Additional 60 watt solar panel.(Replace 140W with two 100W)Split solar system:Additional Charge Controller; wiring harness</t>
  </si>
  <si>
    <t>Additional 80 watt solar panel.(Replace 140W with two 110W)Split solar system:Additional Charge Controller; wiring harness</t>
  </si>
  <si>
    <t>ADD100W</t>
  </si>
  <si>
    <t>Additional 100 watt solar panel.(Replace 140W with two 120W)Split solar system:Additional Charge Controller; wiring harness</t>
  </si>
  <si>
    <t>ADDB100</t>
  </si>
  <si>
    <t>Add one (1) 100 amp 12 volt battery to the battery pack.</t>
  </si>
  <si>
    <t>CELL-Modem</t>
  </si>
  <si>
    <t>Cell modem.</t>
  </si>
  <si>
    <t>USB 900MHz radio for use with CrossTalks SCHOOL, MESSENGER, NAVIGATION, AVIATION AND CHEVRON units.(for use with units with 900MHz radio only).Includes Crosstalk Computer Software (CT-Computer-SW) required to operate.</t>
  </si>
  <si>
    <t>CrossTalk-M-4-T</t>
  </si>
  <si>
    <t>Messenger - Wireless 900MHz radio (1500+ feet range).Programmed with Crosslink-USB-1 software.NEMA TS-2 and FCC approved. Includes AntennaKit-1.</t>
  </si>
  <si>
    <t>CrossTalk-M-10-T</t>
  </si>
  <si>
    <t>Messenger - Cellular 4G/LTE + 900MHz wireless + GPS.Must have service contract. NEMA TS-2 and FCC approved. Includes AntennaKit-1 and AntennaKit-4.</t>
  </si>
  <si>
    <t>Custom paint, other than white, orange or black (15 day lead time)</t>
  </si>
  <si>
    <t>CT-MB</t>
  </si>
  <si>
    <t>Conspicuity tape(reflective)16 Feet</t>
  </si>
  <si>
    <t>DED-MC 1600</t>
  </si>
  <si>
    <t>Deduct 1600 Controller, keyboard, and LCD screen.</t>
  </si>
  <si>
    <t>Hour Meter.</t>
  </si>
  <si>
    <t>RADAR</t>
  </si>
  <si>
    <t>Radar.K-Band Doppler speed radar.FCC approved.</t>
  </si>
  <si>
    <t>Site tube.</t>
  </si>
  <si>
    <t>T&amp;R</t>
  </si>
  <si>
    <t>Solar tilt &amp; rotate for Changeable Message Display trailers</t>
  </si>
  <si>
    <t>Axle lock for Anti-theft.</t>
  </si>
  <si>
    <t>2" coupler with adjustable height channel (12").(Upgrade fromstandard tongue)</t>
  </si>
  <si>
    <t>Pintle ring hitch coupler &amp; adjustable height channel. (12") (Upgrade from standard tongue)</t>
  </si>
  <si>
    <t>TEB</t>
  </si>
  <si>
    <t>Electric brakes.</t>
  </si>
  <si>
    <t>THB</t>
  </si>
  <si>
    <t>Hydraulic brakes.</t>
  </si>
  <si>
    <t>Locking lug nuts.</t>
  </si>
  <si>
    <t>Tow plate - 4" x 6" angle with 2" ball</t>
  </si>
  <si>
    <t>TSKID</t>
  </si>
  <si>
    <t>Anti-skid tape on fenders and battery compartment.</t>
  </si>
  <si>
    <t>TSTAT</t>
  </si>
  <si>
    <t>Radar stats.</t>
  </si>
  <si>
    <t>TTS-MB</t>
  </si>
  <si>
    <t>15" spare tire mount for message board. (NO TIRE)</t>
  </si>
  <si>
    <t>15" spare tire.</t>
  </si>
  <si>
    <t>Additional 40 watt solar panel.</t>
  </si>
  <si>
    <t>Additional 60 watt solar panel.</t>
  </si>
  <si>
    <t>Additional 100 watt solar panel.</t>
  </si>
  <si>
    <t>USB Control Module with 900 mhz radio for programming crosstalks. (for use with units with radio only) Crosstalk Computer Software (CT-Computer-SW) required to operate.Approximate 1500 feet range.</t>
  </si>
  <si>
    <t>Conspicuity tapeft (reflective).</t>
  </si>
  <si>
    <t>15" spare tire mount for message board.(NO TIRE)</t>
  </si>
  <si>
    <t>0418-HI</t>
  </si>
  <si>
    <t>4" x 18" "Your Speed", High Intensity</t>
  </si>
  <si>
    <t>AC-CMDR</t>
  </si>
  <si>
    <t>Convert RetroFit Changeable Message Display to AC by adding 300W power supply (includes wiring)</t>
  </si>
  <si>
    <t>Remove 20W solar panel, solar panel mounting bracket, battery, large battery box and regulator. Add 20W power supply and small control cabinet.</t>
  </si>
  <si>
    <t>Remove 30W solar panel, solar panel mounting bracket, large battery box and regulator. Add 20W power supply and small control cabinet.</t>
  </si>
  <si>
    <t>Remove 40W solar panel, solar panel mounting bracket, large battery box and regulator. Add 20W power supply and small control cabinet.</t>
  </si>
  <si>
    <t>Remove 5W solar panel, solar panel mounting bracket, large battery box and regulator. Add 20W power supply and small battery box.</t>
  </si>
  <si>
    <t>Remove 80W solar panel, solar panel mounting bracket, large battery box and regulator. Add 20W power supply and small control cabinet.</t>
  </si>
  <si>
    <t>AC-RADARP</t>
  </si>
  <si>
    <t>Convert Pole Mounted Radars to AC by adding 20W power supply (installed in unit).</t>
  </si>
  <si>
    <t>ADD-AM</t>
  </si>
  <si>
    <t>Adjustable mount, 4 pc, when a unit needs top &amp; bottom pole securing.</t>
  </si>
  <si>
    <t>ADD-BT</t>
  </si>
  <si>
    <t>Bluetooth for wireless downloading</t>
  </si>
  <si>
    <t>Bluetooth for wireless downloading of traffic stats.</t>
  </si>
  <si>
    <t>ADD-CPP</t>
  </si>
  <si>
    <t>Cigarette power plug for 12VDC.</t>
  </si>
  <si>
    <t>ADD-CTR-2.5</t>
  </si>
  <si>
    <t>2.5" u-bolt cabinet bracket.</t>
  </si>
  <si>
    <t>ADD-CTR-4.5</t>
  </si>
  <si>
    <t>4.5" u-bolt cabinet bracket.</t>
  </si>
  <si>
    <t>ADD-D</t>
  </si>
  <si>
    <t>Dolly for ER12 Series (can be adapted for all radar displays).</t>
  </si>
  <si>
    <t>ADD-DLP</t>
  </si>
  <si>
    <t>Dolly, Low profile, 24"X24" base, 2 x 2 tubing, 10 inch wheels &amp; 2½" galvanized pole.</t>
  </si>
  <si>
    <t>Includes LED, housing and mounting brackets.</t>
  </si>
  <si>
    <t>ADD-MM644-16144R-R</t>
  </si>
  <si>
    <t>Mini Messenger. Capable of one line ofredtext/graphics, 5” high text, all LED display 5" x 43.5", self contained on-board computer, aluminum display housing is 6.5” x 44.5”. Unit supports up to 100changeablemessages at a time. Unit has split screen capability. Remote controlled (hard wired available). Battery needs a minimum of 125A.</t>
  </si>
  <si>
    <t>ADD-MM644-16144Y-R</t>
  </si>
  <si>
    <t>Mini Messenger. Capable of one line ofyellowtext/graphics, 5” high text, all LED display 5" x 43.5", self contained on-board computer, aluminum display housing is 6.5” x 44.5”. Unit supports up to 100changeablemessages at a time. Unit has split screen capability. Remote controlled (hard wired available). Battery needs a minimum of 125A.</t>
  </si>
  <si>
    <t>ADD-PBK2.5</t>
  </si>
  <si>
    <t>Pole base kit, 2.5 galvanized stub included and top cap.</t>
  </si>
  <si>
    <t>ADD10-1D</t>
  </si>
  <si>
    <t>KPH option, additional third number character (for ER12 series only)</t>
  </si>
  <si>
    <t>ADD110W</t>
  </si>
  <si>
    <t>Additional 110 watt solar panel.</t>
  </si>
  <si>
    <t>ADD120W</t>
  </si>
  <si>
    <t>Additional 120 watt solar panel.</t>
  </si>
  <si>
    <t>ADDB06225</t>
  </si>
  <si>
    <t>Add battery pack with two-6 volt batteries for a total of 225 amps.</t>
  </si>
  <si>
    <t>ADDB06225-C</t>
  </si>
  <si>
    <t>Add battery pack with two-6 volt batteries for a total of 225 amps. Includes battery cabinet #TC-STBB-R</t>
  </si>
  <si>
    <t>Add one (1) 100A wet cell battery, battery cabinet, and wiring harness.</t>
  </si>
  <si>
    <t>ADDB100W-C</t>
  </si>
  <si>
    <t>ADDB12100A</t>
  </si>
  <si>
    <t>100 amp, 12V, AGM battery; Dimensions: 12.16"x6.75"x8.70"; (KKSL161509 Battery Box required if used for Pole Mounted Radar).</t>
  </si>
  <si>
    <t>ADDB12100W-27</t>
  </si>
  <si>
    <t>Add battery pack with 12 volt 100 amp wet cell battery. (KKSL 161509 Battery Box required if used for Pole Mounted Radar).</t>
  </si>
  <si>
    <t>ADDH</t>
  </si>
  <si>
    <t>16" aluminum cabinet; 80 watt solar panel, 100 amp battery; "Your Speed Is" sign included.</t>
  </si>
  <si>
    <t>ADDM</t>
  </si>
  <si>
    <t>16" aluminum cabinet; 40 watt solar panel, 100 amp battery, "Your Speed Is" sign included.</t>
  </si>
  <si>
    <t>ADDS</t>
  </si>
  <si>
    <t>40 watt solar panel; 2-18 amp batteries; "Your Speed Is" sign included.</t>
  </si>
  <si>
    <t>AS1000</t>
  </si>
  <si>
    <t>1000 Super 1000 Arrow Board Controller (Specify 15 or 25 lamp)</t>
  </si>
  <si>
    <t>AS2000</t>
  </si>
  <si>
    <t>2000 Super 2000 Arrow Board Controller (Specify 15 or 25 lamp) with built-in solar charge controller.</t>
  </si>
  <si>
    <t>AS2000-RFHH</t>
  </si>
  <si>
    <t xml:space="preserve">Wireless handheld controller for AS2000 only that has RF.    </t>
  </si>
  <si>
    <t>AS2000-RF-HOST</t>
  </si>
  <si>
    <t>Receiver for AS2000 wireless handheld controller. Includes 6" Ethernet Connection Cable.</t>
  </si>
  <si>
    <t>AS2000-WHH</t>
  </si>
  <si>
    <t>Wired handheld controller for AS2000 only.</t>
  </si>
  <si>
    <t>Wired handheld controller for AS2000 only. Includes 15' Ethernet Cable (RJ45C15)</t>
  </si>
  <si>
    <t>ASC-M-NAV</t>
  </si>
  <si>
    <t>Annual Software Contract for cell service based on a maximum 3 MB per cellular account per month. To be used with Navigational lights,</t>
  </si>
  <si>
    <t>ASC-M-RR</t>
  </si>
  <si>
    <t>Annual Software Contract for cell service based on a maximum 3 MB per cellular account per month. To be used with Railroad lights,</t>
  </si>
  <si>
    <t>ASC-S-NAV</t>
  </si>
  <si>
    <t>Navigational slave unit requires ASC-M-NAV to send information to unit.</t>
  </si>
  <si>
    <t>ASC-S-RR</t>
  </si>
  <si>
    <t>Railroad slave unit requires ASC-M-RR to send information to unit.</t>
  </si>
  <si>
    <t>AV12FH</t>
  </si>
  <si>
    <t>12 foot wiring harness communication cable.</t>
  </si>
  <si>
    <t>AVHM</t>
  </si>
  <si>
    <t>Hitch mount.</t>
  </si>
  <si>
    <t>AVSM</t>
  </si>
  <si>
    <t>Skid mount frame</t>
  </si>
  <si>
    <t>AVSM-SK</t>
  </si>
  <si>
    <t>Skid mount solar kit. (One (1) 18 amp battery and 20 watts of solar)</t>
  </si>
  <si>
    <t>AVSM-SK-MB</t>
  </si>
  <si>
    <t>Skid mount solar kit. 6V 225A batteries; cabinet; controller; 40/80 solar.</t>
  </si>
  <si>
    <t>AVTGM</t>
  </si>
  <si>
    <t>Tailgate mount.</t>
  </si>
  <si>
    <t>BAT-12-100G-27</t>
  </si>
  <si>
    <t>100 amp Group 27 Gel battery</t>
  </si>
  <si>
    <t>BAT-12-100G-31</t>
  </si>
  <si>
    <t>100 amp Group 31 Gel battery</t>
  </si>
  <si>
    <t>BAT-12-100W-31</t>
  </si>
  <si>
    <t>100 amp Group 31 Wet battery</t>
  </si>
  <si>
    <t>BAT-12-12A</t>
  </si>
  <si>
    <t>12 amp AGM battery</t>
  </si>
  <si>
    <t>18 amp, 12V, AGM battery; Dimensions: 7.13"x2.99"x6.54"</t>
  </si>
  <si>
    <t>BAT-12-26A</t>
  </si>
  <si>
    <t>26 amp AGM battery</t>
  </si>
  <si>
    <t>BAT-12-33A</t>
  </si>
  <si>
    <t>33 amp AGM battery</t>
  </si>
  <si>
    <t>BAT-12-360A</t>
  </si>
  <si>
    <t>360 amp AGM battery</t>
  </si>
  <si>
    <t>BAT-12-360G-8D</t>
  </si>
  <si>
    <t>360 amp 8D Gel battery</t>
  </si>
  <si>
    <t>BAT-12-360W-8D</t>
  </si>
  <si>
    <t>360 amp 8D Wet battery</t>
  </si>
  <si>
    <t>BAT-12-3A</t>
  </si>
  <si>
    <t>3 amp AGM battery</t>
  </si>
  <si>
    <t>BAT-12-40A</t>
  </si>
  <si>
    <t>40 amp AGM battery</t>
  </si>
  <si>
    <t>BAT-12-480A</t>
  </si>
  <si>
    <t>480 amp AGM battery</t>
  </si>
  <si>
    <t>BAT-12-480G-8D</t>
  </si>
  <si>
    <t>480 amp 8D Gel battery</t>
  </si>
  <si>
    <t>BAT-12-480W-8D</t>
  </si>
  <si>
    <t>480 amp 8D Wet battery</t>
  </si>
  <si>
    <t>55 amp, 12V, AGM battery, Dimensions: 9.40"x5.50"x8.20"</t>
  </si>
  <si>
    <t>BAT-12-5A</t>
  </si>
  <si>
    <t>5 amp AGM battery</t>
  </si>
  <si>
    <t>BAT-12-7.5A</t>
  </si>
  <si>
    <t>7.5 amp AGM battery</t>
  </si>
  <si>
    <t>BAT-12-75A</t>
  </si>
  <si>
    <t>75 amp AGM battery</t>
  </si>
  <si>
    <t>BAT-6-225G</t>
  </si>
  <si>
    <t>225 amp Gel battery</t>
  </si>
  <si>
    <t>BAT-6-225W</t>
  </si>
  <si>
    <t>225 amp Wet battery</t>
  </si>
  <si>
    <t>BCH-1202</t>
  </si>
  <si>
    <t>2 amp battery charger</t>
  </si>
  <si>
    <t>BCH-1202-I</t>
  </si>
  <si>
    <t>2 amp battery charger - installed.</t>
  </si>
  <si>
    <t>BCH-1212</t>
  </si>
  <si>
    <t>12 amp battery charger</t>
  </si>
  <si>
    <t>BCH-1212-I</t>
  </si>
  <si>
    <t>12 amp battery charger - installed.</t>
  </si>
  <si>
    <t>BCH-1260</t>
  </si>
  <si>
    <t>60 amp battery charger</t>
  </si>
  <si>
    <t>BCH-1260-I</t>
  </si>
  <si>
    <t>60 amp battery charger - installed.</t>
  </si>
  <si>
    <t>Box bracket with 1 clamp. Two (2) required. Price/each</t>
  </si>
  <si>
    <t>CB-LOCK</t>
  </si>
  <si>
    <t>Locking cabinet bracket (post half and cabinet half)</t>
  </si>
  <si>
    <t>CB-POST</t>
  </si>
  <si>
    <t>Locking cabinet bracket (post half)</t>
  </si>
  <si>
    <t>CC-SLC20-1012</t>
  </si>
  <si>
    <t>Solar Charge Controller; 10A 12VDC; with reverse polarity &amp; short circuit protection</t>
  </si>
  <si>
    <t>CC-SLC20-2012</t>
  </si>
  <si>
    <t>Solar Charge Controller; 20A 12VDC; with reverse polarity &amp; short circuit protection</t>
  </si>
  <si>
    <t>CC-SLC50-401224</t>
  </si>
  <si>
    <t>Solar Charge Controller; 40A 12/24VDC; 
 with LCD display, reverse polarity &amp; short circuit protection</t>
  </si>
  <si>
    <t>CC-SLZ30-101224</t>
  </si>
  <si>
    <t>Solar Charge Controller; 10A 12/24VDC; 
 with timer, night sensor, power switch, reverse polarity &amp; short circuit protection</t>
  </si>
  <si>
    <t>CC-SOLAR30</t>
  </si>
  <si>
    <t>Solar Charge Controller; 30A 12/24VDC; 
 with LCD display, reverse polarity &amp; short circuit protection</t>
  </si>
  <si>
    <t>COMPLETE 12' GALVANIZED U-CHANNEL POST TO INCLUDE ALL MOUNTING HARDWARE. 12' 3lb crash tested u-channel post with 3' 3lb u-channel post base (galvanized) and lap splice system (joins base post to top post. 5/16 x 2 1/2" bolt (set of 2 per sign).</t>
  </si>
  <si>
    <t>Custom Paint: other than white, orange or black (15 day lead time).</t>
  </si>
  <si>
    <t>CrossTalk-1</t>
  </si>
  <si>
    <t>Programmed at unit with laptop (wired)</t>
  </si>
  <si>
    <t>CrossTalk-11</t>
  </si>
  <si>
    <t>Cell - modem, Wireless radio; keypad/lcd screen; 2.4 ghz radio (750 feet range)</t>
  </si>
  <si>
    <t>CrossTalk-12</t>
  </si>
  <si>
    <t>Cell - modem, Wireless radio; keypad/lcd screen; 900 mhz radio (1500 feet range)</t>
  </si>
  <si>
    <t>CrossTalk-2</t>
  </si>
  <si>
    <t>Programmed at unit with keypad/lcd screen or laptop (wired)</t>
  </si>
  <si>
    <t>CrossTalk-3</t>
  </si>
  <si>
    <t>Radio - wireless; 2.4 ghz radio (750 feet range)</t>
  </si>
  <si>
    <t>Radio - wireless; 900 mhz radio (Approximate 1500 feet range)</t>
  </si>
  <si>
    <t>CrossTalk-5</t>
  </si>
  <si>
    <t>Radio - wireless; keypad/lcd screen; 2.4 ghz radio (750 feet range)</t>
  </si>
  <si>
    <t>CrossTalk-6</t>
  </si>
  <si>
    <t>Radio - wireless; keypad/lcd screen; 900 mhz radio (1500 feet range)</t>
  </si>
  <si>
    <t>Cell - modem use only. Cloud based.</t>
  </si>
  <si>
    <t>CrossTalk-8</t>
  </si>
  <si>
    <t>Cell - modem with keypad/lcd screen</t>
  </si>
  <si>
    <t>CrossTalk-9</t>
  </si>
  <si>
    <t>Cell - modem; Wireless radio; 2.4 ghz radio (750 feet range)</t>
  </si>
  <si>
    <t>CrossTalk-CW-1</t>
  </si>
  <si>
    <t>Programmed at unit with laptop (wired); time and scale switches</t>
  </si>
  <si>
    <t>Radio - wireless; 900 mhz radio (Approximate1500 feet range); time and scale switches</t>
  </si>
  <si>
    <t>Radio - wireless; 900 mhz radio (Approximate 1500 feet range); time and scale switches with added 433 mhz radio and remote.</t>
  </si>
  <si>
    <t>CrossTalk-N-1</t>
  </si>
  <si>
    <t>Programmed at unit with laptop (wired); time or dusk-til-dawn controls</t>
  </si>
  <si>
    <t>Cell - modem; Wireless radio; 900 mhz radio (1500 feet range); time or dusk-til-dawn controls</t>
  </si>
  <si>
    <t>CrossTalk-N-4</t>
  </si>
  <si>
    <t>Radio - wireless; 900 mhz radio (1500 feet range); time or dusk-til-dawn controls</t>
  </si>
  <si>
    <t>CrossTalk-N-7</t>
  </si>
  <si>
    <t>Cell - modem use only</t>
  </si>
  <si>
    <t>CT</t>
  </si>
  <si>
    <t>Conspicuity tape 16 ft (reflective).</t>
  </si>
  <si>
    <t>CT-COMPUTER-SW</t>
  </si>
  <si>
    <t>Crosstalk computer software for programming school zones with radio controls or manual control.</t>
  </si>
  <si>
    <t>Mounting hardware for sign (U-bolt).  One (1) pair required. Price/pair</t>
  </si>
  <si>
    <t>DDB-080503</t>
  </si>
  <si>
    <t>Sign Alert Cabinet - 11" x 7" x 4".  Weight roughly 6 lbs. Made of .08 aluminum.</t>
  </si>
  <si>
    <t>DR500C</t>
  </si>
  <si>
    <t>New Small Open Frame Doppler Radar</t>
  </si>
  <si>
    <t>DR500S</t>
  </si>
  <si>
    <t>Closed Frame Doppler Radar</t>
  </si>
  <si>
    <t>DS-A1-10</t>
  </si>
  <si>
    <t>Solar Panel - 10W  (11.8L x 13.8W x 1.00D)</t>
  </si>
  <si>
    <t>DS-A1-100</t>
  </si>
  <si>
    <t>Solar Panel - 100W  (45.7L x 26.4W x 1.38D)</t>
  </si>
  <si>
    <t>DS-A1-110</t>
  </si>
  <si>
    <t>Solar Panel - 110W  (51.6L x 26.4W x 1.38D)</t>
  </si>
  <si>
    <t>DS-A1-120</t>
  </si>
  <si>
    <t>Solar Panel - 120W  (54.3L x 26.4W x 1.38D)</t>
  </si>
  <si>
    <t>DS-A1-130</t>
  </si>
  <si>
    <t>Solar Panel - 130W  (58.3L x 26.4W x 1.38D)</t>
  </si>
  <si>
    <t>DS-A1-140</t>
  </si>
  <si>
    <t>Solar Panel - 140W  (42.5L x 39.1W x 1.77D)</t>
  </si>
  <si>
    <t>DS-A1-15</t>
  </si>
  <si>
    <t>Solar Panel - 15W    (16.4L x 13.8W x 1.00D)</t>
  </si>
  <si>
    <t>DS-A1-20</t>
  </si>
  <si>
    <t>Solar Panel - 20W  (20.9L x 13.4W x 1.00D)</t>
  </si>
  <si>
    <t>DS-A1-25</t>
  </si>
  <si>
    <t>Solar Panel - 25W  (25,2L x 13.8W x 1.00D)</t>
  </si>
  <si>
    <t>DS-A1-30</t>
  </si>
  <si>
    <t>Solar Panel - 30W  (29.5L x 13.8W x 1.00D)</t>
  </si>
  <si>
    <t>DS-A1-40</t>
  </si>
  <si>
    <t>Solar Panel - 40W  (20.7L x 25.7W x1.38D)</t>
  </si>
  <si>
    <t>DS-A1-45</t>
  </si>
  <si>
    <t>Solar Panel - 45W  (28.0L x 20.1W x 1.00D)</t>
  </si>
  <si>
    <t>DS-A1-5</t>
  </si>
  <si>
    <t>Solar Panel - 5W  (12.5L x 7.2W x 1.00D)</t>
  </si>
  <si>
    <t>DS-A1-50</t>
  </si>
  <si>
    <t>Solar Panel - 50W  (25.6L x 26.4W x 1.38D)</t>
  </si>
  <si>
    <t>DS-A1-55</t>
  </si>
  <si>
    <t>Solar Panel - 55W  (27.6L x 26.4W x 1.38D)</t>
  </si>
  <si>
    <t>DS-A1-60</t>
  </si>
  <si>
    <t>Solar Panel - 60W  (28.7L x 26.4W x 1.38D)</t>
  </si>
  <si>
    <t>DS-A1-65</t>
  </si>
  <si>
    <t>Solar Panel - 65W  (30.7L x 26.4W x 1.38D)</t>
  </si>
  <si>
    <t>DS-A1-70</t>
  </si>
  <si>
    <t>Solar Panel - 70W  (33.1L x 26.4W x 1.38D)</t>
  </si>
  <si>
    <t>DS-A1-8</t>
  </si>
  <si>
    <t>Solar Panel - 8W  (12.6L x 9.8W x .71D)</t>
  </si>
  <si>
    <t>DS-A1-80</t>
  </si>
  <si>
    <t>Solar Panel - 80W  (47.2L x 20.7W x 1.77D)</t>
  </si>
  <si>
    <t>DS-A1-90</t>
  </si>
  <si>
    <t>Solar Panel - 90W  (42.9L x 226.4W x 1.38D)</t>
  </si>
  <si>
    <t>E26SB</t>
  </si>
  <si>
    <t>E26 Porcelain Screw Base for 12 Vdc or 120 Vac</t>
  </si>
  <si>
    <t>ECO1-110704</t>
  </si>
  <si>
    <t>ECO2-111704</t>
  </si>
  <si>
    <t>Sign Alert Cabinet - 11" x 17" x 4".  Weight roughly 9 lbs. Made of .08 aluminum.</t>
  </si>
  <si>
    <t>EPY-112-TCN-EVN-ON</t>
  </si>
  <si>
    <t>8" Poly Signal (Yellow)w/cap visor (LED ready w/2 position terminal block)</t>
  </si>
  <si>
    <t>EPY-112-TTN-EVN-ON</t>
  </si>
  <si>
    <t>8" Poly Signal (Yellow)w/tunnel visor (LED ready w/2 position terminal block)</t>
  </si>
  <si>
    <t>ER10-STAT-599</t>
  </si>
  <si>
    <t>Traffic Statistics Package (ER12 series only)</t>
  </si>
  <si>
    <t>ER12-C1</t>
  </si>
  <si>
    <t>Charger Kit to include one (1) 18 amp battery and 2 amp charger.</t>
  </si>
  <si>
    <t>ER12-C2</t>
  </si>
  <si>
    <t>Charger Kit to include two (2)18 amp batteries and 2 amp charger.</t>
  </si>
  <si>
    <t>ER12-CS1</t>
  </si>
  <si>
    <t>Solar kit to include 20 watt solar panel, 2 amp charger and one (1) 18 amp battery.</t>
  </si>
  <si>
    <t>ER12-CS2</t>
  </si>
  <si>
    <t>Solar kit to include 20 watt solar panel, 2 amp charger and two (2) 18 amp batteries.</t>
  </si>
  <si>
    <t>ER12-HM</t>
  </si>
  <si>
    <t>Hitch mount for 2" receiver with securing pin.</t>
  </si>
  <si>
    <t>ER12-LBS</t>
  </si>
  <si>
    <t>Large band straps, 14" UV, Black (two required).</t>
  </si>
  <si>
    <t>ER12-OF</t>
  </si>
  <si>
    <t>Add an Open Face display (ER12 Series only)      No charge.</t>
  </si>
  <si>
    <t>ER12-STAT-599</t>
  </si>
  <si>
    <t>Traffic Stats Package (LT-ER12-O-DC599S only)</t>
  </si>
  <si>
    <t>ER12-TPP</t>
  </si>
  <si>
    <t>Tail light power plug 12VDC.</t>
  </si>
  <si>
    <t>ER12-YSW-HI</t>
  </si>
  <si>
    <t>"Your Speed", White Sign. Helps identify action, 24" x 30", High Intensity.</t>
  </si>
  <si>
    <t>ER12-YSY-HI</t>
  </si>
  <si>
    <t>"Your Speed", Yellow Sign. Helps identify action, 24" x 30", High Intensity.</t>
  </si>
  <si>
    <t>EXB06225-C</t>
  </si>
  <si>
    <t>Replace battery pack with two-6 volt batteries for a total of 225 amps - includes cabinet.</t>
  </si>
  <si>
    <t>EXB12360</t>
  </si>
  <si>
    <t>Replace battery pack with 12 volt 360 amp battery.</t>
  </si>
  <si>
    <t>EXB12360-C</t>
  </si>
  <si>
    <t>Replace battery pack with 12 volt 360 amp battery - includes cabinet.</t>
  </si>
  <si>
    <t>EXB12480</t>
  </si>
  <si>
    <t>Replace battery pack with 12 volt 480 amp battery.</t>
  </si>
  <si>
    <t>EXB12480-C</t>
  </si>
  <si>
    <t>Replace battery pack with 12 volt 480 amp battery - includes cabinet.</t>
  </si>
  <si>
    <t>EXT-P1</t>
  </si>
  <si>
    <t>Extended power package. 120 watts of solar power, six (6) additional 6-volt batteries and cabinet.</t>
  </si>
  <si>
    <t>EXT-P2</t>
  </si>
  <si>
    <t>Extended power package. 220 watts of solar power, eight (8) additional 6-volt batteries and cabinet.</t>
  </si>
  <si>
    <t>F496</t>
  </si>
  <si>
    <t>4 conductor 96" hitch harness</t>
  </si>
  <si>
    <t>FL-1</t>
  </si>
  <si>
    <t>12 VDC Flasher 2"x1.5"x1" potted with (2) 12 VDC outputs</t>
  </si>
  <si>
    <t>FLT-1</t>
  </si>
  <si>
    <t>12 VDC Flasher w/adjustable times and dual outpugs</t>
  </si>
  <si>
    <t>G20-5aP</t>
  </si>
  <si>
    <t>Horizontal rectangular yellow sign with a black border &amp; the words "Work Zone" in black.</t>
  </si>
  <si>
    <t>HR-Remote</t>
  </si>
  <si>
    <t>Remote for programming Doppler Radar (Not ER10)</t>
  </si>
  <si>
    <t>JXC-200DCR</t>
  </si>
  <si>
    <t>8" Red LED</t>
  </si>
  <si>
    <t>JXC-200DCY</t>
  </si>
  <si>
    <t>8" Yellow LED</t>
  </si>
  <si>
    <t>JXC-300-07G</t>
  </si>
  <si>
    <t>12" Green LED</t>
  </si>
  <si>
    <t>JXC-300-07R</t>
  </si>
  <si>
    <t>12" Red LED</t>
  </si>
  <si>
    <t>JXC-300-07Y</t>
  </si>
  <si>
    <t>12" Yellow LED</t>
  </si>
  <si>
    <t>JXC-300DCR</t>
  </si>
  <si>
    <t>JXC-300DCY</t>
  </si>
  <si>
    <t>JXC-300DCYL</t>
  </si>
  <si>
    <t>JXC-300DCYLS</t>
  </si>
  <si>
    <t>JXC-300-HFG-C</t>
  </si>
  <si>
    <t>12" Green LED, Hi-Flux Ball-Clear</t>
  </si>
  <si>
    <t>JXC-300-HFR-C</t>
  </si>
  <si>
    <t>12" Red LED, Hi-Flux Ball-Clear</t>
  </si>
  <si>
    <t>12" Yellow LED, Hi-Flux Ball-Clear</t>
  </si>
  <si>
    <t>KKLS301815</t>
  </si>
  <si>
    <t>LS Series 30" x 18" x 15" cabinet</t>
  </si>
  <si>
    <t>KKLS362015</t>
  </si>
  <si>
    <t>LS Series 36" x 20" x 15" cabinet</t>
  </si>
  <si>
    <t>KKLS363624</t>
  </si>
  <si>
    <t>LS Series 36" x 36" x 24" cabinet</t>
  </si>
  <si>
    <t>KKLS412516</t>
  </si>
  <si>
    <t>LS Series 41" x 25" x 16" cabinet</t>
  </si>
  <si>
    <t>KKLS443624</t>
  </si>
  <si>
    <t>LS Series 44" x 36" x 24" cabinet</t>
  </si>
  <si>
    <t>KKLS503017</t>
  </si>
  <si>
    <t>LS Series 50" x 30" x 17" cabinet</t>
  </si>
  <si>
    <t>KKLS503617</t>
  </si>
  <si>
    <t>LS Series 50" x 36" x 17" cabinet</t>
  </si>
  <si>
    <t>KKLS512516</t>
  </si>
  <si>
    <t>LS Series 51" x 25" x 16" cabinet</t>
  </si>
  <si>
    <t>KKLS553826</t>
  </si>
  <si>
    <t>LS Series 55" x 38" x 26" cabinet</t>
  </si>
  <si>
    <t>KKLS554426</t>
  </si>
  <si>
    <t>LS Series 55" x 44" x 26" cabinet</t>
  </si>
  <si>
    <t>KKLS583017</t>
  </si>
  <si>
    <t>LS Series 58" x 30" x 17" cabinet</t>
  </si>
  <si>
    <t>KKLS604430</t>
  </si>
  <si>
    <t>LS Series 60" x 44" x 30" cabinet</t>
  </si>
  <si>
    <t>KKLS723618</t>
  </si>
  <si>
    <t>LS Series 72" x 36" x 18" cabinet</t>
  </si>
  <si>
    <t>KKLS763017</t>
  </si>
  <si>
    <t>LS Series 76" x 30" x 17" cabinet</t>
  </si>
  <si>
    <t>KKLS773826</t>
  </si>
  <si>
    <t>LS Series 77" x 38" x 26" cabinet</t>
  </si>
  <si>
    <t>KKLS774426</t>
  </si>
  <si>
    <t>LS Series 77" x 44" x 26" cabinet</t>
  </si>
  <si>
    <t>KKSL121406</t>
  </si>
  <si>
    <t>SL Series 12" x 14" x 6" cabinet</t>
  </si>
  <si>
    <t>KKSL161206</t>
  </si>
  <si>
    <t>SL Series 16" x 12" x 6" cabinet</t>
  </si>
  <si>
    <t>KKSL161208</t>
  </si>
  <si>
    <t>SL Series 16" x 12" x 8" cabinet</t>
  </si>
  <si>
    <t>KKSL161509</t>
  </si>
  <si>
    <t>SL Series 16" x 15" x 9" cabinet</t>
  </si>
  <si>
    <t>KKSL161515</t>
  </si>
  <si>
    <t>SL Series 16" x 15" x 15" cabinet</t>
  </si>
  <si>
    <t>KKSL161606</t>
  </si>
  <si>
    <t>SL Series 16" x 16" x 6" cabinet</t>
  </si>
  <si>
    <t>KKSL161608</t>
  </si>
  <si>
    <t>SL Series 16" x 16" x 8" cabinet</t>
  </si>
  <si>
    <t>KKSL201606</t>
  </si>
  <si>
    <t>SL Series 20" x 16" x 6" cabinet</t>
  </si>
  <si>
    <t>KKSL201610</t>
  </si>
  <si>
    <t>SL Series 20" x 16" x 10" cabinet</t>
  </si>
  <si>
    <t>KKSL202006</t>
  </si>
  <si>
    <t>SL Series 20" x 20" x 6" cabinet</t>
  </si>
  <si>
    <t>KKSL241509</t>
  </si>
  <si>
    <t>SL Series 24" x 15" x 9" cabinet</t>
  </si>
  <si>
    <t>KKSL241515</t>
  </si>
  <si>
    <t>SL Series 24" x 15" x 15" cabinet</t>
  </si>
  <si>
    <t>KKSL242006</t>
  </si>
  <si>
    <t>SL Series 24" x 20" x 6" cabinet</t>
  </si>
  <si>
    <t>KKSL242008</t>
  </si>
  <si>
    <t>SL Series 24" x 20" x 8" cabinet</t>
  </si>
  <si>
    <t>KKSL242010</t>
  </si>
  <si>
    <t>SL Series 24" x 20" x 10" cabinet</t>
  </si>
  <si>
    <t>KKSL242408</t>
  </si>
  <si>
    <t>SL Series 24" x 24" x 8" cabinet</t>
  </si>
  <si>
    <t>KKSL243008</t>
  </si>
  <si>
    <t>SL Series 24" x 30" x 8" cabinet</t>
  </si>
  <si>
    <t>KKSL302408</t>
  </si>
  <si>
    <t>SL Series 30" x 24" x 8" cabinet</t>
  </si>
  <si>
    <t>KKSL302412</t>
  </si>
  <si>
    <t>SL Series 30" x 24" x 12" cabinet</t>
  </si>
  <si>
    <t>KKSL303008</t>
  </si>
  <si>
    <t>SL Series 30" x 30" x 8" cabinet</t>
  </si>
  <si>
    <t>KKSL362408</t>
  </si>
  <si>
    <t>SL Series 36" x 24" x 8" cabinet</t>
  </si>
  <si>
    <t>KKSL363008</t>
  </si>
  <si>
    <t>SL Series 36" x 30" x 8" cabinet</t>
  </si>
  <si>
    <t>KKSL363012</t>
  </si>
  <si>
    <t>SL Series 36" x 30" x 12" cabinet</t>
  </si>
  <si>
    <t>KKSL423608</t>
  </si>
  <si>
    <t>SL Series 42" x 36" x 8" cabinet</t>
  </si>
  <si>
    <t>KKSL483608</t>
  </si>
  <si>
    <t>SL Series 48" x 36" x 8" cabinet</t>
  </si>
  <si>
    <t>KKSL483612</t>
  </si>
  <si>
    <t>SL Series 48" x 36" x 12" cabinet</t>
  </si>
  <si>
    <t>KKSL603612</t>
  </si>
  <si>
    <t>SL Series 60" x 36" x 12" cabinet</t>
  </si>
  <si>
    <t>KPH</t>
  </si>
  <si>
    <t>KPH option, additional third number character.  (NOT ER12)</t>
  </si>
  <si>
    <t>LPV-20-12</t>
  </si>
  <si>
    <t>LED; Constant current; fully isolated plastic case with IP67 level; withstand 300VAC surge input for 5 seconds; -30-70⁰ C operation range</t>
  </si>
  <si>
    <t>LPV-35-12</t>
  </si>
  <si>
    <t>LPV-60-12</t>
  </si>
  <si>
    <t>Mount - 90 degree.  Manual raise/lower</t>
  </si>
  <si>
    <t>M-LE</t>
  </si>
  <si>
    <t>Leg extensions for 90 degree and 180 degree mounts</t>
  </si>
  <si>
    <t>Leg extensions for low profile mounts</t>
  </si>
  <si>
    <t>Mount low profile. Auto raise/lower, 12V linear actuator with built-in limit switches and 6" stroke.</t>
  </si>
  <si>
    <t>MET-112-xx-G</t>
  </si>
  <si>
    <t>Galvanized Tubing (1 1/2 inch) - per foot</t>
  </si>
  <si>
    <t>MET-34-xx-G</t>
  </si>
  <si>
    <t>Galvanized Tubing (3/4 inch) - per inch</t>
  </si>
  <si>
    <t>MM-ACDC</t>
  </si>
  <si>
    <t>AC/DC power supply to run Mini Messenger on 120V wall outlet.</t>
  </si>
  <si>
    <t>MM-AMB</t>
  </si>
  <si>
    <t>Angle mounting brackets for mounting Mini Messenger - set of 2.</t>
  </si>
  <si>
    <t>MM-CPP-USB</t>
  </si>
  <si>
    <t>Cigarette Lighter plug charger for USB connection to Mini Messenger.</t>
  </si>
  <si>
    <t>MM-DEDUCT</t>
  </si>
  <si>
    <t>Mini Messenger - Sign only. Removes Remote Sign Controller from Mini Messenger.</t>
  </si>
  <si>
    <t>MM-HM</t>
  </si>
  <si>
    <t>MM-HSC</t>
  </si>
  <si>
    <t>Hard-wired Sign Controller for Mini Messenger. Cable assembly for hard wired installation of Mini Messenger.</t>
  </si>
  <si>
    <t>MM-MM</t>
  </si>
  <si>
    <t>Mini Messenger mounting magnets for top of vehicle mount - set of 2.</t>
  </si>
  <si>
    <t>MM-PTM</t>
  </si>
  <si>
    <t>Pickup Tailgate Mount - set of 2.</t>
  </si>
  <si>
    <t>MM-RSC</t>
  </si>
  <si>
    <t>Remote Sign Controller for Mini Messenger.</t>
  </si>
  <si>
    <t>MM-TPP</t>
  </si>
  <si>
    <t>4-way trailer tail light power plug. Cable assembly to supply power to Mini Messenger. 12V DC</t>
  </si>
  <si>
    <t>MM-USB-3</t>
  </si>
  <si>
    <t>Straight-through 3' USB cable for Mini Messenger.</t>
  </si>
  <si>
    <t>Moisture Sensor- Dual 12V epoxy-coated sensors; no mechanical parts; triggered by a moisture bridge across the sensor contacts. (for CrossTalk or SPLasher)</t>
  </si>
  <si>
    <t>MVSM</t>
  </si>
  <si>
    <t>Vehicle Skid Mount for Vehicle Changeable Message Display.</t>
  </si>
  <si>
    <t>NAV-AC3B</t>
  </si>
  <si>
    <t>120 Vac, Blue for E26 Edison Screw Base, 1.8W, .015A, 17 lm, 462nm</t>
  </si>
  <si>
    <t>NAV-AC3G</t>
  </si>
  <si>
    <t>120 Vac, Green for E26 Edison Screw Base, 1.8W, .015A, 57 lm, 521nm</t>
  </si>
  <si>
    <t>NAV-AC3R</t>
  </si>
  <si>
    <t>120 Vac, Red for E26 Edison Screw Base, 2.4W, .020A, 36 lm, 633nm</t>
  </si>
  <si>
    <t>NAV-AC3W</t>
  </si>
  <si>
    <t>120 Vac, White for E26 Edison Screw Base, 1.8W, .015A, 38 lm, 8000K</t>
  </si>
  <si>
    <t>NAV-AC3Y</t>
  </si>
  <si>
    <t>120 Vac, Yellow for E26 Edison Screw Base, 1.8W, .015A, 40 lm, 585 nm</t>
  </si>
  <si>
    <t>NAV-AC4A</t>
  </si>
  <si>
    <t>120 Vac, Amber for E26 Edison Screw Base, 1.8W, .015A, -- lm, 612 nm</t>
  </si>
  <si>
    <t>NAV-AC4G</t>
  </si>
  <si>
    <t>120 Vac, Green for E26 Edison Screw Base, 4.2W, .035A, 91 lm, 525 nm</t>
  </si>
  <si>
    <t>NAV-AC4R</t>
  </si>
  <si>
    <t>120 Vac, Red for E26 Edison Screw Base, 2.8W, .023A, 55 lm, 660 nm</t>
  </si>
  <si>
    <t>NAV-AC4W</t>
  </si>
  <si>
    <t>120 Vac, White for E26 Edison Screw Base, 1.44W, .012A, 62 lm, 8000K</t>
  </si>
  <si>
    <t>NAV-AC4Y</t>
  </si>
  <si>
    <t>120 Vac, Yellow for E26 Edison Screw Base, 1.8W, .015A, 39 lm, 595 nm</t>
  </si>
  <si>
    <t>NAV-AC8B</t>
  </si>
  <si>
    <t>120 Vac, Blue for E26 Edison Screw Base, 2.88W, 0.045-0.060A, 56 lm, 465 nm</t>
  </si>
  <si>
    <t>NAV-AC8G</t>
  </si>
  <si>
    <t>120 Vac, Green for E26 Edison Screw Base, 2.88W, 0.045-0.060, 182 lm, 518 nm</t>
  </si>
  <si>
    <t>NAV-AC8R</t>
  </si>
  <si>
    <t>120 Vac, Red for E26 Edison Screw Base, 3.6W, 0.040-0.065A, 110 lm, 633 nm</t>
  </si>
  <si>
    <t>NAV-AC8W</t>
  </si>
  <si>
    <t>120 Vac, White for E26 Edison Screw Base, 2.88W, 0.045-0.060A, 123 lm, 8000K</t>
  </si>
  <si>
    <t>NAV-AC8Y</t>
  </si>
  <si>
    <t>120 Vac, Yellow for E26 Edison Screw Base, 3.60W, 0.040-0.065A, 78 lm, 595 nm</t>
  </si>
  <si>
    <t>NAV-CHAIN</t>
  </si>
  <si>
    <t>Swing Chain - per foot</t>
  </si>
  <si>
    <t>NAV-DC3G</t>
  </si>
  <si>
    <t>12 Vdc, Green for E26 Edison Screw Base, 1.4W, .119A, 57 lm, 525 nm</t>
  </si>
  <si>
    <t>NAV-DC3R</t>
  </si>
  <si>
    <t>12 Vdc, Red for E26 Edison Screw Base, .96 W, .083A, 36 lm, 633 nm</t>
  </si>
  <si>
    <t>NAV-DC3W</t>
  </si>
  <si>
    <t>12 Vdc, White for E26 Edison Screw Base, 1.4 W, .117A, 38 lm, 8000K</t>
  </si>
  <si>
    <t>NAV-DC3Y</t>
  </si>
  <si>
    <t>12 Vdc, Yellow for E26 Edison Screw Base, .096W, .083A, 26 lm, 595 nm</t>
  </si>
  <si>
    <t>NAV-DC4B</t>
  </si>
  <si>
    <t>12 Vdc, Blue for E26 Edison Screw Base, 2.4W, .200A, 35 lm, 470 nm</t>
  </si>
  <si>
    <t>NAV-AC4B</t>
  </si>
  <si>
    <t>120 Vac, Blue for E26 Edison Screw Base, 4.2W, .035A, 28 lm, 470 nm</t>
  </si>
  <si>
    <t>NAV-DC4G</t>
  </si>
  <si>
    <t>12 Vdc, Green for E26 Edison Screw Base, 2.8W, .200A, 70 lm, 525 nm</t>
  </si>
  <si>
    <t>NAV-DC4R</t>
  </si>
  <si>
    <t>12 Vdc, Red for E26 Edison Screw Base, 2.88W, .240A, 73 lm, 633 nm</t>
  </si>
  <si>
    <t>NAV-DC4W</t>
  </si>
  <si>
    <t>12 Vdc, White for E26 Edison Screw Base, 2.4W, .200A, 77 lm, 8000K</t>
  </si>
  <si>
    <t>NAV-DC4Y</t>
  </si>
  <si>
    <t>12 Vdc, Yellow for E26 Edison Screw Base, 2.8W, .200A, 65 lm, 585 nm</t>
  </si>
  <si>
    <t>NAV-DED-ASC-M-10</t>
  </si>
  <si>
    <t>Deduct 10 year service plan for cloud based cellular service per system.</t>
  </si>
  <si>
    <t>NAV-DGH</t>
  </si>
  <si>
    <t>Double green housing</t>
  </si>
  <si>
    <t>NAV-DRH</t>
  </si>
  <si>
    <t>Double red housing</t>
  </si>
  <si>
    <t>NAV-DWH</t>
  </si>
  <si>
    <t>Double white housing</t>
  </si>
  <si>
    <t>NAV-Junction</t>
  </si>
  <si>
    <t>Junction Box for electrical</t>
  </si>
  <si>
    <t>NAV-LHAP</t>
  </si>
  <si>
    <t>Right head adapter plate</t>
  </si>
  <si>
    <t>NAV-NL-4TierUp</t>
  </si>
  <si>
    <t>4-Tier Upgrade. Replaces 3-Tier bulb with 4-Tier bulb (per bulb)</t>
  </si>
  <si>
    <t>NAV-NL-8TierUp-AC</t>
  </si>
  <si>
    <t>8 Tier Upgrade. Replaces 4-Tier bulb with 8-Tier bulb (per bulb)</t>
  </si>
  <si>
    <t>SPECIAL ORDER</t>
  </si>
  <si>
    <t>NAV-NL-Retro-ADD-Kit</t>
  </si>
  <si>
    <t>Additional kit for Standby System. Includes light housing, bulb and base. To be used as a backup until original bulb can be replaced.</t>
  </si>
  <si>
    <t>NAV-SAL</t>
  </si>
  <si>
    <t>Swing arm lock</t>
  </si>
  <si>
    <t>NAV-SGH</t>
  </si>
  <si>
    <t>Single green housing</t>
  </si>
  <si>
    <t>NAV-SRH</t>
  </si>
  <si>
    <t>Single red housing</t>
  </si>
  <si>
    <t>NAV-SWH</t>
  </si>
  <si>
    <t>Single white housing</t>
  </si>
  <si>
    <t>PA-08-40</t>
  </si>
  <si>
    <t>08' Aluminum Pole SCH 40</t>
  </si>
  <si>
    <t>PA-10-40</t>
  </si>
  <si>
    <t>10' Aluminum Pole SCH 40</t>
  </si>
  <si>
    <t>PA-11-40</t>
  </si>
  <si>
    <t>11' Aluminum Pole SCH 40</t>
  </si>
  <si>
    <t>PA-12-40</t>
  </si>
  <si>
    <t>12' Aluminum Pole SCH 40</t>
  </si>
  <si>
    <t>PA-14-40</t>
  </si>
  <si>
    <t>14' Aluminum Pole SCH 40</t>
  </si>
  <si>
    <t>PA-15-40</t>
  </si>
  <si>
    <t>15' Aluminum Pole SCH 40</t>
  </si>
  <si>
    <t>PA-16-40</t>
  </si>
  <si>
    <t>16' Aluminum Pole SCH 40</t>
  </si>
  <si>
    <t>PA-17-40</t>
  </si>
  <si>
    <t>17' Aluminum Pole SCH 40</t>
  </si>
  <si>
    <t>PA-20-40</t>
  </si>
  <si>
    <t>20' Aluminum Pole SCH 40</t>
  </si>
  <si>
    <t>PAB-18</t>
  </si>
  <si>
    <t>¾ x 18 Anchor Bolts (to include a set of four (4) 3/4" oversized galvanized flat washers)</t>
  </si>
  <si>
    <t>PAB-24</t>
  </si>
  <si>
    <t>¾ x 24 Anchor Bolts (to include a set of four (4) 3/4" oversized galvanized flat washers)</t>
  </si>
  <si>
    <t>PAB-27</t>
  </si>
  <si>
    <t>¾ x 27 Anchor Bolts (to include a set of four (4) 3/4" oversized galvanized flat washers)</t>
  </si>
  <si>
    <t>PAC-1</t>
  </si>
  <si>
    <t>4" Aluminum Pole Cap</t>
  </si>
  <si>
    <t>PaintTR</t>
  </si>
  <si>
    <t>Paint trailer</t>
  </si>
  <si>
    <t>CrosswalkPush button- Momentary switch normally off; 6-36V DC; heavy duty long life switch. Subassembly. (for CrossTalk or SPLasher)</t>
  </si>
  <si>
    <t>PB-BAS-1-PX</t>
  </si>
  <si>
    <t>Pedestal Base-SQ Alum Base w/1" Extended Neck w/3 SS Set Screws w/door</t>
  </si>
  <si>
    <t>PBDL-K</t>
  </si>
  <si>
    <t>Upgrade to pushbutton with sign and holder.</t>
  </si>
  <si>
    <t>PBS-K</t>
  </si>
  <si>
    <t>Upgrade to three (3) LED Push Button Station.</t>
  </si>
  <si>
    <t>PBSVB-K</t>
  </si>
  <si>
    <t>Upgrade to three (3) LED Push Button Station with voice box (English or Spanish)</t>
  </si>
  <si>
    <t>PC-25</t>
  </si>
  <si>
    <t>Power cable; 25'.</t>
  </si>
  <si>
    <t>PC-40</t>
  </si>
  <si>
    <t>Power cable; 40'.</t>
  </si>
  <si>
    <t>PC-60</t>
  </si>
  <si>
    <t>Power cable; 60'.</t>
  </si>
  <si>
    <t>PGR-12</t>
  </si>
  <si>
    <t>12' 2 3/8" OD Galvanized Round Post.</t>
  </si>
  <si>
    <t>PSB</t>
  </si>
  <si>
    <t>Sign Brackets - set of 2 per sign</t>
  </si>
  <si>
    <t>PSB-W</t>
  </si>
  <si>
    <t>Socket Base - 27" to include wedge</t>
  </si>
  <si>
    <t>PST-20D12-12</t>
  </si>
  <si>
    <t>2" x 12' Galvanized Square Post</t>
  </si>
  <si>
    <t>PST-22F12A3</t>
  </si>
  <si>
    <t>2¼" x 3' Galvanized Square Sleeve</t>
  </si>
  <si>
    <t>PTC-1</t>
  </si>
  <si>
    <t>DC - 365-day programmable timer module.</t>
  </si>
  <si>
    <t>PUC-12</t>
  </si>
  <si>
    <t>12' 3 lb U-Channel Post.</t>
  </si>
  <si>
    <t>PUC-LS</t>
  </si>
  <si>
    <t>Lap Splice System - Joins base post to top post.</t>
  </si>
  <si>
    <t>PUC-MMBA</t>
  </si>
  <si>
    <t>Minute Man Breakaway Assembly</t>
  </si>
  <si>
    <t>PUC-PB-3</t>
  </si>
  <si>
    <t>3' 3lb U-Channel Post Base - Galvanized</t>
  </si>
  <si>
    <t>R1-1-3030-DG</t>
  </si>
  <si>
    <t>30" x 30" Diamond Grade "Stop" Sign</t>
  </si>
  <si>
    <t>R1-1-3030-HI</t>
  </si>
  <si>
    <t>30" x 30" High Intensity "Stop" sign</t>
  </si>
  <si>
    <t>R1-1-3636-DG</t>
  </si>
  <si>
    <t>R1-1-3636-DG 36" x 36"</t>
  </si>
  <si>
    <t>R1-1-3636-HI</t>
  </si>
  <si>
    <t>36" x 36" High Intensity "Stop" Sign</t>
  </si>
  <si>
    <t>R1-1-4848-DG</t>
  </si>
  <si>
    <t>R1-1-4848-DG 48" x 48"</t>
  </si>
  <si>
    <t>R1-1-4848-HI</t>
  </si>
  <si>
    <t>48" x 48" High Intensity "Stop" sign</t>
  </si>
  <si>
    <t>R1-1224-WF-HI</t>
  </si>
  <si>
    <t>12"x24" When Flashing Sign; High Intensity; White with black lettering</t>
  </si>
  <si>
    <t>R2-1-1824-01-EG</t>
  </si>
  <si>
    <t>R2-1-1824-01-EG 18" x 24" (1-16 MPH 2 digit)</t>
  </si>
  <si>
    <t>R2-1-1824-50-EG</t>
  </si>
  <si>
    <t>R2-1-1824-50-EG 18" x 24" (5-99 MPH 2 digit)</t>
  </si>
  <si>
    <t>R2-1-1824-50-HI</t>
  </si>
  <si>
    <t>18" x 24" 50 mph Speed Limit Sign, High Intensity</t>
  </si>
  <si>
    <t>R2-1-1824-8X9-0-9-EG</t>
  </si>
  <si>
    <t>R2-1-1824-8X9-0-9-EG Numbers (1-16 MPH)</t>
  </si>
  <si>
    <t>R2-1-1824-8X9-1-6-EG</t>
  </si>
  <si>
    <t>R2-1-1824-8X9-1-6-EG Numbers (5-99 MPH)</t>
  </si>
  <si>
    <t>R2-1-1824-8x9-1-6-HI</t>
  </si>
  <si>
    <t>Replaceable numbers for 50 mph sign, High Intensity</t>
  </si>
  <si>
    <t>R2-1-1836-50-EG</t>
  </si>
  <si>
    <t>R2-1-1836-50-EG 18" x 36" (3 digit)</t>
  </si>
  <si>
    <t>R2-1-1836-8X9-0-8+1+5-EG</t>
  </si>
  <si>
    <t>R2-1-1836-8X9-0-8+1+5-EG Numbers (KPH)</t>
  </si>
  <si>
    <t>R2-1-2430-11X12-1-7-DG</t>
  </si>
  <si>
    <t>R2-1-2430-11X12-1-7-DG Numbers (MPH)</t>
  </si>
  <si>
    <t>R2-1-2430-11X12-1-7-HI</t>
  </si>
  <si>
    <t>R2-1-2430-11X12-1-7-HI Numbers (MPH)</t>
  </si>
  <si>
    <t>R2-1-2430-11X12-1-9-DG</t>
  </si>
  <si>
    <t>R2-1-2430-11X12-1-9-DG Numbers (KPH)</t>
  </si>
  <si>
    <t>R2-1-2430-11X12-1-9-HI</t>
  </si>
  <si>
    <t>R2-1-2430-11X12-1-9-HI Numbers (KPH)</t>
  </si>
  <si>
    <t>R2-1-2430-50-DG</t>
  </si>
  <si>
    <t>R2-1-2430-50-DG 24" x 30" (2 digit)</t>
  </si>
  <si>
    <t>R2-1-2430-50-HI</t>
  </si>
  <si>
    <t>R2-1-2430-50-HI 24" x 30" (2 digit)</t>
  </si>
  <si>
    <t>R2-1-3630-11X12-0-9+1+5-DG</t>
  </si>
  <si>
    <t>R2-1-3630-11X12-0-9+1+5-DG Numbers (KPH)</t>
  </si>
  <si>
    <t>R2-1-3630-11X12-0-9+1+5-HI</t>
  </si>
  <si>
    <t>R2-1-3630-11X12-0-9+1+5-HI Numbers (KPH)</t>
  </si>
  <si>
    <t>R2-1-3630-50-DG</t>
  </si>
  <si>
    <t>R2-1-3630-50-DG 36" x 30" (3 digit)</t>
  </si>
  <si>
    <t>R2-1-3630-50-HI</t>
  </si>
  <si>
    <t>R2-1-3630-50-HI 36" x 30" (3 digit)</t>
  </si>
  <si>
    <t>R2-1-3648-11x12-1-7-WF-HI</t>
  </si>
  <si>
    <t>36" x 48" Speed Limit Sign; When Flashing; White with black lettering</t>
  </si>
  <si>
    <t>RDM</t>
  </si>
  <si>
    <t>Dolly for DC powered displays.</t>
  </si>
  <si>
    <t>REM-SER-1</t>
  </si>
  <si>
    <t>Remote service plan - 1 year</t>
  </si>
  <si>
    <t>REM-SER-5</t>
  </si>
  <si>
    <t>Remote service plan - 5 year</t>
  </si>
  <si>
    <t>REM20W</t>
  </si>
  <si>
    <t>Remove 20 watt solar panel and add 2 amp battery charger from trailer mounted radars.</t>
  </si>
  <si>
    <t>REM40W</t>
  </si>
  <si>
    <t>Remove 40 watt solar panel and add 12 amp battery charger from trailer mounted radars.</t>
  </si>
  <si>
    <t>RS-100-12</t>
  </si>
  <si>
    <t>Enclosed switching power supply, miniature size, 5G vibration, 70⁰C operation, 300 VAC input surge, all using 105⁰ capacitors.</t>
  </si>
  <si>
    <t>RS-15-12</t>
  </si>
  <si>
    <t>RS-150-12</t>
  </si>
  <si>
    <t>RS-25-12</t>
  </si>
  <si>
    <t>RS-35-12</t>
  </si>
  <si>
    <t>RS-50-12</t>
  </si>
  <si>
    <t>RS-75-12</t>
  </si>
  <si>
    <t>S1-1-3030-DG</t>
  </si>
  <si>
    <t>S1-1-3030-DG 30" x 30"</t>
  </si>
  <si>
    <t>S1-1-3636-DG</t>
  </si>
  <si>
    <t>S1-1-3636-DG 36" x 36"</t>
  </si>
  <si>
    <t>S1-1-4848-DG</t>
  </si>
  <si>
    <t>S1-1-4848-DG 48" x 48"</t>
  </si>
  <si>
    <t>S5-1-24x48 School Zone Sign - High Intensity.  Must select speed limit.</t>
  </si>
  <si>
    <t>S5-1-24x48 School Zone Sign - Diamond Grade.  must select speed limit.</t>
  </si>
  <si>
    <t>S5-1-2448-15-WF-DG</t>
  </si>
  <si>
    <t>S5-1-2448-15-WF-DG 24" x 48"</t>
  </si>
  <si>
    <t>S5-1-2448-15-WF-HI</t>
  </si>
  <si>
    <t>S5-1-2448-15-WF-HI 24" x 48"</t>
  </si>
  <si>
    <t>S5-1-2448-20-WF-DG</t>
  </si>
  <si>
    <t>S5-1-2448-20-WF-DG 24" x 48"</t>
  </si>
  <si>
    <t>S5-1-2448-20-WF-HI</t>
  </si>
  <si>
    <t>S5-1-2448-20-WF-HI 24" x 48"</t>
  </si>
  <si>
    <t>S5-1-2448-25-WF-DG</t>
  </si>
  <si>
    <t>S5-1-2448-25-WF-DG 24" x 48"</t>
  </si>
  <si>
    <t>S5-1-2448-25-WF-HI</t>
  </si>
  <si>
    <t>S5-1-2448-25-WF-HI 24" x 48"</t>
  </si>
  <si>
    <t>S5-1-2448-30-WF-DG</t>
  </si>
  <si>
    <t>S5-1-2448-30-WF-DG 24" x 48"</t>
  </si>
  <si>
    <t>S5-1-2448-30-WF-HI</t>
  </si>
  <si>
    <t>S5-1-2448-30-WF-HI 24" x 48"</t>
  </si>
  <si>
    <t>S5-1-2448-35-WF-DG</t>
  </si>
  <si>
    <t>S5-1-2448-35-WF-DG 24" x 48"</t>
  </si>
  <si>
    <t>S5-1-2448-35-WF-HI</t>
  </si>
  <si>
    <t>S5-1-2448-35-WF-HI 24" x 48"</t>
  </si>
  <si>
    <t>S5-1-2448-40-WF-DG</t>
  </si>
  <si>
    <t>S5-1-2448-40-WF-DG 24" x 48"</t>
  </si>
  <si>
    <t>S5-1-2448-40-WF-HI</t>
  </si>
  <si>
    <t>S5-1-2448-40-WF-HI 24" x 48"</t>
  </si>
  <si>
    <t>S5-1-2448-45-WF-DG</t>
  </si>
  <si>
    <t>S5-1-2448-45-WF-DG 24" x 48"</t>
  </si>
  <si>
    <t>S5-1-2448-45-WF-HI</t>
  </si>
  <si>
    <t>S5-1-2448-45-WF-HI 24" x 48"</t>
  </si>
  <si>
    <t>SA-DG</t>
  </si>
  <si>
    <t>Use Diamond Grade sheeting instead of High Intensity sheeting.</t>
  </si>
  <si>
    <t>SA1-110704</t>
  </si>
  <si>
    <t>Sign Alert Cabinet - 11" x 7" x 4".  Weight roughly 6 lbs. Made of .08 aluminum. Includes mounting bracket.</t>
  </si>
  <si>
    <t>SA2-111704</t>
  </si>
  <si>
    <t>Sign Alert Cabinet - 11" x 17" x 4".  Weight roughly 9 lbs. Made of .08 aluminum. Includes mounting bracket.</t>
  </si>
  <si>
    <t>SD-1014</t>
  </si>
  <si>
    <t>Slow Down (LED Insert). (An added panel that lights up when going over preset speed). 10" x 14"</t>
  </si>
  <si>
    <t>Slow Down (LED insert). (An added panel that lights up when going over preset speed).</t>
  </si>
  <si>
    <t>SD-1626</t>
  </si>
  <si>
    <t>Slow Down (LED Insert). (An added panel that lights up when going over preset speed). 16" x 26"</t>
  </si>
  <si>
    <t>SIG-12R8WNP</t>
  </si>
  <si>
    <t>12" Red Hi-Flux Tinted Lens, 
 non-pixelated(passed ITE luminous intensity test - 6.4.4.1, 6.4.4.4).</t>
  </si>
  <si>
    <t>SIG-12Y9WNP</t>
  </si>
  <si>
    <t>12" Yellow Hi-Flux Tinted Lens, 
 non-pixelated(passed ITE luminous intensity test - 6.4.4.1, 6.4.4.4).</t>
  </si>
  <si>
    <t>SIG-12R45WNP</t>
  </si>
  <si>
    <t>12" Red LED, non-pixelated</t>
  </si>
  <si>
    <t>SIG-12Y45WNP</t>
  </si>
  <si>
    <t>12" Yellow LED, non-pixelated</t>
  </si>
  <si>
    <t>SIGSW</t>
  </si>
  <si>
    <t>Span Wire Mount Kit  (tristud, 4-way top, 4-way bottom, hanger) Allowance for 2-4 signal heads.</t>
  </si>
  <si>
    <t>SMSP-10</t>
  </si>
  <si>
    <t>Side pole mounting bracket for DS-A1-10 (10W) Solar Panel. Includes all hardware.</t>
  </si>
  <si>
    <t>SMSP-100</t>
  </si>
  <si>
    <t>Side pole mounting bracket for DS-A1-100 (100W) Solar Panel. Includes all hardware.</t>
  </si>
  <si>
    <t>SMSP-110</t>
  </si>
  <si>
    <t>Side pole mounting bracket for DS-A1-110 (110W) Solar Panel. Includes all hardware.</t>
  </si>
  <si>
    <t>SMSP-120</t>
  </si>
  <si>
    <t>Side pole mounting bracket for DS-A1-120 (120W) Solar Panel. Includes all hardware.</t>
  </si>
  <si>
    <t>SMSP-130</t>
  </si>
  <si>
    <t>Side pole mounting bracket for DS-A1-130 (130W) Solar Panel. Includes all hardware.</t>
  </si>
  <si>
    <t>SMSP-140</t>
  </si>
  <si>
    <t>Side pole mounting bracket for DS-A1-140 (140W) Solar Panel. Includes all hardware.</t>
  </si>
  <si>
    <t>SMSP-15</t>
  </si>
  <si>
    <t>Side pole mounting bracket for DS-A1-15 (15W) Solar Panel. Includes all hardware.</t>
  </si>
  <si>
    <t>SMSP-20</t>
  </si>
  <si>
    <t>Side pole mounting bracket for DS-A1-20 (20W) Solar Panel. Includes all hardware.</t>
  </si>
  <si>
    <t>SMSP-25</t>
  </si>
  <si>
    <t>Side pole mounting bracket for DS-A1-25 (25W) Solar Panel. Includes all hardware.</t>
  </si>
  <si>
    <t>SMSP-30</t>
  </si>
  <si>
    <t>Side pole mounting bracket for DS-A1-30 (30W) Solar Panel. Includes all hardware.</t>
  </si>
  <si>
    <t>SMSP-40</t>
  </si>
  <si>
    <t>Side pole mounting bracket for DS-A1-40 (40W) Solar Panel. Includes all hardware.</t>
  </si>
  <si>
    <t>SMSP-45</t>
  </si>
  <si>
    <t>Side pole mounting bracket for DS-A1-45 (45W) Solar Panel. Includes all hardware.</t>
  </si>
  <si>
    <t>SMSP-5</t>
  </si>
  <si>
    <t>Side pole mounting bracket for DS-A1-5 (5W) Solar Panel. Includes all hardware.</t>
  </si>
  <si>
    <t>SMSP-50</t>
  </si>
  <si>
    <t>Side pole mounting bracket for DS-A1-50 (50W) Solar Panel. Includes all hardware.</t>
  </si>
  <si>
    <t>SMSP-55</t>
  </si>
  <si>
    <t>Side pole mounting bracket for DS-A1-55 (55W) Solar Panel. Includes all hardware.</t>
  </si>
  <si>
    <t>SMSP-60</t>
  </si>
  <si>
    <t>Side pole mounting bracket for DS-A1-60 (60W) Solar Panel. Includes all hardware.</t>
  </si>
  <si>
    <t>SMSP-65</t>
  </si>
  <si>
    <t>Side pole mounting bracket for DS-A1-65 (65W) Solar Panel. Includes all hardware.</t>
  </si>
  <si>
    <t>SMSP-70</t>
  </si>
  <si>
    <t>Side pole mounting bracket for DS-A1-70 (70W) Solar Panel. Includes all hardware.</t>
  </si>
  <si>
    <t>SMSP-8</t>
  </si>
  <si>
    <t>Side pole mounting bracket for DS-A1-8 (8W) Solar Panel. Includes all hardware.</t>
  </si>
  <si>
    <t>SMSP-80</t>
  </si>
  <si>
    <t>Side pole mounting bracket for DS-A1-80 (80W) Solar Panel. Includes all hardware.</t>
  </si>
  <si>
    <t>SMSP-90</t>
  </si>
  <si>
    <t>Side pole mounting bracket for DS-A1-90 (90W) Solar Panel. Includes all hardware.</t>
  </si>
  <si>
    <t>SMSP-D-100</t>
  </si>
  <si>
    <t>SMSP-D-110</t>
  </si>
  <si>
    <t>SMSP-D-120</t>
  </si>
  <si>
    <t>SMSP-D-130</t>
  </si>
  <si>
    <t>SMSP-D-140</t>
  </si>
  <si>
    <t>SMSP-D-80</t>
  </si>
  <si>
    <t>SMSP-D-90</t>
  </si>
  <si>
    <t>SMTP-10</t>
  </si>
  <si>
    <t>Top pole mounting bracket for DS-A1-10 (10W) Solar Panel. Includes all hardware.</t>
  </si>
  <si>
    <t>SMTP-100</t>
  </si>
  <si>
    <t>Top pole mounting bracket for DS-A1-100 (100W) Solar Panel. Includes all hardware.</t>
  </si>
  <si>
    <t>SMTP-110</t>
  </si>
  <si>
    <t>Top pole mounting bracket for DS-A1-110 (110W) Solar Panel. Includes all hardware.</t>
  </si>
  <si>
    <t>SMTP-120</t>
  </si>
  <si>
    <t>Top pole mounting bracket for DS-A1-120 (120W) Solar Panel. Includes all hardware.</t>
  </si>
  <si>
    <t>SMTP-130</t>
  </si>
  <si>
    <t>Top pole mounting bracket for DS-A1-130 (130W) Solar Panel. Includes all hardware.</t>
  </si>
  <si>
    <t>SMTP-140</t>
  </si>
  <si>
    <t>Top pole mounting bracket for DS-A1-140 (140W) Solar Panel. Includes all hardware.</t>
  </si>
  <si>
    <t>SMTP-15</t>
  </si>
  <si>
    <t>Top pole mounting bracket for DS-A1-15 (15W) Solar Panel. Includes all hardware.</t>
  </si>
  <si>
    <t>SMTP-20</t>
  </si>
  <si>
    <t>Top pole mounting bracket for DS-A1-20 (20W) Solar Panel. Includes all hardware.</t>
  </si>
  <si>
    <t>SMTP-25</t>
  </si>
  <si>
    <t>Top pole mounting bracket for DS-A1-25 (25W) Solar Panel. Includes all hardware.</t>
  </si>
  <si>
    <t>SMTP-30</t>
  </si>
  <si>
    <t>Top pole mounting bracket for DS-A1-30 (30W) Solar Panel. Includes all hardware.</t>
  </si>
  <si>
    <t>SMTP-40</t>
  </si>
  <si>
    <t>Top pole mounting bracket for DS-A1-40 (40W) Solar Panel. Includes all hardware.</t>
  </si>
  <si>
    <t>SMTP-45</t>
  </si>
  <si>
    <t>Top pole mounting bracket for DS-A1-45 (45W) Solar Panel. Includes all hardware.</t>
  </si>
  <si>
    <t>SMTP-5</t>
  </si>
  <si>
    <t>Top pole mounting bracket for DS-A1-5 (5W) Solar Panel. Includes all hardware.</t>
  </si>
  <si>
    <t>SMTP-50</t>
  </si>
  <si>
    <t>Top pole mounting bracket for DS-A1-50 (50W) Solar Panel. Includes all hardware.</t>
  </si>
  <si>
    <t>SMTP-55</t>
  </si>
  <si>
    <t>Top pole mounting bracket for DS-A1-55 (55W) Solar Panel. Includes all hardware.</t>
  </si>
  <si>
    <t>SMTP-60</t>
  </si>
  <si>
    <t>Top pole mounting bracket for DS-A1-60 (60W) Solar Panel. Includes all hardware.</t>
  </si>
  <si>
    <t>SMTP-65</t>
  </si>
  <si>
    <t>Top pole mounting bracket for DS-A1-65 (65W) Solar Panel. Includes all hardware.</t>
  </si>
  <si>
    <t>SMTP-70</t>
  </si>
  <si>
    <t>Top pole mounting bracket for DS-A1-70 (70W) Solar Panel. Includes all hardware.</t>
  </si>
  <si>
    <t>SMTP-8</t>
  </si>
  <si>
    <t>Top pole mounting bracket for DS-A1-8 (8W) Solar Panel. Includes all hardware.</t>
  </si>
  <si>
    <t>SMTP-80</t>
  </si>
  <si>
    <t>Top pole mounting bracket for DS-A1-80 (80W) Solar Panel. Includes all hardware.</t>
  </si>
  <si>
    <t>SMTP-90</t>
  </si>
  <si>
    <t>Top pole mounting bracket for DS-A1-90 (90W) Solar Panel. Includes all hardware.</t>
  </si>
  <si>
    <t>SPLasher</t>
  </si>
  <si>
    <t>Solar Charge Controller and Flasher with adjustable flash rate, duty cycle and dry center switch for additional options.</t>
  </si>
  <si>
    <t>Solar Charge Controller and Flasher with adjustable flash rate, duty cycle and dry center switch for additional options with 7-day timer.</t>
  </si>
  <si>
    <t>SR</t>
  </si>
  <si>
    <t>Red violator alert strobe.  (NOT ER12)</t>
  </si>
  <si>
    <t>K&amp;K Systems Inc.
687 Palmetto Road
Tupelo, MS 38801</t>
  </si>
  <si>
    <r>
      <t xml:space="preserve">Solar Flasher Beacons  </t>
    </r>
    <r>
      <rPr>
        <sz val="12"/>
        <rFont val="Arial"/>
      </rPr>
      <t xml:space="preserve"> (Add battery, sign, pole, or mounting hardware if using an existing 4" round pole.)</t>
    </r>
  </si>
  <si>
    <t>*** Shipping will be added for poles or trailer mounted items. ***</t>
  </si>
  <si>
    <t>H-GAC Product Code</t>
  </si>
  <si>
    <t>Item #</t>
  </si>
  <si>
    <t>H-GAC Price</t>
  </si>
  <si>
    <r>
      <t xml:space="preserve">School Zone Flasher Beacons - Solar Powered   </t>
    </r>
    <r>
      <rPr>
        <sz val="12"/>
        <rFont val="Arial"/>
      </rPr>
      <t xml:space="preserve"> (Add battery, sign, pole, or mounting hardware if using an existing 4" round pole.)</t>
    </r>
  </si>
  <si>
    <t>HHG</t>
  </si>
  <si>
    <t>Solar School Zone Beacon. Single 12" LED yellow/amber, polycarbonate head, 30 watt solar panel with mounting bracket, 365 day programmable timer module, aluminum lockable battery box, flasher, regulator, wiring, and partially assembled.</t>
  </si>
  <si>
    <t>Solar School Zone Beacon. Double 12" LED's yellow/amber, polycarbonate heads, 40 watt solar panel with mounting bracket, 365 day programmable timer module, aluminum lockable battery box, flasher, regulator, wiring, and partially assembled.</t>
  </si>
  <si>
    <r>
      <t xml:space="preserve">Stop Beacons 24/7 Solar Powered (Red)   </t>
    </r>
    <r>
      <rPr>
        <sz val="12"/>
        <rFont val="Arial"/>
      </rPr>
      <t xml:space="preserve"> (Add battery, sign, pole, or mounting hardware if using an existing 4" round pole.)</t>
    </r>
  </si>
  <si>
    <t>Continuous flash 24/7. Single 12" Red LED, polycarbonate head, 40 watt solar panel with mounting bracket, aluminum lockable battery box, flasher, regulator, wiring, partially assembled.</t>
  </si>
  <si>
    <t>Continuous flash 24/7. Double 12" Red LEDs, polycarbonate heads, 80 watt solar panel with mounting bracket, aluminum lockable two space battery box, SPlaser; wiring, partially assembled.</t>
  </si>
  <si>
    <r>
      <t xml:space="preserve">Hazard Beacons 24/7  Solar Powered (Yellow)     </t>
    </r>
    <r>
      <rPr>
        <sz val="12"/>
        <rFont val="Arial"/>
      </rPr>
      <t>(Add battery, sign, pole, or mounting hardware if using an existing 4" round pole.)</t>
    </r>
  </si>
  <si>
    <r>
      <t>Specialty Warning Flasher Beacons - Solar Powered</t>
    </r>
    <r>
      <rPr>
        <sz val="12"/>
        <rFont val="Arial"/>
      </rPr>
      <t xml:space="preserve">     (Add battery, sign, pole, or mounting hardware if using an existing 4" round pole.)</t>
    </r>
  </si>
  <si>
    <r>
      <t xml:space="preserve">ECO Rectangular Rapid Flasing Beacons    </t>
    </r>
    <r>
      <rPr>
        <sz val="12"/>
        <rFont val="Arial"/>
      </rPr>
      <t xml:space="preserve"> (Add battery, sign, pole, or mounting hardware if using an existing 4" round pole.)</t>
    </r>
  </si>
  <si>
    <t>2" coupler with adjustable height channel.</t>
  </si>
  <si>
    <t>Pintle ring hitch coupler &amp; adjustable height channel.</t>
  </si>
  <si>
    <t>Unassembled 10" Side Winder Jack</t>
  </si>
  <si>
    <t>Motion alarm.</t>
  </si>
  <si>
    <t>6-round contact to 4-flat adaptor</t>
  </si>
  <si>
    <t>6 contact metal connector with spring.</t>
  </si>
  <si>
    <t>Siren.</t>
  </si>
  <si>
    <t>Tongue Jack with wheel</t>
  </si>
  <si>
    <t>15" spare tire with mount</t>
  </si>
  <si>
    <t>12" spare tire with mount. (LT-ER12 ONLY)</t>
  </si>
  <si>
    <t>USB to 9 pin</t>
  </si>
  <si>
    <t>SIGN ALERTS</t>
  </si>
  <si>
    <t>Warning Signs -  DO NOT CHANGE XXXX IN MODEL NUMBER.  INSTEAD SELECT CORRECT SIGN NUMBER FROM MUTCD CHART AND ENTER UNDER "SPECIAL NOTES".</t>
  </si>
  <si>
    <t>Wxxxxx-3030-HI-4-DC20</t>
  </si>
  <si>
    <t>OPTIONS - Solar Flasher Beacons and Sign Alerts</t>
  </si>
  <si>
    <t>AC-OPT10</t>
  </si>
  <si>
    <t>Remove 10W solar panel, solar panel mounting bracket, large battery box and regulator. Add 20W power supply and small control cabinet</t>
  </si>
  <si>
    <t>Add battery pack to new system order. - 18 amp, 12V, AGM battery, Dimensions:7.13"x2.99"x6.54"</t>
  </si>
  <si>
    <t>Bollard - Height: 42" (price each)</t>
  </si>
  <si>
    <t>Push Button Upgrades for ECO-RRFB, 132-D2 or ECO-132-D12 systems.</t>
  </si>
  <si>
    <t>Upgrade Push Button 2 - Button 2" non-corrosive stainless steel, aluminum cap; microswitch; typical movement but is solid state; cannot be stuck in Constant Call; ADA compliant.Available in black. Special order - yellow.</t>
  </si>
  <si>
    <t>Upgrade Push Button 3 - Solid state Piezo switch; pressure sensitive; cannot be stuck in Constant Call; LED and audible tone; ADA and MUTCD compliant; button contains K&amp;K specific firmware to function with our controllers.Available in yellow and black.Special order - military green.</t>
  </si>
  <si>
    <t>Upgrade Push Button 4-APS - Solid state Piezo switch; vibro-tactile walk indications; locator tone, custom audio messages; ADA and MUTCD compliant.Available in yellow.Includes 5x7 sign holder (SH1).</t>
  </si>
  <si>
    <t>PB5-TWA(Guardian)</t>
  </si>
  <si>
    <t>Upgrade to Push Button 5-TWA - Touchless Wave Activated, Non Contact Actuation Sensor; Provides Essential Information via Visual and Audible Indications Required by the TAC and MUTCD, Available in yellow.</t>
  </si>
  <si>
    <t>Sign Holder 1 to include R10-25 sign - Cast Aluminum; 5x7 sign.Can be painted at additional cost. Included with PB1, PB2 or PB3.</t>
  </si>
  <si>
    <t>Controller - Options</t>
  </si>
  <si>
    <t>CrossTalk - School Zone</t>
  </si>
  <si>
    <t>CrossTalk - Chevron</t>
  </si>
  <si>
    <t>ASC-L-SA-5</t>
  </si>
  <si>
    <t>Signal Alert - Five (5) year Service Plan for the lead cloud based cell service based on a maximum 3 MB per cellular account per month.</t>
  </si>
  <si>
    <t>ASC-D-SA-5</t>
  </si>
  <si>
    <t>Signal Alert - Five (5) year Service Plan for dependent unit - requires ASC-L-NAV-5 to send information to unit.</t>
  </si>
  <si>
    <t>ASC-L-SA-10</t>
  </si>
  <si>
    <t>Signal Alert - Ten (10) year Service Plan for the lead cloud based cell service based on a maximum 3 MB per cellular account per month.</t>
  </si>
  <si>
    <t>ASC-D-SA-10</t>
  </si>
  <si>
    <t>Signal Alert - Ten (10) year Service Plan for dependent unit - requires ASC-L-NAV-10 to send information to unit.</t>
  </si>
  <si>
    <t>Optional Static Signs</t>
  </si>
  <si>
    <t>S1-1 - 30x30 School Crossing Warning sign; Diamond Grade</t>
  </si>
  <si>
    <t>S1-1 - 36x36 School Crossing Warning sign; Diamond Grade</t>
  </si>
  <si>
    <t>S1-1 - 48x48 School Crossing Warning sign; Diamond Grade</t>
  </si>
  <si>
    <t>W11-2-3030-DG</t>
  </si>
  <si>
    <t>W11-2 - 30x30 Pedestrian sign; Diamond Grade</t>
  </si>
  <si>
    <t>W11-2-3636-DG</t>
  </si>
  <si>
    <t>W11-2 - 36x36 Pedestrian sign; Diamond Grade</t>
  </si>
  <si>
    <t>W11-2-4848-DG</t>
  </si>
  <si>
    <t>W11-2 - 48x48 Pedestrian sign; Diamond Grade</t>
  </si>
  <si>
    <t>W16-7PL-1224-DG</t>
  </si>
  <si>
    <t>W16-7PL - Left Down Arrow - 12x24; Diamond Grade</t>
  </si>
  <si>
    <t>W16-7PR-1224-DG</t>
  </si>
  <si>
    <t>W16-7PR - Right Down Arrow - 12x24; Diamond Grade</t>
  </si>
  <si>
    <t>Wxxx-3030-HI</t>
  </si>
  <si>
    <t xml:space="preserve">30" x 30"  Any MUTCD# traffic sign. High Intensity sheeting. </t>
  </si>
  <si>
    <t>Wxxx-3636-HI</t>
  </si>
  <si>
    <t xml:space="preserve">36" x 36"  Any MUTCD# traffic sign. High Intensity sheeting. </t>
  </si>
  <si>
    <t>Wxxx-4848-HI</t>
  </si>
  <si>
    <t xml:space="preserve">48" x 48"  Any MUTCD# traffic sign. High Intensity sheeting. </t>
  </si>
  <si>
    <t>SA-FYG</t>
  </si>
  <si>
    <t>Use Fluorescent Yellow-Green sheeting instead of Diamond Grade yellow.</t>
  </si>
  <si>
    <t>CCTR-16</t>
  </si>
  <si>
    <t>COMPLETE 16' SPUN POLE KIT TO INCLUDE ALL MOUNTING HARDWARE.16' crash tested 4" round aluminum spun pole with pedestal base, top cap, anchor bolts, signal mount and control box mount.</t>
  </si>
  <si>
    <t>CCTR-17</t>
  </si>
  <si>
    <t>COMPLETE 17' SPUN POLE KIT TO INCLUDE ALL MOUNTING HARDWARE.17' crash tested 4" round aluminum spun pole with pedestal base, top cap, anchor bolts, signal mount and control box mount.</t>
  </si>
  <si>
    <t>CCTR-18</t>
  </si>
  <si>
    <t>COMPLETE 18' SPUN POLE KIT TO INCLUDE ALL MOUNTING HARDWARE.18' crash tested 4" round aluminum spun pole with pedestal base, top cap, anchor bolts, signal mount and control box mount.</t>
  </si>
  <si>
    <t>4" Pole Mounting Hardware Kit for Beacons.To include:
 Two (2)- CTR-BCM (Back of cabinet mount for 4"" aluminum pole);
 Two (2)-CTR-MH (Mounting hardware per head (if K&amp;K CTR pole not purchased) to include:pole plate with set screw; 6"" nipple; tristud elbow with set screw); and 
 One (1) pair-CTR-UBS (U-Bolt Mounting hardware for signage (U-bolt).Price/pair.)</t>
  </si>
  <si>
    <t>4" Pole Mounting Hardware Kit for Beacons.To include:
 Two (2)- CTR-BCM (Back of cabinet mount for 4"" aluminum pole);
 Four (4)-CTR-MH (Mounting hardware per head (if K&amp;K CTR pole not purchased) to include:pole plate with set screw; 6"" nipple; tristud elbow with set screw); and 
 One (1) pair-CTR-UBS (U-Bolt Mounting hardware for signage (U-bolt).Price/pair.)</t>
  </si>
  <si>
    <t>4" Pole Mounting Hardware Kit for Beacons.To include:
 Two (2)- CTR-BCM (Back of cabinet mount for 4"" aluminum pole);
 One (1)-CTR-MH (Mounting hardware per head (if K&amp;K CTR pole not purchased) to include:pole plate with set screw; 6"" nipple; tristud elbow with set screw); and 
 One (1) pair-CTR-UBS (U-Bolt Mounting hardware for signage (U-bolt).Price/pair.)</t>
  </si>
  <si>
    <t>Mounting Poles - Other</t>
  </si>
  <si>
    <t>Backup System</t>
  </si>
  <si>
    <t>Retrofit Systems</t>
  </si>
  <si>
    <t>Navigational Light System</t>
  </si>
  <si>
    <t>Double</t>
  </si>
  <si>
    <t>A/C Navigational Light System</t>
  </si>
  <si>
    <t>Single</t>
  </si>
  <si>
    <t>Options</t>
  </si>
  <si>
    <t>Radar Speed Monitors</t>
  </si>
  <si>
    <t>Radar Speed Monitors - Trailer Mounted</t>
  </si>
  <si>
    <t>HHF</t>
  </si>
  <si>
    <t>OPTIONS for Radar Speed Monitors - Trailer Mounted</t>
  </si>
  <si>
    <t>SW</t>
  </si>
  <si>
    <t>White violator alert strobe.  (NOT ER12)</t>
  </si>
  <si>
    <t>TBBD</t>
  </si>
  <si>
    <t>TBPR</t>
  </si>
  <si>
    <t>TMA</t>
  </si>
  <si>
    <t>TPLUG-6</t>
  </si>
  <si>
    <t>TPLUGA-6</t>
  </si>
  <si>
    <t>TSIREN</t>
  </si>
  <si>
    <t>TTJ</t>
  </si>
  <si>
    <t>TJ-22733</t>
  </si>
  <si>
    <t>TTS</t>
  </si>
  <si>
    <t>TTS-12</t>
  </si>
  <si>
    <t>USB9</t>
  </si>
  <si>
    <t>Radar Speed Monitors - Dolly Mounted - Solar Powered</t>
  </si>
  <si>
    <t>Radar Speed Monitor -  Dolly Mounted Options</t>
  </si>
  <si>
    <t>Arrow Boards</t>
  </si>
  <si>
    <t>Arrow Boards (Directional Arrows)  - Trailer Mounted with Options</t>
  </si>
  <si>
    <t>Options for Arrow Board - Trailer Mounted</t>
  </si>
  <si>
    <t>Portable Changeable Message Sign</t>
  </si>
  <si>
    <t xml:space="preserve">Hydraulic Trailer Mounted </t>
  </si>
  <si>
    <t>Solar Powered, Portable Changeable Message Sign. Capable of three lines of alphanumeric 10” high text and graphics/animations, all LED display, self contained on-board computer, multiple alphanumeric fonts, powder coat paint system, and display is 82” x 49”, with hydraulic style trailer.  Supports 100 plus predefined messages (text and graphics) and supports user customizable messages. System comes standard withfour (4) 100 amp 12-volt batteries (totaling 400 12V amps) and 120 watts of solar.</t>
  </si>
  <si>
    <t>Solar Powered, Portable Changeable Message Sign. Capable of three lines of alphanumeric 12” high text and graphics/animations, all LED display, self contained on-board computer, multiple alphanumeric fonts, powder coat paint system. Display is 97” x 57”, with hydraulic style trailer. Supports 100 plus predefined messages (text and graphics) and supports user customizable messages. System comes standard with four (4) 100 amp 12-volt batteries (totaling 400 12V amps) batteries and 120 watts of solar.</t>
  </si>
  <si>
    <t>Solar Powered, Portable Changeable Message Sign. Capable of three lines of alphanumeric 18” high text and graphics/animations, all LED display, self contained on board computer, multiple alphanumeric fonts, powder coat paint system. Display is 142” x 81”, with hydraulic style trailer. Supports 100 plus predefined messages (text and graphics) and supports user customizable messages. System comes standard with six (6) 100 amp 12-volt batteries (totaling 600 12V amps) and 140 watts of solar.</t>
  </si>
  <si>
    <t>Solar Powered, Portable Changeable Message Sign. Capable of three lines of alphanumeric 18” high text, all LED display, self contained on-board computer, powder coat paint system. Display is 129” x 74”, with hydraulic style trailer.  Supports 100 plus predefined messages (text) and supports user customizable messages. System comes standard with six (6) 100 amp 12-volt batteries (totaling 600 12V amps) and 140 watts of solar.</t>
  </si>
  <si>
    <t>Winch Telescopic Trailer Mounted</t>
  </si>
  <si>
    <t>Solar Powered, Portable Changeable Message Sign. Capable of two lines of alphanumeric 8” high text and predefined arrow patterns, all LED display, self contained on-board computer, multiple alphanumeric fonts, powder coat paint system. Display is 60” x 38”, with winch style trailer (telescopic). Supports 100 plus predefined messages (text and graphics) and supports user customizable messages. System comes standard with two (2) 100 amp 12-volt batteries (totaling 200 12V amps) and 120 watts of solar.</t>
  </si>
  <si>
    <t>Solar Powered, Portable Changeable Message Sign. Capable of two lines of alphanumeric 10” high text and predefined arrow patterns, all LED display, self contained on-board computer, multiple alphanumeric fonts, powder coat paint system. Display is 82” x 35”, with winch style trailer (telescopic). Supports 100 plus predefined messages (text and graphics) and supports user customizable messages. System comes standard with two (2) 100 amp 12-volt batteries (totaling 200 12V amps) and 120 watts of solar.</t>
  </si>
  <si>
    <t>Solar Powered, Portable Changeable Message Sign. Capable of three lines of alphanumeric 10” high text and graphics/animations, all LED display, self contained on-board computer, multiple alphanumeric fonts, powder coat paint system.Display is 82” x 49”, with winch style trailer (telescopic). Supports 100 plus predefined messages (text and graphics) and supports user customizable messages. System comes standard withfour (4) 100 amp 12-volt batteries (totaling 400 12V amps) and 120 watts of solar.</t>
  </si>
  <si>
    <t>Solar Powered, Portable Changeable Message Sign. Capable of three lines of alphanumeric 12” high text and graphics/animations, all LED display, self contained on-board computer, multiple alphanumeric fonts, powder coat paint system. Display is 97” x 57”, with winch style trailer (telescopic). Supports 100 plus predefined messages (text and graphics) and supports user customizable messages. System comes standard with four (4) 100 amp 12-volt batteries (totaling 400 12V amps) and 120 watts of solar.</t>
  </si>
  <si>
    <t>Cell modem.  (End User provides cellular service. See antenna options.)</t>
  </si>
  <si>
    <t>Mini Messenger  -  Options</t>
  </si>
  <si>
    <t>Mini Messenger  -  Mounting Options</t>
  </si>
  <si>
    <t>Options for Regulatory Signs</t>
  </si>
  <si>
    <r>
      <rPr>
        <sz val="11"/>
        <rFont val="Arial"/>
        <family val="2"/>
      </rPr>
      <t>CrossTalk-CrossWalk - Time based (RRFB, Crosswalk, Radar Units, Railroad, sensors, etc.)</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</si>
</sst>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0\ ;\(0.00\)"/>
    <numFmt numFmtId="165" formatCode="&quot;$&quot;#,##0.00;&quot;$&quot;\(#,##0.00\)"/>
    <numFmt numFmtId="166" formatCode="0.0"/>
    <numFmt numFmtId="167" formatCode="&quot;$&quot;#,##0.00"/>
  </numFmts>
  <fonts count="52" x14ac:knownFonts="1">
    <font>
      <sz val="10"/>
      <color rgb="FF000000"/>
      <name val="Arial"/>
    </font>
    <font>
      <b/>
      <sz val="10"/>
      <color rgb="FFFF0000"/>
      <name val="Times New Roman"/>
    </font>
    <font>
      <b/>
      <sz val="14"/>
      <color rgb="FF0000FF"/>
      <name val="Times New Roman"/>
    </font>
    <font>
      <b/>
      <sz val="10"/>
      <name val="Times New Roman"/>
    </font>
    <font>
      <b/>
      <sz val="26"/>
      <color rgb="FF000000"/>
      <name val="Times New Roman"/>
    </font>
    <font>
      <b/>
      <sz val="12"/>
      <color rgb="FF000000"/>
      <name val="Times New Roman"/>
    </font>
    <font>
      <sz val="12"/>
      <color rgb="FF000000"/>
      <name val="Times New Roman"/>
    </font>
    <font>
      <sz val="12"/>
      <color rgb="FF000000"/>
      <name val="Calibri"/>
    </font>
    <font>
      <sz val="10"/>
      <color rgb="FF000000"/>
      <name val="Arial"/>
    </font>
    <font>
      <sz val="10"/>
      <name val="Arial"/>
    </font>
    <font>
      <sz val="10"/>
      <color rgb="FF000000"/>
      <name val="Arial"/>
    </font>
    <font>
      <sz val="11"/>
      <color rgb="FF000000"/>
      <name val="Calibri"/>
    </font>
    <font>
      <sz val="14"/>
      <color rgb="FF000000"/>
      <name val="Calibri"/>
    </font>
    <font>
      <sz val="11"/>
      <color rgb="FF000000"/>
      <name val="Times New Roman"/>
    </font>
    <font>
      <b/>
      <sz val="18"/>
      <color rgb="FF000000"/>
      <name val="Times New Roman"/>
    </font>
    <font>
      <b/>
      <sz val="9"/>
      <color rgb="FF000000"/>
      <name val="Times New Roman"/>
    </font>
    <font>
      <b/>
      <sz val="11"/>
      <color rgb="FF000000"/>
      <name val="Times New Roman"/>
    </font>
    <font>
      <b/>
      <i/>
      <sz val="24"/>
      <color rgb="FF000000"/>
      <name val="Times New Roman"/>
    </font>
    <font>
      <sz val="10"/>
      <name val="Arial"/>
    </font>
    <font>
      <b/>
      <i/>
      <sz val="9"/>
      <color rgb="FFFF0000"/>
      <name val="Times New Roman"/>
    </font>
    <font>
      <sz val="9"/>
      <color rgb="FF000000"/>
      <name val="Times New Roman"/>
    </font>
    <font>
      <b/>
      <i/>
      <sz val="10"/>
      <color rgb="FF000000"/>
      <name val="Times New Roman"/>
    </font>
    <font>
      <b/>
      <i/>
      <sz val="20"/>
      <color rgb="FF000000"/>
      <name val="Times New Roman"/>
    </font>
    <font>
      <b/>
      <sz val="14"/>
      <color rgb="FF000000"/>
      <name val="Times New Roman"/>
    </font>
    <font>
      <b/>
      <sz val="20"/>
      <color rgb="FF000000"/>
      <name val="Times New Roman"/>
    </font>
    <font>
      <i/>
      <sz val="10"/>
      <color rgb="FF000000"/>
      <name val="Times New Roman"/>
    </font>
    <font>
      <sz val="10"/>
      <color rgb="FF000000"/>
      <name val="Times New Roman"/>
    </font>
    <font>
      <b/>
      <i/>
      <sz val="14"/>
      <color rgb="FF000000"/>
      <name val="Times New Roman"/>
    </font>
    <font>
      <b/>
      <i/>
      <sz val="9"/>
      <color rgb="FF000000"/>
      <name val="Times New Roman"/>
    </font>
    <font>
      <sz val="14"/>
      <color rgb="FF000000"/>
      <name val="Times New Roman"/>
    </font>
    <font>
      <sz val="9"/>
      <name val="Times New Roman"/>
    </font>
    <font>
      <sz val="10"/>
      <name val="Times New Roman"/>
    </font>
    <font>
      <sz val="9"/>
      <name val="Arial"/>
    </font>
    <font>
      <sz val="12"/>
      <name val="Times New Roman"/>
    </font>
    <font>
      <b/>
      <sz val="16"/>
      <color rgb="FF000000"/>
      <name val="Times New Roman"/>
    </font>
    <font>
      <i/>
      <sz val="9"/>
      <color rgb="FF000000"/>
      <name val="Times New Roman"/>
    </font>
    <font>
      <i/>
      <sz val="11"/>
      <color rgb="FF000000"/>
      <name val="Times New Roman"/>
    </font>
    <font>
      <i/>
      <sz val="12"/>
      <color rgb="FF000000"/>
      <name val="Times New Roman"/>
    </font>
    <font>
      <sz val="12"/>
      <name val="Arial"/>
    </font>
    <font>
      <b/>
      <sz val="11"/>
      <color rgb="FF000000"/>
      <name val="Times New Roman"/>
      <family val="1"/>
    </font>
    <font>
      <sz val="11"/>
      <color rgb="FF000000"/>
      <name val="Times New Roman"/>
      <family val="1"/>
    </font>
    <font>
      <b/>
      <sz val="11"/>
      <name val="Times New Roman"/>
      <family val="1"/>
    </font>
    <font>
      <b/>
      <i/>
      <sz val="11"/>
      <color rgb="FF000000"/>
      <name val="Times New Roman"/>
      <family val="1"/>
    </font>
    <font>
      <sz val="11"/>
      <name val="Arial"/>
      <family val="2"/>
    </font>
    <font>
      <sz val="11"/>
      <color rgb="FF000000"/>
      <name val="Arial"/>
      <family val="2"/>
    </font>
    <font>
      <b/>
      <u/>
      <sz val="11"/>
      <color rgb="FF000000"/>
      <name val="Times New Roman"/>
      <family val="1"/>
    </font>
    <font>
      <b/>
      <sz val="11"/>
      <color rgb="FF000000"/>
      <name val="Arial"/>
      <family val="2"/>
    </font>
    <font>
      <b/>
      <i/>
      <sz val="11"/>
      <color rgb="FF000000"/>
      <name val="Arial"/>
      <family val="2"/>
    </font>
    <font>
      <b/>
      <i/>
      <sz val="12"/>
      <color rgb="FF000000"/>
      <name val="Times New Roman"/>
      <family val="1"/>
    </font>
    <font>
      <sz val="12"/>
      <name val="Arial"/>
      <family val="2"/>
    </font>
    <font>
      <b/>
      <i/>
      <sz val="11"/>
      <color rgb="FFFF0000"/>
      <name val="Times New Roman"/>
      <family val="1"/>
    </font>
    <font>
      <sz val="11"/>
      <name val="Times New Roman"/>
      <family val="1"/>
    </font>
  </fonts>
  <fills count="10">
    <fill>
      <patternFill patternType="none"/>
    </fill>
    <fill>
      <patternFill patternType="gray125"/>
    </fill>
    <fill>
      <patternFill patternType="solid">
        <fgColor rgb="FFCFE2F3"/>
        <bgColor rgb="FFCFE2F3"/>
      </patternFill>
    </fill>
    <fill>
      <patternFill patternType="solid">
        <fgColor rgb="FF99CCFF"/>
        <bgColor rgb="FF99CCFF"/>
      </patternFill>
    </fill>
    <fill>
      <patternFill patternType="solid">
        <fgColor rgb="FFFFFF00"/>
        <bgColor rgb="FFFFFF00"/>
      </patternFill>
    </fill>
    <fill>
      <patternFill patternType="solid">
        <fgColor rgb="FFFFFFFF"/>
        <bgColor rgb="FFFFFFFF"/>
      </patternFill>
    </fill>
    <fill>
      <patternFill patternType="solid">
        <fgColor rgb="FFFABF8F"/>
        <bgColor rgb="FFFABF8F"/>
      </patternFill>
    </fill>
    <fill>
      <patternFill patternType="solid">
        <fgColor rgb="FFB1A0C7"/>
        <bgColor rgb="FFB1A0C7"/>
      </patternFill>
    </fill>
    <fill>
      <patternFill patternType="solid">
        <fgColor rgb="FFFFCC99"/>
        <bgColor rgb="FFFFCC99"/>
      </patternFill>
    </fill>
    <fill>
      <patternFill patternType="solid">
        <fgColor rgb="FF92D050"/>
        <bgColor rgb="FF92D050"/>
      </patternFill>
    </fill>
  </fills>
  <borders count="15">
    <border>
      <left/>
      <right/>
      <top/>
      <bottom/>
      <diagonal/>
    </border>
    <border>
      <left/>
      <right/>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right/>
      <top/>
      <bottom/>
      <diagonal/>
    </border>
    <border>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275">
    <xf numFmtId="0" fontId="0" fillId="0" borderId="0" xfId="0" applyFont="1" applyAlignment="1">
      <alignment wrapText="1"/>
    </xf>
    <xf numFmtId="0" fontId="3" fillId="0" borderId="0" xfId="0" applyFont="1" applyAlignment="1">
      <alignment horizontal="center" wrapText="1"/>
    </xf>
    <xf numFmtId="0" fontId="5" fillId="0" borderId="0" xfId="0" applyFont="1" applyAlignment="1">
      <alignment vertical="center"/>
    </xf>
    <xf numFmtId="0" fontId="6" fillId="0" borderId="0" xfId="0" applyFont="1" applyAlignment="1">
      <alignment horizontal="center" vertical="center"/>
    </xf>
    <xf numFmtId="0" fontId="6" fillId="0" borderId="0" xfId="0" applyFont="1" applyAlignment="1"/>
    <xf numFmtId="0" fontId="6" fillId="0" borderId="0" xfId="0" applyFont="1" applyAlignment="1">
      <alignment vertical="center"/>
    </xf>
    <xf numFmtId="0" fontId="6" fillId="0" borderId="0" xfId="0" applyFont="1" applyAlignment="1">
      <alignment horizontal="center"/>
    </xf>
    <xf numFmtId="0" fontId="6" fillId="0" borderId="0" xfId="0" applyFont="1" applyAlignment="1">
      <alignment horizontal="center" vertical="center"/>
    </xf>
    <xf numFmtId="0" fontId="6" fillId="0" borderId="0" xfId="0" applyFont="1" applyAlignment="1">
      <alignment vertical="center"/>
    </xf>
    <xf numFmtId="0" fontId="6" fillId="0" borderId="0" xfId="0" applyFont="1" applyAlignment="1">
      <alignment horizontal="center" vertical="center"/>
    </xf>
    <xf numFmtId="0" fontId="5" fillId="0" borderId="0" xfId="0" applyFont="1" applyAlignment="1"/>
    <xf numFmtId="0" fontId="6" fillId="0" borderId="0" xfId="0" applyFont="1" applyAlignment="1">
      <alignment horizontal="center" vertical="center"/>
    </xf>
    <xf numFmtId="0" fontId="6" fillId="0" borderId="0" xfId="0" applyFont="1" applyAlignment="1">
      <alignment vertical="center"/>
    </xf>
    <xf numFmtId="0" fontId="6" fillId="0" borderId="0" xfId="0" applyFont="1" applyAlignment="1">
      <alignment horizontal="center"/>
    </xf>
    <xf numFmtId="0" fontId="5" fillId="0" borderId="0" xfId="0" applyFont="1" applyAlignment="1"/>
    <xf numFmtId="0" fontId="7" fillId="0" borderId="0" xfId="0" applyFont="1" applyAlignment="1"/>
    <xf numFmtId="0" fontId="7" fillId="0" borderId="0" xfId="0" applyFont="1" applyAlignment="1">
      <alignment vertical="center"/>
    </xf>
    <xf numFmtId="0" fontId="8" fillId="0" borderId="0" xfId="0" applyFont="1" applyAlignment="1">
      <alignment wrapText="1"/>
    </xf>
    <xf numFmtId="0" fontId="9" fillId="0" borderId="0" xfId="0" applyFont="1" applyAlignment="1">
      <alignment wrapText="1"/>
    </xf>
    <xf numFmtId="0" fontId="9" fillId="0" borderId="0" xfId="0" applyFont="1" applyAlignment="1">
      <alignment wrapText="1"/>
    </xf>
    <xf numFmtId="14" fontId="8" fillId="0" borderId="0" xfId="0" applyNumberFormat="1" applyFont="1" applyAlignment="1">
      <alignment wrapText="1"/>
    </xf>
    <xf numFmtId="14" fontId="8" fillId="0" borderId="0" xfId="0" applyNumberFormat="1" applyFont="1" applyAlignment="1">
      <alignment horizontal="right" wrapText="1"/>
    </xf>
    <xf numFmtId="14" fontId="9" fillId="0" borderId="0" xfId="0" applyNumberFormat="1" applyFont="1" applyAlignment="1">
      <alignment wrapText="1"/>
    </xf>
    <xf numFmtId="14" fontId="9" fillId="0" borderId="0" xfId="0" applyNumberFormat="1" applyFont="1" applyAlignment="1">
      <alignment wrapText="1"/>
    </xf>
    <xf numFmtId="0" fontId="10" fillId="0" borderId="0" xfId="0" applyFont="1" applyAlignment="1">
      <alignment wrapText="1"/>
    </xf>
    <xf numFmtId="0" fontId="9" fillId="0" borderId="0" xfId="0" applyFont="1" applyAlignment="1">
      <alignment wrapText="1"/>
    </xf>
    <xf numFmtId="0" fontId="11" fillId="0" borderId="0" xfId="0" applyFont="1" applyAlignment="1"/>
    <xf numFmtId="0" fontId="8" fillId="0" borderId="0" xfId="0" applyFont="1" applyAlignment="1">
      <alignment horizontal="right" wrapText="1"/>
    </xf>
    <xf numFmtId="0" fontId="11" fillId="2" borderId="0" xfId="0" applyFont="1" applyFill="1" applyAlignment="1"/>
    <xf numFmtId="0" fontId="8" fillId="2" borderId="0" xfId="0" applyFont="1" applyFill="1" applyAlignment="1">
      <alignment wrapText="1"/>
    </xf>
    <xf numFmtId="0" fontId="8" fillId="2" borderId="0" xfId="0" applyFont="1" applyFill="1" applyAlignment="1">
      <alignment horizontal="right" wrapText="1"/>
    </xf>
    <xf numFmtId="0" fontId="9" fillId="2" borderId="0" xfId="0" applyFont="1" applyFill="1" applyAlignment="1">
      <alignment wrapText="1"/>
    </xf>
    <xf numFmtId="0" fontId="8" fillId="2" borderId="0" xfId="0" applyFont="1" applyFill="1" applyAlignment="1">
      <alignment horizontal="right" wrapText="1"/>
    </xf>
    <xf numFmtId="0" fontId="9" fillId="2" borderId="0" xfId="0" applyFont="1" applyFill="1" applyAlignment="1">
      <alignment wrapText="1"/>
    </xf>
    <xf numFmtId="0" fontId="8" fillId="0" borderId="0" xfId="0" applyFont="1" applyAlignment="1">
      <alignment horizontal="right" wrapText="1"/>
    </xf>
    <xf numFmtId="0" fontId="12" fillId="0" borderId="0" xfId="0" applyFont="1" applyAlignment="1"/>
    <xf numFmtId="0" fontId="8" fillId="2" borderId="0" xfId="0" applyFont="1" applyFill="1" applyAlignment="1">
      <alignment horizontal="right" wrapText="1"/>
    </xf>
    <xf numFmtId="0" fontId="13" fillId="0" borderId="1" xfId="0" applyFont="1" applyBorder="1" applyAlignment="1">
      <alignment vertical="center"/>
    </xf>
    <xf numFmtId="0" fontId="14" fillId="0" borderId="1" xfId="0" applyFont="1" applyBorder="1" applyAlignment="1">
      <alignment horizontal="center" vertical="top" wrapText="1"/>
    </xf>
    <xf numFmtId="0" fontId="15" fillId="0" borderId="1" xfId="0" applyFont="1" applyBorder="1" applyAlignment="1">
      <alignment horizontal="right" vertical="center" wrapText="1"/>
    </xf>
    <xf numFmtId="0" fontId="16" fillId="0" borderId="1" xfId="0" applyFont="1" applyBorder="1" applyAlignment="1">
      <alignment horizontal="center" vertical="center" wrapText="1"/>
    </xf>
    <xf numFmtId="0" fontId="17" fillId="3" borderId="2" xfId="0" applyFont="1" applyFill="1" applyBorder="1" applyAlignment="1">
      <alignment horizontal="right" vertical="center"/>
    </xf>
    <xf numFmtId="164" fontId="20" fillId="0" borderId="2" xfId="0" applyNumberFormat="1" applyFont="1" applyBorder="1" applyAlignment="1">
      <alignment vertical="center"/>
    </xf>
    <xf numFmtId="0" fontId="21" fillId="0" borderId="2" xfId="0" applyFont="1" applyBorder="1" applyAlignment="1">
      <alignment horizontal="right" vertical="center"/>
    </xf>
    <xf numFmtId="3" fontId="15" fillId="3" borderId="4" xfId="0" applyNumberFormat="1" applyFont="1" applyFill="1" applyBorder="1" applyAlignment="1">
      <alignment horizontal="center" vertical="center" wrapText="1"/>
    </xf>
    <xf numFmtId="2" fontId="5" fillId="3" borderId="4" xfId="0" applyNumberFormat="1" applyFont="1" applyFill="1" applyBorder="1" applyAlignment="1">
      <alignment horizontal="center" vertical="center"/>
    </xf>
    <xf numFmtId="3" fontId="15" fillId="3" borderId="3" xfId="0" applyNumberFormat="1" applyFont="1" applyFill="1" applyBorder="1" applyAlignment="1">
      <alignment horizontal="center" vertical="center"/>
    </xf>
    <xf numFmtId="2" fontId="5" fillId="3" borderId="7" xfId="0" applyNumberFormat="1" applyFont="1" applyFill="1" applyBorder="1" applyAlignment="1">
      <alignment horizontal="center" vertical="center"/>
    </xf>
    <xf numFmtId="0" fontId="22" fillId="4" borderId="2" xfId="0" applyFont="1" applyFill="1" applyBorder="1" applyAlignment="1">
      <alignment horizontal="left" vertical="center"/>
    </xf>
    <xf numFmtId="0" fontId="5" fillId="0" borderId="5" xfId="0" applyFont="1" applyBorder="1" applyAlignment="1">
      <alignment horizontal="center" vertical="center"/>
    </xf>
    <xf numFmtId="0" fontId="5" fillId="0" borderId="5" xfId="0" applyFont="1" applyBorder="1" applyAlignment="1">
      <alignment horizontal="center" vertical="center"/>
    </xf>
    <xf numFmtId="0" fontId="6" fillId="0" borderId="5" xfId="0" applyFont="1" applyBorder="1" applyAlignment="1">
      <alignment horizontal="left" vertical="center" wrapText="1"/>
    </xf>
    <xf numFmtId="4" fontId="20" fillId="0" borderId="5" xfId="0" applyNumberFormat="1" applyFont="1" applyBorder="1" applyAlignment="1">
      <alignment horizontal="center" vertical="center" wrapText="1"/>
    </xf>
    <xf numFmtId="4" fontId="6" fillId="0" borderId="7" xfId="0" applyNumberFormat="1" applyFont="1" applyBorder="1" applyAlignment="1">
      <alignment horizontal="center" vertical="center" wrapText="1"/>
    </xf>
    <xf numFmtId="0" fontId="5" fillId="0" borderId="7" xfId="0" applyFont="1" applyBorder="1" applyAlignment="1">
      <alignment horizontal="center" vertical="center"/>
    </xf>
    <xf numFmtId="0" fontId="5" fillId="0" borderId="7" xfId="0" applyFont="1" applyBorder="1" applyAlignment="1">
      <alignment horizontal="center" vertical="center"/>
    </xf>
    <xf numFmtId="0" fontId="6" fillId="0" borderId="7" xfId="0" applyFont="1" applyBorder="1" applyAlignment="1">
      <alignment horizontal="left" vertical="center" wrapText="1"/>
    </xf>
    <xf numFmtId="4" fontId="20" fillId="0" borderId="7" xfId="0" applyNumberFormat="1" applyFont="1" applyBorder="1" applyAlignment="1">
      <alignment horizontal="center" vertical="center" wrapText="1"/>
    </xf>
    <xf numFmtId="165" fontId="20" fillId="4" borderId="2" xfId="0" applyNumberFormat="1" applyFont="1" applyFill="1" applyBorder="1" applyAlignment="1">
      <alignment vertical="center"/>
    </xf>
    <xf numFmtId="165" fontId="13" fillId="4" borderId="2" xfId="0" applyNumberFormat="1" applyFont="1" applyFill="1" applyBorder="1" applyAlignment="1">
      <alignment vertical="center"/>
    </xf>
    <xf numFmtId="4" fontId="6" fillId="0" borderId="4" xfId="0" applyNumberFormat="1" applyFont="1" applyBorder="1" applyAlignment="1">
      <alignment horizontal="center" vertical="center" wrapText="1"/>
    </xf>
    <xf numFmtId="0" fontId="13" fillId="4" borderId="2" xfId="0" applyFont="1" applyFill="1" applyBorder="1" applyAlignment="1">
      <alignment vertical="center"/>
    </xf>
    <xf numFmtId="0" fontId="22" fillId="4" borderId="9" xfId="0" applyFont="1" applyFill="1" applyBorder="1" applyAlignment="1">
      <alignment horizontal="left" vertical="center"/>
    </xf>
    <xf numFmtId="4" fontId="20" fillId="5" borderId="7" xfId="0" applyNumberFormat="1" applyFont="1" applyFill="1" applyBorder="1" applyAlignment="1">
      <alignment horizontal="center" vertical="center" wrapText="1"/>
    </xf>
    <xf numFmtId="4" fontId="6" fillId="5" borderId="7" xfId="0" applyNumberFormat="1" applyFont="1" applyFill="1" applyBorder="1" applyAlignment="1">
      <alignment horizontal="center" vertical="center" wrapText="1"/>
    </xf>
    <xf numFmtId="0" fontId="23" fillId="0" borderId="0" xfId="0" applyFont="1" applyAlignment="1">
      <alignment horizontal="center" vertical="center"/>
    </xf>
    <xf numFmtId="0" fontId="6" fillId="0" borderId="0" xfId="0" applyFont="1" applyAlignment="1">
      <alignment horizontal="left" vertical="center" wrapText="1"/>
    </xf>
    <xf numFmtId="4" fontId="20" fillId="0" borderId="0" xfId="0" applyNumberFormat="1" applyFont="1" applyAlignment="1">
      <alignment horizontal="center" vertical="center" wrapText="1"/>
    </xf>
    <xf numFmtId="4" fontId="6" fillId="0" borderId="0" xfId="0" applyNumberFormat="1" applyFont="1" applyAlignment="1">
      <alignment horizontal="center" vertical="center" wrapText="1"/>
    </xf>
    <xf numFmtId="0" fontId="13" fillId="0" borderId="0" xfId="0" applyFont="1" applyAlignment="1">
      <alignment horizontal="center" vertical="center"/>
    </xf>
    <xf numFmtId="0" fontId="24" fillId="0" borderId="1" xfId="0" applyFont="1" applyBorder="1" applyAlignment="1">
      <alignment horizontal="center" vertical="top" wrapText="1"/>
    </xf>
    <xf numFmtId="0" fontId="15" fillId="3" borderId="2" xfId="0" applyFont="1" applyFill="1" applyBorder="1" applyAlignment="1">
      <alignment horizontal="left" vertical="center" wrapText="1"/>
    </xf>
    <xf numFmtId="0" fontId="17" fillId="3" borderId="2" xfId="0" applyFont="1" applyFill="1" applyBorder="1" applyAlignment="1">
      <alignment horizontal="center" vertical="center" wrapText="1"/>
    </xf>
    <xf numFmtId="0" fontId="20" fillId="0" borderId="4" xfId="0" applyFont="1" applyBorder="1" applyAlignment="1">
      <alignment horizontal="center" vertical="center"/>
    </xf>
    <xf numFmtId="1" fontId="25" fillId="0" borderId="2" xfId="0" applyNumberFormat="1" applyFont="1" applyBorder="1" applyAlignment="1">
      <alignment vertical="center"/>
    </xf>
    <xf numFmtId="166" fontId="15" fillId="3" borderId="10" xfId="0" applyNumberFormat="1" applyFont="1" applyFill="1" applyBorder="1" applyAlignment="1">
      <alignment horizontal="center" vertical="center" wrapText="1"/>
    </xf>
    <xf numFmtId="166" fontId="5" fillId="3" borderId="10" xfId="0" applyNumberFormat="1" applyFont="1" applyFill="1" applyBorder="1" applyAlignment="1">
      <alignment horizontal="center" vertical="center" wrapText="1"/>
    </xf>
    <xf numFmtId="0" fontId="15" fillId="3" borderId="2" xfId="0" applyFont="1" applyFill="1" applyBorder="1" applyAlignment="1">
      <alignment horizontal="center" vertical="center"/>
    </xf>
    <xf numFmtId="0" fontId="15" fillId="4" borderId="1" xfId="0" applyFont="1" applyFill="1" applyBorder="1" applyAlignment="1">
      <alignment horizontal="center" vertical="center"/>
    </xf>
    <xf numFmtId="0" fontId="26" fillId="4" borderId="2" xfId="0" applyFont="1" applyFill="1" applyBorder="1" applyAlignment="1">
      <alignment horizontal="center" vertical="center"/>
    </xf>
    <xf numFmtId="0" fontId="15" fillId="4" borderId="2" xfId="0" applyFont="1" applyFill="1" applyBorder="1" applyAlignment="1">
      <alignment horizontal="center" vertical="center"/>
    </xf>
    <xf numFmtId="0" fontId="28" fillId="4" borderId="2" xfId="0" applyFont="1" applyFill="1" applyBorder="1" applyAlignment="1">
      <alignment horizontal="left" vertical="center" wrapText="1"/>
    </xf>
    <xf numFmtId="0" fontId="27" fillId="4" borderId="2" xfId="0" applyFont="1" applyFill="1" applyBorder="1" applyAlignment="1">
      <alignment horizontal="left" vertical="center" wrapText="1"/>
    </xf>
    <xf numFmtId="3" fontId="15" fillId="3" borderId="7" xfId="0" applyNumberFormat="1" applyFont="1" applyFill="1" applyBorder="1" applyAlignment="1">
      <alignment horizontal="center" vertical="center"/>
    </xf>
    <xf numFmtId="4" fontId="20" fillId="0" borderId="7" xfId="0" applyNumberFormat="1" applyFont="1" applyBorder="1" applyAlignment="1">
      <alignment horizontal="center" vertical="center"/>
    </xf>
    <xf numFmtId="4" fontId="29" fillId="0" borderId="7" xfId="0" applyNumberFormat="1" applyFont="1" applyBorder="1" applyAlignment="1">
      <alignment horizontal="center" vertical="center"/>
    </xf>
    <xf numFmtId="0" fontId="6" fillId="0" borderId="7" xfId="0" applyFont="1" applyBorder="1" applyAlignment="1">
      <alignment vertical="center" wrapText="1"/>
    </xf>
    <xf numFmtId="4" fontId="20" fillId="6" borderId="7" xfId="0" applyNumberFormat="1" applyFont="1" applyFill="1" applyBorder="1" applyAlignment="1">
      <alignment horizontal="center" vertical="center" wrapText="1"/>
    </xf>
    <xf numFmtId="4" fontId="6" fillId="6" borderId="7" xfId="0" applyNumberFormat="1" applyFont="1" applyFill="1" applyBorder="1" applyAlignment="1">
      <alignment horizontal="center" vertical="center" wrapText="1"/>
    </xf>
    <xf numFmtId="4" fontId="30" fillId="4" borderId="0" xfId="0" applyNumberFormat="1" applyFont="1" applyFill="1" applyAlignment="1">
      <alignment vertical="center" wrapText="1"/>
    </xf>
    <xf numFmtId="4" fontId="31" fillId="4" borderId="0" xfId="0" applyNumberFormat="1" applyFont="1" applyFill="1" applyAlignment="1">
      <alignment vertical="center" wrapText="1"/>
    </xf>
    <xf numFmtId="0" fontId="6" fillId="5" borderId="7" xfId="0" applyFont="1" applyFill="1" applyBorder="1" applyAlignment="1">
      <alignment vertical="center" wrapText="1"/>
    </xf>
    <xf numFmtId="4" fontId="30" fillId="6" borderId="0" xfId="0" applyNumberFormat="1" applyFont="1" applyFill="1" applyAlignment="1">
      <alignment vertical="center" wrapText="1"/>
    </xf>
    <xf numFmtId="4" fontId="31" fillId="6" borderId="0" xfId="0" applyNumberFormat="1" applyFont="1" applyFill="1" applyAlignment="1">
      <alignment vertical="center" wrapText="1"/>
    </xf>
    <xf numFmtId="4" fontId="32" fillId="6" borderId="0" xfId="0" applyNumberFormat="1" applyFont="1" applyFill="1" applyAlignment="1">
      <alignment vertical="center" wrapText="1"/>
    </xf>
    <xf numFmtId="4" fontId="9" fillId="6" borderId="0" xfId="0" applyNumberFormat="1" applyFont="1" applyFill="1" applyAlignment="1">
      <alignment vertical="center" wrapText="1"/>
    </xf>
    <xf numFmtId="4" fontId="30" fillId="7" borderId="0" xfId="0" applyNumberFormat="1" applyFont="1" applyFill="1" applyAlignment="1">
      <alignment vertical="center" wrapText="1"/>
    </xf>
    <xf numFmtId="4" fontId="31" fillId="7" borderId="0" xfId="0" applyNumberFormat="1" applyFont="1" applyFill="1" applyAlignment="1">
      <alignment vertical="center" wrapText="1"/>
    </xf>
    <xf numFmtId="4" fontId="32" fillId="7" borderId="2" xfId="0" applyNumberFormat="1" applyFont="1" applyFill="1" applyBorder="1" applyAlignment="1">
      <alignment vertical="center" wrapText="1"/>
    </xf>
    <xf numFmtId="4" fontId="9" fillId="7" borderId="2" xfId="0" applyNumberFormat="1" applyFont="1" applyFill="1" applyBorder="1" applyAlignment="1">
      <alignment vertical="center" wrapText="1"/>
    </xf>
    <xf numFmtId="4" fontId="20" fillId="0" borderId="13" xfId="0" applyNumberFormat="1" applyFont="1" applyBorder="1" applyAlignment="1">
      <alignment horizontal="center" vertical="center" wrapText="1"/>
    </xf>
    <xf numFmtId="4" fontId="6" fillId="0" borderId="13" xfId="0" applyNumberFormat="1" applyFont="1" applyBorder="1" applyAlignment="1">
      <alignment horizontal="center" vertical="center" wrapText="1"/>
    </xf>
    <xf numFmtId="4" fontId="32" fillId="7" borderId="1" xfId="0" applyNumberFormat="1" applyFont="1" applyFill="1" applyBorder="1" applyAlignment="1">
      <alignment vertical="center" wrapText="1"/>
    </xf>
    <xf numFmtId="4" fontId="9" fillId="7" borderId="1" xfId="0" applyNumberFormat="1" applyFont="1" applyFill="1" applyBorder="1" applyAlignment="1">
      <alignment vertical="center" wrapText="1"/>
    </xf>
    <xf numFmtId="4" fontId="20" fillId="0" borderId="7" xfId="0" applyNumberFormat="1" applyFont="1" applyBorder="1" applyAlignment="1">
      <alignment horizontal="center" vertical="center" wrapText="1"/>
    </xf>
    <xf numFmtId="4" fontId="33" fillId="0" borderId="7" xfId="0" applyNumberFormat="1" applyFont="1" applyBorder="1" applyAlignment="1">
      <alignment vertical="center" wrapText="1"/>
    </xf>
    <xf numFmtId="4" fontId="30" fillId="0" borderId="7" xfId="0" applyNumberFormat="1" applyFont="1" applyBorder="1" applyAlignment="1">
      <alignment horizontal="center" vertical="center" wrapText="1"/>
    </xf>
    <xf numFmtId="0" fontId="6" fillId="0" borderId="7" xfId="0" applyFont="1" applyBorder="1" applyAlignment="1">
      <alignment vertical="center"/>
    </xf>
    <xf numFmtId="0" fontId="20" fillId="5" borderId="7" xfId="0" applyFont="1" applyFill="1" applyBorder="1" applyAlignment="1">
      <alignment horizontal="center" vertical="center" wrapText="1"/>
    </xf>
    <xf numFmtId="0" fontId="6" fillId="5" borderId="7" xfId="0" applyFont="1" applyFill="1" applyBorder="1" applyAlignment="1">
      <alignment horizontal="center" vertical="center" wrapText="1"/>
    </xf>
    <xf numFmtId="0" fontId="20" fillId="0" borderId="7" xfId="0" applyFont="1" applyBorder="1" applyAlignment="1">
      <alignment horizontal="center" vertical="center" wrapText="1"/>
    </xf>
    <xf numFmtId="0" fontId="6" fillId="0" borderId="7" xfId="0" applyFont="1" applyBorder="1" applyAlignment="1">
      <alignment horizontal="center" vertical="center" wrapText="1"/>
    </xf>
    <xf numFmtId="2" fontId="20" fillId="0" borderId="7" xfId="0" applyNumberFormat="1" applyFont="1" applyBorder="1" applyAlignment="1">
      <alignment horizontal="center" vertical="center" wrapText="1"/>
    </xf>
    <xf numFmtId="0" fontId="6" fillId="0" borderId="0" xfId="0" applyFont="1" applyAlignment="1">
      <alignment vertical="center"/>
    </xf>
    <xf numFmtId="0" fontId="13" fillId="0" borderId="0" xfId="0" applyFont="1" applyAlignment="1">
      <alignment vertical="center"/>
    </xf>
    <xf numFmtId="0" fontId="34" fillId="0" borderId="1" xfId="0" applyFont="1" applyBorder="1" applyAlignment="1">
      <alignment horizontal="center" vertical="top" wrapText="1"/>
    </xf>
    <xf numFmtId="0" fontId="17" fillId="3" borderId="2" xfId="0" applyFont="1" applyFill="1" applyBorder="1" applyAlignment="1">
      <alignment vertical="center"/>
    </xf>
    <xf numFmtId="0" fontId="28" fillId="3" borderId="2" xfId="0" applyFont="1" applyFill="1" applyBorder="1" applyAlignment="1">
      <alignment vertical="center"/>
    </xf>
    <xf numFmtId="0" fontId="30" fillId="0" borderId="0" xfId="0" applyFont="1" applyAlignment="1">
      <alignment vertical="center" wrapText="1"/>
    </xf>
    <xf numFmtId="0" fontId="28" fillId="0" borderId="2" xfId="0" applyFont="1" applyBorder="1" applyAlignment="1">
      <alignment horizontal="right" vertical="center"/>
    </xf>
    <xf numFmtId="166" fontId="15" fillId="3" borderId="4" xfId="0" applyNumberFormat="1" applyFont="1" applyFill="1" applyBorder="1" applyAlignment="1">
      <alignment horizontal="center" vertical="center" wrapText="1"/>
    </xf>
    <xf numFmtId="166" fontId="5" fillId="3" borderId="9" xfId="0" applyNumberFormat="1" applyFont="1" applyFill="1" applyBorder="1" applyAlignment="1">
      <alignment horizontal="center" vertical="center" wrapText="1"/>
    </xf>
    <xf numFmtId="0" fontId="15" fillId="3" borderId="7" xfId="0" applyFont="1" applyFill="1" applyBorder="1" applyAlignment="1">
      <alignment horizontal="center" vertical="center"/>
    </xf>
    <xf numFmtId="0" fontId="28" fillId="4" borderId="2" xfId="0" applyFont="1" applyFill="1" applyBorder="1" applyAlignment="1">
      <alignment vertical="center"/>
    </xf>
    <xf numFmtId="0" fontId="22" fillId="4" borderId="2" xfId="0" applyFont="1" applyFill="1" applyBorder="1" applyAlignment="1">
      <alignment vertical="center"/>
    </xf>
    <xf numFmtId="0" fontId="28" fillId="4" borderId="9" xfId="0" applyFont="1" applyFill="1" applyBorder="1" applyAlignment="1">
      <alignment vertical="center"/>
    </xf>
    <xf numFmtId="0" fontId="22" fillId="4" borderId="9" xfId="0" applyFont="1" applyFill="1" applyBorder="1" applyAlignment="1">
      <alignment vertical="center"/>
    </xf>
    <xf numFmtId="4" fontId="31" fillId="5" borderId="2" xfId="0" applyNumberFormat="1" applyFont="1" applyFill="1" applyBorder="1" applyAlignment="1">
      <alignment vertical="center"/>
    </xf>
    <xf numFmtId="4" fontId="30" fillId="5" borderId="2" xfId="0" applyNumberFormat="1" applyFont="1" applyFill="1" applyBorder="1" applyAlignment="1">
      <alignment vertical="center"/>
    </xf>
    <xf numFmtId="4" fontId="6" fillId="0" borderId="5" xfId="0" applyNumberFormat="1" applyFont="1" applyBorder="1" applyAlignment="1">
      <alignment horizontal="center" vertical="center" wrapText="1"/>
    </xf>
    <xf numFmtId="0" fontId="28" fillId="4" borderId="9" xfId="0" applyFont="1" applyFill="1" applyBorder="1" applyAlignment="1">
      <alignment vertical="center"/>
    </xf>
    <xf numFmtId="165" fontId="35" fillId="6" borderId="2" xfId="0" applyNumberFormat="1" applyFont="1" applyFill="1" applyBorder="1" applyAlignment="1">
      <alignment vertical="center"/>
    </xf>
    <xf numFmtId="165" fontId="36" fillId="6" borderId="2" xfId="0" applyNumberFormat="1" applyFont="1" applyFill="1" applyBorder="1" applyAlignment="1">
      <alignment vertical="center"/>
    </xf>
    <xf numFmtId="0" fontId="13" fillId="0" borderId="0" xfId="0" applyFont="1" applyAlignment="1"/>
    <xf numFmtId="0" fontId="13" fillId="0" borderId="1" xfId="0" applyFont="1" applyBorder="1" applyAlignment="1"/>
    <xf numFmtId="0" fontId="24" fillId="0" borderId="1" xfId="0" applyFont="1" applyBorder="1" applyAlignment="1">
      <alignment horizontal="center" wrapText="1"/>
    </xf>
    <xf numFmtId="0" fontId="15" fillId="0" borderId="1" xfId="0" applyFont="1" applyBorder="1" applyAlignment="1">
      <alignment horizontal="right" wrapText="1"/>
    </xf>
    <xf numFmtId="0" fontId="16" fillId="0" borderId="1" xfId="0" applyFont="1" applyBorder="1" applyAlignment="1">
      <alignment horizontal="center" wrapText="1"/>
    </xf>
    <xf numFmtId="0" fontId="28" fillId="3" borderId="2" xfId="0" applyFont="1" applyFill="1" applyBorder="1" applyAlignment="1">
      <alignment horizontal="left" vertical="center"/>
    </xf>
    <xf numFmtId="0" fontId="21" fillId="0" borderId="2" xfId="0" applyFont="1" applyBorder="1" applyAlignment="1">
      <alignment horizontal="right"/>
    </xf>
    <xf numFmtId="0" fontId="28" fillId="4" borderId="2" xfId="0" applyFont="1" applyFill="1" applyBorder="1" applyAlignment="1">
      <alignment horizontal="left" vertical="center"/>
    </xf>
    <xf numFmtId="0" fontId="17" fillId="4" borderId="2" xfId="0" applyFont="1" applyFill="1" applyBorder="1" applyAlignment="1">
      <alignment horizontal="right" vertical="center"/>
    </xf>
    <xf numFmtId="0" fontId="28" fillId="5" borderId="0" xfId="0" applyFont="1" applyFill="1" applyAlignment="1">
      <alignment horizontal="left" vertical="center"/>
    </xf>
    <xf numFmtId="0" fontId="17" fillId="5" borderId="0" xfId="0" applyFont="1" applyFill="1" applyAlignment="1">
      <alignment horizontal="right" vertical="center"/>
    </xf>
    <xf numFmtId="0" fontId="28" fillId="9" borderId="2" xfId="0" applyFont="1" applyFill="1" applyBorder="1" applyAlignment="1">
      <alignment horizontal="left" vertical="center"/>
    </xf>
    <xf numFmtId="0" fontId="17" fillId="9" borderId="2" xfId="0" applyFont="1" applyFill="1" applyBorder="1" applyAlignment="1">
      <alignment horizontal="right" vertical="center"/>
    </xf>
    <xf numFmtId="0" fontId="30" fillId="0" borderId="5" xfId="0" applyFont="1" applyBorder="1" applyAlignment="1">
      <alignment horizontal="center" vertical="center" wrapText="1"/>
    </xf>
    <xf numFmtId="0" fontId="31" fillId="0" borderId="0" xfId="0" applyFont="1" applyAlignment="1">
      <alignment vertical="center" wrapText="1"/>
    </xf>
    <xf numFmtId="0" fontId="22" fillId="4" borderId="8" xfId="0" applyFont="1" applyFill="1" applyBorder="1" applyAlignment="1">
      <alignment horizontal="left" vertical="center"/>
    </xf>
    <xf numFmtId="4" fontId="20" fillId="6" borderId="7" xfId="0" applyNumberFormat="1" applyFont="1" applyFill="1" applyBorder="1" applyAlignment="1">
      <alignment horizontal="center" wrapText="1"/>
    </xf>
    <xf numFmtId="4" fontId="6" fillId="6" borderId="7" xfId="0" applyNumberFormat="1" applyFont="1" applyFill="1" applyBorder="1" applyAlignment="1">
      <alignment horizontal="center" wrapText="1"/>
    </xf>
    <xf numFmtId="0" fontId="28" fillId="3" borderId="2" xfId="0" applyFont="1" applyFill="1" applyBorder="1" applyAlignment="1">
      <alignment vertical="center"/>
    </xf>
    <xf numFmtId="0" fontId="17" fillId="3" borderId="2" xfId="0" applyFont="1" applyFill="1" applyBorder="1" applyAlignment="1">
      <alignment horizontal="center" vertical="center"/>
    </xf>
    <xf numFmtId="0" fontId="28" fillId="4" borderId="2" xfId="0" applyFont="1" applyFill="1" applyBorder="1" applyAlignment="1">
      <alignment vertical="center"/>
    </xf>
    <xf numFmtId="0" fontId="17" fillId="4" borderId="2" xfId="0" applyFont="1" applyFill="1" applyBorder="1" applyAlignment="1">
      <alignment vertical="center"/>
    </xf>
    <xf numFmtId="165" fontId="35" fillId="6" borderId="2" xfId="0" applyNumberFormat="1" applyFont="1" applyFill="1" applyBorder="1" applyAlignment="1"/>
    <xf numFmtId="165" fontId="36" fillId="6" borderId="2" xfId="0" applyNumberFormat="1" applyFont="1" applyFill="1" applyBorder="1" applyAlignment="1"/>
    <xf numFmtId="0" fontId="24" fillId="0" borderId="1" xfId="0" applyFont="1" applyBorder="1" applyAlignment="1">
      <alignment horizontal="center" vertical="center" wrapText="1"/>
    </xf>
    <xf numFmtId="0" fontId="28" fillId="3" borderId="2" xfId="0" applyFont="1" applyFill="1" applyBorder="1" applyAlignment="1">
      <alignment vertical="center"/>
    </xf>
    <xf numFmtId="3" fontId="15" fillId="3" borderId="2" xfId="0" applyNumberFormat="1" applyFont="1" applyFill="1" applyBorder="1" applyAlignment="1">
      <alignment horizontal="center" vertical="center" wrapText="1"/>
    </xf>
    <xf numFmtId="2" fontId="31" fillId="3" borderId="8" xfId="0" applyNumberFormat="1" applyFont="1" applyFill="1" applyBorder="1" applyAlignment="1">
      <alignment vertical="center" wrapText="1"/>
    </xf>
    <xf numFmtId="3" fontId="15" fillId="3" borderId="13" xfId="0" applyNumberFormat="1" applyFont="1" applyFill="1" applyBorder="1" applyAlignment="1">
      <alignment horizontal="center" vertical="center"/>
    </xf>
    <xf numFmtId="2" fontId="31" fillId="3" borderId="13" xfId="0" applyNumberFormat="1" applyFont="1" applyFill="1" applyBorder="1" applyAlignment="1">
      <alignment vertical="center" wrapText="1"/>
    </xf>
    <xf numFmtId="0" fontId="20" fillId="9" borderId="2" xfId="0" applyFont="1" applyFill="1" applyBorder="1" applyAlignment="1">
      <alignment vertical="center"/>
    </xf>
    <xf numFmtId="0" fontId="34" fillId="9" borderId="2" xfId="0" applyFont="1" applyFill="1" applyBorder="1" applyAlignment="1">
      <alignment vertical="center"/>
    </xf>
    <xf numFmtId="0" fontId="13" fillId="9" borderId="2" xfId="0" applyFont="1" applyFill="1" applyBorder="1" applyAlignment="1">
      <alignment vertical="center"/>
    </xf>
    <xf numFmtId="4" fontId="31" fillId="4" borderId="7" xfId="0" applyNumberFormat="1" applyFont="1" applyFill="1" applyBorder="1" applyAlignment="1">
      <alignment wrapText="1"/>
    </xf>
    <xf numFmtId="0" fontId="20" fillId="7" borderId="1" xfId="0" applyFont="1" applyFill="1" applyBorder="1" applyAlignment="1">
      <alignment horizontal="right" vertical="center" wrapText="1"/>
    </xf>
    <xf numFmtId="0" fontId="6" fillId="7" borderId="5" xfId="0" applyFont="1" applyFill="1" applyBorder="1" applyAlignment="1">
      <alignment horizontal="right" vertical="center" wrapText="1"/>
    </xf>
    <xf numFmtId="0" fontId="6" fillId="7" borderId="1" xfId="0" applyFont="1" applyFill="1" applyBorder="1" applyAlignment="1">
      <alignment horizontal="right" vertical="center" wrapText="1"/>
    </xf>
    <xf numFmtId="0" fontId="28" fillId="4" borderId="2" xfId="0" applyFont="1" applyFill="1" applyBorder="1" applyAlignment="1">
      <alignment horizontal="left" vertical="center"/>
    </xf>
    <xf numFmtId="167" fontId="20" fillId="0" borderId="7" xfId="0" applyNumberFormat="1" applyFont="1" applyBorder="1" applyAlignment="1">
      <alignment horizontal="center" vertical="center" wrapText="1"/>
    </xf>
    <xf numFmtId="167" fontId="6" fillId="0" borderId="7" xfId="0" applyNumberFormat="1" applyFont="1" applyBorder="1" applyAlignment="1">
      <alignment horizontal="center" vertical="center" wrapText="1"/>
    </xf>
    <xf numFmtId="165" fontId="37" fillId="6" borderId="2" xfId="0" applyNumberFormat="1" applyFont="1" applyFill="1" applyBorder="1" applyAlignment="1">
      <alignment vertical="center"/>
    </xf>
    <xf numFmtId="165" fontId="6" fillId="4" borderId="2" xfId="0" applyNumberFormat="1" applyFont="1" applyFill="1" applyBorder="1" applyAlignment="1">
      <alignment vertical="center"/>
    </xf>
    <xf numFmtId="0" fontId="40" fillId="0" borderId="7" xfId="0" applyFont="1" applyBorder="1" applyAlignment="1">
      <alignment horizontal="left" vertical="top" wrapText="1"/>
    </xf>
    <xf numFmtId="0" fontId="40" fillId="0" borderId="3" xfId="0" applyFont="1" applyBorder="1" applyAlignment="1">
      <alignment horizontal="left" vertical="top" wrapText="1"/>
    </xf>
    <xf numFmtId="0" fontId="39" fillId="0" borderId="7" xfId="0" applyFont="1" applyBorder="1" applyAlignment="1">
      <alignment horizontal="left" vertical="top"/>
    </xf>
    <xf numFmtId="0" fontId="40" fillId="0" borderId="13" xfId="0" applyFont="1" applyBorder="1" applyAlignment="1">
      <alignment horizontal="left" vertical="top" wrapText="1"/>
    </xf>
    <xf numFmtId="0" fontId="41" fillId="0" borderId="7" xfId="0" applyFont="1" applyBorder="1" applyAlignment="1">
      <alignment horizontal="left" vertical="top" wrapText="1"/>
    </xf>
    <xf numFmtId="0" fontId="39" fillId="0" borderId="7" xfId="0" applyFont="1" applyBorder="1" applyAlignment="1">
      <alignment horizontal="left" vertical="top" wrapText="1"/>
    </xf>
    <xf numFmtId="0" fontId="39" fillId="0" borderId="3" xfId="0" applyFont="1" applyBorder="1" applyAlignment="1">
      <alignment horizontal="left" vertical="top"/>
    </xf>
    <xf numFmtId="0" fontId="40" fillId="5" borderId="7" xfId="0" applyFont="1" applyFill="1" applyBorder="1" applyAlignment="1">
      <alignment horizontal="left" vertical="top" wrapText="1"/>
    </xf>
    <xf numFmtId="0" fontId="45" fillId="0" borderId="7" xfId="0" applyFont="1" applyBorder="1" applyAlignment="1">
      <alignment horizontal="left" vertical="top" wrapText="1"/>
    </xf>
    <xf numFmtId="0" fontId="46" fillId="6" borderId="0" xfId="0" applyFont="1" applyFill="1" applyAlignment="1">
      <alignment horizontal="left" vertical="top"/>
    </xf>
    <xf numFmtId="0" fontId="41" fillId="0" borderId="5" xfId="0" applyFont="1" applyBorder="1" applyAlignment="1">
      <alignment horizontal="left" vertical="top" wrapText="1"/>
    </xf>
    <xf numFmtId="0" fontId="39" fillId="0" borderId="13" xfId="0" applyFont="1" applyBorder="1" applyAlignment="1">
      <alignment horizontal="left" vertical="top" wrapText="1"/>
    </xf>
    <xf numFmtId="0" fontId="39" fillId="0" borderId="3" xfId="0" applyFont="1" applyBorder="1" applyAlignment="1">
      <alignment horizontal="left" vertical="top" wrapText="1"/>
    </xf>
    <xf numFmtId="4" fontId="40" fillId="0" borderId="7" xfId="0" applyNumberFormat="1" applyFont="1" applyBorder="1" applyAlignment="1">
      <alignment horizontal="left" vertical="top" wrapText="1"/>
    </xf>
    <xf numFmtId="4" fontId="40" fillId="0" borderId="5" xfId="0" applyNumberFormat="1" applyFont="1" applyBorder="1" applyAlignment="1">
      <alignment horizontal="left" vertical="top" wrapText="1"/>
    </xf>
    <xf numFmtId="0" fontId="42" fillId="6" borderId="2" xfId="0" applyFont="1" applyFill="1" applyBorder="1" applyAlignment="1">
      <alignment horizontal="left" vertical="top"/>
    </xf>
    <xf numFmtId="4" fontId="51" fillId="5" borderId="2" xfId="0" applyNumberFormat="1" applyFont="1" applyFill="1" applyBorder="1" applyAlignment="1">
      <alignment horizontal="left" vertical="top"/>
    </xf>
    <xf numFmtId="0" fontId="39" fillId="0" borderId="5" xfId="0" applyFont="1" applyBorder="1" applyAlignment="1">
      <alignment horizontal="left" vertical="top"/>
    </xf>
    <xf numFmtId="4" fontId="20" fillId="0" borderId="8" xfId="0" applyNumberFormat="1" applyFont="1" applyBorder="1" applyAlignment="1">
      <alignment horizontal="center" vertical="center" wrapText="1"/>
    </xf>
    <xf numFmtId="0" fontId="39" fillId="0" borderId="14" xfId="0" applyFont="1" applyBorder="1" applyAlignment="1">
      <alignment horizontal="left" vertical="top"/>
    </xf>
    <xf numFmtId="4" fontId="40" fillId="0" borderId="14" xfId="0" applyNumberFormat="1" applyFont="1" applyBorder="1" applyAlignment="1">
      <alignment horizontal="left" vertical="top" wrapText="1"/>
    </xf>
    <xf numFmtId="0" fontId="39" fillId="0" borderId="7" xfId="0" applyFont="1" applyBorder="1" applyAlignment="1">
      <alignment vertical="top"/>
    </xf>
    <xf numFmtId="4" fontId="40" fillId="0" borderId="7" xfId="0" applyNumberFormat="1" applyFont="1" applyBorder="1" applyAlignment="1">
      <alignment vertical="top" wrapText="1"/>
    </xf>
    <xf numFmtId="0" fontId="42" fillId="5" borderId="0" xfId="0" applyFont="1" applyFill="1" applyAlignment="1">
      <alignment vertical="top"/>
    </xf>
    <xf numFmtId="0" fontId="39" fillId="5" borderId="7" xfId="0" applyFont="1" applyFill="1" applyBorder="1" applyAlignment="1">
      <alignment horizontal="left" vertical="top"/>
    </xf>
    <xf numFmtId="0" fontId="39" fillId="0" borderId="2" xfId="0" applyFont="1" applyBorder="1" applyAlignment="1">
      <alignment horizontal="left" vertical="top"/>
    </xf>
    <xf numFmtId="4" fontId="51" fillId="4" borderId="7" xfId="0" applyNumberFormat="1" applyFont="1" applyFill="1" applyBorder="1" applyAlignment="1">
      <alignment horizontal="left" vertical="top" wrapText="1"/>
    </xf>
    <xf numFmtId="0" fontId="39" fillId="6" borderId="0" xfId="0" applyFont="1" applyFill="1" applyAlignment="1">
      <alignment horizontal="left" vertical="top"/>
    </xf>
    <xf numFmtId="0" fontId="42" fillId="3" borderId="2" xfId="0" applyFont="1" applyFill="1" applyBorder="1" applyAlignment="1">
      <alignment horizontal="left" vertical="top"/>
    </xf>
    <xf numFmtId="0" fontId="1" fillId="0" borderId="0" xfId="0" applyFont="1" applyAlignment="1">
      <alignment horizontal="center" wrapText="1"/>
    </xf>
    <xf numFmtId="0" fontId="0" fillId="0" borderId="0" xfId="0" applyFont="1" applyAlignment="1">
      <alignment wrapText="1"/>
    </xf>
    <xf numFmtId="0" fontId="2" fillId="0" borderId="0" xfId="0" applyFont="1" applyAlignment="1">
      <alignment horizontal="center" wrapText="1"/>
    </xf>
    <xf numFmtId="0" fontId="4" fillId="0" borderId="0" xfId="0" applyFont="1" applyAlignment="1">
      <alignment horizontal="center" vertical="center"/>
    </xf>
    <xf numFmtId="0" fontId="22" fillId="4" borderId="4" xfId="0" applyFont="1" applyFill="1" applyBorder="1" applyAlignment="1">
      <alignment horizontal="left" vertical="center"/>
    </xf>
    <xf numFmtId="0" fontId="18" fillId="0" borderId="2" xfId="0" applyFont="1" applyBorder="1" applyAlignment="1">
      <alignment wrapText="1"/>
    </xf>
    <xf numFmtId="0" fontId="18" fillId="0" borderId="8" xfId="0" applyFont="1" applyBorder="1" applyAlignment="1">
      <alignment wrapText="1"/>
    </xf>
    <xf numFmtId="0" fontId="22" fillId="4" borderId="2" xfId="0" applyFont="1" applyFill="1" applyBorder="1" applyAlignment="1">
      <alignment horizontal="left" vertical="center"/>
    </xf>
    <xf numFmtId="0" fontId="22" fillId="4" borderId="9" xfId="0" applyFont="1" applyFill="1" applyBorder="1" applyAlignment="1">
      <alignment horizontal="left" vertical="center"/>
    </xf>
    <xf numFmtId="0" fontId="18" fillId="0" borderId="9" xfId="0" applyFont="1" applyBorder="1" applyAlignment="1">
      <alignment wrapText="1"/>
    </xf>
    <xf numFmtId="0" fontId="17" fillId="3" borderId="1" xfId="0" applyFont="1" applyFill="1" applyBorder="1" applyAlignment="1">
      <alignment horizontal="left" vertical="center"/>
    </xf>
    <xf numFmtId="0" fontId="18" fillId="0" borderId="1" xfId="0" applyFont="1" applyBorder="1" applyAlignment="1">
      <alignment wrapText="1"/>
    </xf>
    <xf numFmtId="0" fontId="19" fillId="0" borderId="2" xfId="0" applyFont="1" applyBorder="1" applyAlignment="1">
      <alignment horizontal="left" vertical="center"/>
    </xf>
    <xf numFmtId="2" fontId="16" fillId="3" borderId="3" xfId="0" applyNumberFormat="1" applyFont="1" applyFill="1" applyBorder="1" applyAlignment="1">
      <alignment horizontal="center" vertical="center" wrapText="1"/>
    </xf>
    <xf numFmtId="0" fontId="18" fillId="0" borderId="5" xfId="0" applyFont="1" applyBorder="1" applyAlignment="1">
      <alignment wrapText="1"/>
    </xf>
    <xf numFmtId="2" fontId="5" fillId="3" borderId="3" xfId="0" applyNumberFormat="1" applyFont="1" applyFill="1" applyBorder="1" applyAlignment="1">
      <alignment horizontal="center" vertical="center" wrapText="1"/>
    </xf>
    <xf numFmtId="0" fontId="18" fillId="0" borderId="6" xfId="0" applyFont="1" applyBorder="1" applyAlignment="1">
      <alignment wrapText="1"/>
    </xf>
    <xf numFmtId="2" fontId="5" fillId="3" borderId="3" xfId="0" applyNumberFormat="1" applyFont="1" applyFill="1" applyBorder="1" applyAlignment="1">
      <alignment horizontal="center" vertical="center"/>
    </xf>
    <xf numFmtId="0" fontId="48" fillId="4" borderId="4" xfId="0" applyFont="1" applyFill="1" applyBorder="1" applyAlignment="1">
      <alignment horizontal="left" vertical="center"/>
    </xf>
    <xf numFmtId="0" fontId="49" fillId="0" borderId="2" xfId="0" applyFont="1" applyBorder="1" applyAlignment="1">
      <alignment wrapText="1"/>
    </xf>
    <xf numFmtId="0" fontId="42" fillId="4" borderId="4" xfId="0" applyFont="1" applyFill="1" applyBorder="1" applyAlignment="1">
      <alignment horizontal="left" vertical="top"/>
    </xf>
    <xf numFmtId="0" fontId="43" fillId="0" borderId="2" xfId="0" applyFont="1" applyBorder="1" applyAlignment="1">
      <alignment horizontal="left" vertical="top" wrapText="1"/>
    </xf>
    <xf numFmtId="0" fontId="42" fillId="4" borderId="4" xfId="0" applyFont="1" applyFill="1" applyBorder="1" applyAlignment="1">
      <alignment horizontal="left" vertical="top" wrapText="1"/>
    </xf>
    <xf numFmtId="0" fontId="22" fillId="3" borderId="2" xfId="0" applyFont="1" applyFill="1" applyBorder="1" applyAlignment="1">
      <alignment horizontal="left" vertical="center" wrapText="1"/>
    </xf>
    <xf numFmtId="0" fontId="42" fillId="6" borderId="10" xfId="0" applyFont="1" applyFill="1" applyBorder="1" applyAlignment="1">
      <alignment horizontal="left" vertical="top"/>
    </xf>
    <xf numFmtId="0" fontId="43" fillId="0" borderId="9" xfId="0" applyFont="1" applyBorder="1" applyAlignment="1">
      <alignment horizontal="left" vertical="top" wrapText="1"/>
    </xf>
    <xf numFmtId="0" fontId="43" fillId="0" borderId="11" xfId="0" applyFont="1" applyBorder="1" applyAlignment="1">
      <alignment horizontal="left" vertical="top" wrapText="1"/>
    </xf>
    <xf numFmtId="0" fontId="42" fillId="4" borderId="0" xfId="0" applyFont="1" applyFill="1" applyAlignment="1">
      <alignment horizontal="left" vertical="top"/>
    </xf>
    <xf numFmtId="0" fontId="44" fillId="0" borderId="0" xfId="0" applyFont="1" applyAlignment="1">
      <alignment horizontal="left" vertical="top" wrapText="1"/>
    </xf>
    <xf numFmtId="0" fontId="39" fillId="6" borderId="0" xfId="0" applyFont="1" applyFill="1" applyAlignment="1">
      <alignment horizontal="left" vertical="top"/>
    </xf>
    <xf numFmtId="0" fontId="42" fillId="4" borderId="0" xfId="0" applyFont="1" applyFill="1" applyAlignment="1">
      <alignment horizontal="left" vertical="top" wrapText="1"/>
    </xf>
    <xf numFmtId="0" fontId="43" fillId="0" borderId="12" xfId="0" applyFont="1" applyBorder="1" applyAlignment="1">
      <alignment horizontal="left" vertical="top" wrapText="1"/>
    </xf>
    <xf numFmtId="0" fontId="42" fillId="7" borderId="2" xfId="0" applyFont="1" applyFill="1" applyBorder="1" applyAlignment="1">
      <alignment horizontal="left" vertical="top"/>
    </xf>
    <xf numFmtId="0" fontId="42" fillId="7" borderId="1" xfId="0" applyFont="1" applyFill="1" applyBorder="1" applyAlignment="1">
      <alignment horizontal="left" vertical="top"/>
    </xf>
    <xf numFmtId="0" fontId="43" fillId="0" borderId="1" xfId="0" applyFont="1" applyBorder="1" applyAlignment="1">
      <alignment horizontal="left" vertical="top" wrapText="1"/>
    </xf>
    <xf numFmtId="0" fontId="47" fillId="6" borderId="4" xfId="0" applyFont="1" applyFill="1" applyBorder="1" applyAlignment="1">
      <alignment horizontal="left" vertical="top" wrapText="1"/>
    </xf>
    <xf numFmtId="0" fontId="43" fillId="0" borderId="8" xfId="0" applyFont="1" applyBorder="1" applyAlignment="1">
      <alignment horizontal="left" vertical="top" wrapText="1"/>
    </xf>
    <xf numFmtId="0" fontId="22" fillId="8" borderId="4" xfId="0" applyFont="1" applyFill="1" applyBorder="1" applyAlignment="1">
      <alignment vertical="center" wrapText="1"/>
    </xf>
    <xf numFmtId="0" fontId="46" fillId="6" borderId="0" xfId="0" applyFont="1" applyFill="1" applyAlignment="1">
      <alignment horizontal="left" vertical="top"/>
    </xf>
    <xf numFmtId="0" fontId="42" fillId="7" borderId="0" xfId="0" applyFont="1" applyFill="1" applyAlignment="1">
      <alignment horizontal="left" vertical="top"/>
    </xf>
    <xf numFmtId="0" fontId="42" fillId="3" borderId="2" xfId="0" applyFont="1" applyFill="1" applyBorder="1" applyAlignment="1">
      <alignment horizontal="left" vertical="top"/>
    </xf>
    <xf numFmtId="0" fontId="50" fillId="0" borderId="2" xfId="0" applyFont="1" applyBorder="1" applyAlignment="1">
      <alignment horizontal="left" vertical="top"/>
    </xf>
    <xf numFmtId="2" fontId="39" fillId="3" borderId="3" xfId="0" applyNumberFormat="1" applyFont="1" applyFill="1" applyBorder="1" applyAlignment="1">
      <alignment horizontal="left" vertical="top" wrapText="1"/>
    </xf>
    <xf numFmtId="0" fontId="43" fillId="0" borderId="5" xfId="0" applyFont="1" applyBorder="1" applyAlignment="1">
      <alignment horizontal="left" vertical="top" wrapText="1"/>
    </xf>
    <xf numFmtId="0" fontId="43" fillId="0" borderId="6" xfId="0" applyFont="1" applyBorder="1" applyAlignment="1">
      <alignment horizontal="left" vertical="top" wrapText="1"/>
    </xf>
    <xf numFmtId="0" fontId="42" fillId="4" borderId="9" xfId="0" applyFont="1" applyFill="1" applyBorder="1" applyAlignment="1">
      <alignment horizontal="left" vertical="top"/>
    </xf>
    <xf numFmtId="0" fontId="42" fillId="6" borderId="2" xfId="0" applyFont="1" applyFill="1" applyBorder="1" applyAlignment="1">
      <alignment horizontal="left" vertical="top"/>
    </xf>
    <xf numFmtId="0" fontId="42" fillId="4" borderId="1" xfId="0" applyFont="1" applyFill="1" applyBorder="1" applyAlignment="1">
      <alignment horizontal="left" vertical="top"/>
    </xf>
    <xf numFmtId="0" fontId="39" fillId="0" borderId="2" xfId="0" applyFont="1" applyBorder="1" applyAlignment="1">
      <alignment horizontal="left" vertical="top"/>
    </xf>
    <xf numFmtId="0" fontId="42" fillId="3" borderId="2" xfId="0" applyFont="1" applyFill="1" applyBorder="1" applyAlignment="1">
      <alignment vertical="top"/>
    </xf>
    <xf numFmtId="0" fontId="43" fillId="0" borderId="2" xfId="0" applyFont="1" applyBorder="1" applyAlignment="1">
      <alignment vertical="top" wrapText="1"/>
    </xf>
    <xf numFmtId="0" fontId="50" fillId="0" borderId="2" xfId="0" applyFont="1" applyBorder="1" applyAlignment="1">
      <alignment vertical="top"/>
    </xf>
    <xf numFmtId="0" fontId="21" fillId="0" borderId="2" xfId="0" applyFont="1" applyBorder="1" applyAlignment="1">
      <alignment horizontal="right"/>
    </xf>
    <xf numFmtId="2" fontId="39" fillId="3" borderId="3" xfId="0" applyNumberFormat="1" applyFont="1" applyFill="1" applyBorder="1" applyAlignment="1">
      <alignment vertical="top" wrapText="1"/>
    </xf>
    <xf numFmtId="0" fontId="43" fillId="0" borderId="5" xfId="0" applyFont="1" applyBorder="1" applyAlignment="1">
      <alignment vertical="top" wrapText="1"/>
    </xf>
    <xf numFmtId="0" fontId="43" fillId="0" borderId="6" xfId="0" applyFont="1" applyBorder="1" applyAlignment="1">
      <alignment vertical="top" wrapText="1"/>
    </xf>
    <xf numFmtId="0" fontId="42" fillId="4" borderId="2" xfId="0" applyFont="1" applyFill="1" applyBorder="1" applyAlignment="1">
      <alignment vertical="top"/>
    </xf>
    <xf numFmtId="0" fontId="42" fillId="9" borderId="2" xfId="0" applyFont="1" applyFill="1" applyBorder="1" applyAlignment="1">
      <alignment vertical="top"/>
    </xf>
    <xf numFmtId="0" fontId="42" fillId="3" borderId="2" xfId="0" applyFont="1" applyFill="1" applyBorder="1" applyAlignment="1">
      <alignment horizontal="left" vertical="center"/>
    </xf>
    <xf numFmtId="0" fontId="43" fillId="0" borderId="2" xfId="0" applyFont="1" applyBorder="1" applyAlignment="1">
      <alignment wrapText="1"/>
    </xf>
    <xf numFmtId="0" fontId="50" fillId="0" borderId="2" xfId="0" applyFont="1" applyBorder="1" applyAlignment="1">
      <alignment horizontal="left" vertical="center"/>
    </xf>
    <xf numFmtId="2" fontId="39" fillId="3" borderId="3" xfId="0" applyNumberFormat="1" applyFont="1" applyFill="1" applyBorder="1" applyAlignment="1">
      <alignment horizontal="center" vertical="center" wrapText="1"/>
    </xf>
    <xf numFmtId="0" fontId="43" fillId="0" borderId="5" xfId="0" applyFont="1" applyBorder="1" applyAlignment="1">
      <alignment wrapText="1"/>
    </xf>
    <xf numFmtId="0" fontId="43" fillId="0" borderId="6" xfId="0" applyFont="1" applyBorder="1" applyAlignment="1">
      <alignment wrapText="1"/>
    </xf>
    <xf numFmtId="0" fontId="42" fillId="4" borderId="2" xfId="0" applyFont="1" applyFill="1" applyBorder="1" applyAlignment="1">
      <alignment horizontal="left" vertical="top"/>
    </xf>
    <xf numFmtId="0" fontId="42" fillId="9" borderId="4" xfId="0" applyFont="1" applyFill="1" applyBorder="1" applyAlignment="1">
      <alignment horizontal="left" vertical="top"/>
    </xf>
    <xf numFmtId="0" fontId="42" fillId="7" borderId="4" xfId="0" applyFont="1" applyFill="1" applyBorder="1" applyAlignment="1">
      <alignment horizontal="left" vertical="top"/>
    </xf>
    <xf numFmtId="2" fontId="5" fillId="3" borderId="11" xfId="0" applyNumberFormat="1" applyFont="1" applyFill="1" applyBorder="1" applyAlignment="1">
      <alignment horizontal="center" vertical="center" wrapText="1"/>
    </xf>
    <xf numFmtId="0" fontId="18" fillId="0" borderId="13" xfId="0" applyFont="1" applyBorder="1" applyAlignment="1">
      <alignment wrapText="1"/>
    </xf>
    <xf numFmtId="2" fontId="39" fillId="3" borderId="11" xfId="0" applyNumberFormat="1" applyFont="1" applyFill="1" applyBorder="1" applyAlignment="1">
      <alignment horizontal="left" vertical="top" wrapText="1"/>
    </xf>
    <xf numFmtId="0" fontId="43" fillId="0" borderId="13"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1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customXml" Target="../customXml/item3.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C30"/>
  <sheetViews>
    <sheetView showGridLines="0" workbookViewId="0">
      <selection sqref="A1:C1"/>
    </sheetView>
  </sheetViews>
  <sheetFormatPr defaultColWidth="14.42578125" defaultRowHeight="12.75" customHeight="1" x14ac:dyDescent="0.2"/>
  <cols>
    <col min="1" max="1" width="48.42578125" customWidth="1"/>
    <col min="2" max="2" width="53" customWidth="1"/>
    <col min="3" max="3" width="8.42578125" customWidth="1"/>
  </cols>
  <sheetData>
    <row r="1" spans="1:3" ht="18.75" customHeight="1" x14ac:dyDescent="0.2">
      <c r="A1" s="204" t="s">
        <v>0</v>
      </c>
      <c r="B1" s="205"/>
      <c r="C1" s="205"/>
    </row>
    <row r="2" spans="1:3" ht="14.25" customHeight="1" x14ac:dyDescent="0.3">
      <c r="A2" s="206"/>
      <c r="B2" s="205"/>
      <c r="C2" s="1"/>
    </row>
    <row r="3" spans="1:3" ht="33.75" customHeight="1" x14ac:dyDescent="0.2">
      <c r="A3" s="207" t="s">
        <v>1</v>
      </c>
      <c r="B3" s="205"/>
      <c r="C3" s="205"/>
    </row>
    <row r="4" spans="1:3" ht="18.75" customHeight="1" x14ac:dyDescent="0.25">
      <c r="A4" s="2" t="s">
        <v>2</v>
      </c>
      <c r="B4" s="3">
        <v>1</v>
      </c>
      <c r="C4" s="4"/>
    </row>
    <row r="5" spans="1:3" ht="15" customHeight="1" x14ac:dyDescent="0.25">
      <c r="A5" s="4"/>
      <c r="B5" s="5" t="s">
        <v>3</v>
      </c>
      <c r="C5" s="6" t="str">
        <f>HYPERLINK("https://docs.google.com/spreadsheets/d/1-e8yUjgkEFJqM-khtu-oqtWxJmC5EHsFHWp93cIBVNI/edit#gid=2","1.1")</f>
        <v>1.1</v>
      </c>
    </row>
    <row r="6" spans="1:3" ht="15" customHeight="1" x14ac:dyDescent="0.25">
      <c r="A6" s="4"/>
      <c r="B6" s="5" t="s">
        <v>4</v>
      </c>
      <c r="C6" s="7">
        <v>1.1000000000000001</v>
      </c>
    </row>
    <row r="7" spans="1:3" ht="15" customHeight="1" x14ac:dyDescent="0.25">
      <c r="A7" s="4"/>
      <c r="B7" s="8" t="s">
        <v>5</v>
      </c>
      <c r="C7" s="7">
        <v>1.1000000000000001</v>
      </c>
    </row>
    <row r="8" spans="1:3" ht="14.25" customHeight="1" x14ac:dyDescent="0.25">
      <c r="A8" s="4"/>
      <c r="B8" s="8" t="s">
        <v>6</v>
      </c>
      <c r="C8" s="9">
        <v>2.2000000000000002</v>
      </c>
    </row>
    <row r="9" spans="1:3" ht="14.25" customHeight="1" x14ac:dyDescent="0.25">
      <c r="A9" s="10" t="s">
        <v>7</v>
      </c>
      <c r="B9" s="9">
        <v>2</v>
      </c>
      <c r="C9" s="11"/>
    </row>
    <row r="10" spans="1:3" ht="14.25" customHeight="1" x14ac:dyDescent="0.25">
      <c r="A10" s="4"/>
      <c r="B10" s="5" t="s">
        <v>8</v>
      </c>
      <c r="C10" s="9">
        <v>2.1</v>
      </c>
    </row>
    <row r="11" spans="1:3" ht="14.25" customHeight="1" x14ac:dyDescent="0.25">
      <c r="A11" s="4"/>
      <c r="B11" s="8" t="s">
        <v>9</v>
      </c>
      <c r="C11" s="9">
        <v>2.1</v>
      </c>
    </row>
    <row r="12" spans="1:3" ht="14.25" customHeight="1" x14ac:dyDescent="0.25">
      <c r="A12" s="4"/>
      <c r="B12" s="8" t="s">
        <v>10</v>
      </c>
      <c r="C12" s="9">
        <v>2.1</v>
      </c>
    </row>
    <row r="13" spans="1:3" ht="18" customHeight="1" x14ac:dyDescent="0.25">
      <c r="A13" s="12"/>
      <c r="B13" s="8" t="s">
        <v>11</v>
      </c>
      <c r="C13" s="13">
        <v>2.2000000000000002</v>
      </c>
    </row>
    <row r="14" spans="1:3" ht="14.25" customHeight="1" x14ac:dyDescent="0.25">
      <c r="A14" s="14" t="s">
        <v>12</v>
      </c>
      <c r="B14" s="9">
        <v>3</v>
      </c>
      <c r="C14" s="9" t="s">
        <v>13</v>
      </c>
    </row>
    <row r="15" spans="1:3" ht="14.25" customHeight="1" x14ac:dyDescent="0.25">
      <c r="A15" s="4"/>
      <c r="B15" s="5" t="s">
        <v>12</v>
      </c>
      <c r="C15" s="9">
        <v>3.1</v>
      </c>
    </row>
    <row r="16" spans="1:3" ht="14.25" customHeight="1" x14ac:dyDescent="0.25">
      <c r="A16" s="14" t="s">
        <v>14</v>
      </c>
      <c r="B16" s="9">
        <v>4</v>
      </c>
      <c r="C16" s="11"/>
    </row>
    <row r="17" spans="1:3" ht="14.25" customHeight="1" x14ac:dyDescent="0.25">
      <c r="A17" s="4"/>
      <c r="B17" s="8" t="s">
        <v>15</v>
      </c>
      <c r="C17" s="9">
        <v>4.0999999999999996</v>
      </c>
    </row>
    <row r="18" spans="1:3" ht="18" customHeight="1" x14ac:dyDescent="0.25">
      <c r="A18" s="12"/>
      <c r="B18" s="8" t="s">
        <v>16</v>
      </c>
      <c r="C18" s="13">
        <v>4.2</v>
      </c>
    </row>
    <row r="19" spans="1:3" ht="14.25" customHeight="1" x14ac:dyDescent="0.25">
      <c r="A19" s="10" t="s">
        <v>17</v>
      </c>
      <c r="B19" s="9">
        <v>5</v>
      </c>
      <c r="C19" s="11"/>
    </row>
    <row r="20" spans="1:3" ht="14.25" customHeight="1" x14ac:dyDescent="0.25">
      <c r="A20" s="4"/>
      <c r="B20" s="8" t="s">
        <v>18</v>
      </c>
      <c r="C20" s="9">
        <v>5.0999999999999996</v>
      </c>
    </row>
    <row r="21" spans="1:3" ht="14.25" customHeight="1" x14ac:dyDescent="0.25">
      <c r="A21" s="10" t="s">
        <v>19</v>
      </c>
      <c r="B21" s="9">
        <v>6</v>
      </c>
      <c r="C21" s="11"/>
    </row>
    <row r="22" spans="1:3" ht="14.25" customHeight="1" x14ac:dyDescent="0.25">
      <c r="A22" s="4"/>
      <c r="B22" s="8" t="s">
        <v>20</v>
      </c>
      <c r="C22" s="7" t="str">
        <f>HYPERLINK("https://docs.google.com/spreadsheets/d/1-e8yUjgkEFJqM-khtu-oqtWxJmC5EHsFHWp93cIBVNI/edit#gid=18","6.1")</f>
        <v>6.1</v>
      </c>
    </row>
    <row r="23" spans="1:3" ht="14.25" customHeight="1" x14ac:dyDescent="0.25">
      <c r="A23" s="4"/>
      <c r="B23" s="8" t="s">
        <v>21</v>
      </c>
      <c r="C23" s="9">
        <v>6.1</v>
      </c>
    </row>
    <row r="24" spans="1:3" ht="14.25" customHeight="1" x14ac:dyDescent="0.25">
      <c r="A24" s="4"/>
      <c r="B24" s="8" t="s">
        <v>22</v>
      </c>
      <c r="C24" s="9">
        <v>6.1</v>
      </c>
    </row>
    <row r="25" spans="1:3" ht="15" customHeight="1" x14ac:dyDescent="0.25">
      <c r="A25" s="12"/>
      <c r="B25" s="8" t="s">
        <v>23</v>
      </c>
      <c r="C25" s="13">
        <v>6.2</v>
      </c>
    </row>
    <row r="26" spans="1:3" ht="18" customHeight="1" x14ac:dyDescent="0.2">
      <c r="A26" s="2" t="s">
        <v>24</v>
      </c>
      <c r="B26" s="9">
        <v>7</v>
      </c>
      <c r="C26" s="11"/>
    </row>
    <row r="27" spans="1:3" ht="18" customHeight="1" x14ac:dyDescent="0.2">
      <c r="A27" s="12"/>
      <c r="B27" s="8" t="s">
        <v>25</v>
      </c>
      <c r="C27" s="9">
        <v>7.1</v>
      </c>
    </row>
    <row r="28" spans="1:3" ht="18" customHeight="1" x14ac:dyDescent="0.2">
      <c r="A28" s="12"/>
      <c r="B28" s="8" t="s">
        <v>26</v>
      </c>
      <c r="C28" s="9">
        <v>7.1</v>
      </c>
    </row>
    <row r="29" spans="1:3" ht="14.25" customHeight="1" x14ac:dyDescent="0.25">
      <c r="A29" s="4"/>
      <c r="B29" s="8" t="s">
        <v>27</v>
      </c>
      <c r="C29" s="9">
        <v>7.1</v>
      </c>
    </row>
    <row r="30" spans="1:3" ht="14.25" customHeight="1" x14ac:dyDescent="0.25">
      <c r="A30" s="15"/>
      <c r="B30" s="16"/>
      <c r="C30" s="16"/>
    </row>
  </sheetData>
  <mergeCells count="3">
    <mergeCell ref="A1:C1"/>
    <mergeCell ref="A2:B2"/>
    <mergeCell ref="A3:C3"/>
  </mergeCells>
  <printOptions horizontalCentered="1" gridLines="1"/>
  <pageMargins left="0.25" right="0.25" top="0.75" bottom="0.75" header="0" footer="0"/>
  <pageSetup pageOrder="overThenDown" orientation="landscape" cellComments="atEnd"/>
  <rowBreaks count="2" manualBreakCount="2">
    <brk man="1"/>
    <brk id="29"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outlinePr summaryBelow="0" summaryRight="0"/>
    <pageSetUpPr fitToPage="1"/>
  </sheetPr>
  <dimension ref="A1:F61"/>
  <sheetViews>
    <sheetView showGridLines="0" workbookViewId="0">
      <selection activeCell="J8" sqref="J8"/>
    </sheetView>
  </sheetViews>
  <sheetFormatPr defaultColWidth="14.42578125" defaultRowHeight="12.75" customHeight="1" x14ac:dyDescent="0.2"/>
  <cols>
    <col min="1" max="1" width="15" customWidth="1"/>
    <col min="2" max="2" width="18.85546875" customWidth="1"/>
    <col min="3" max="3" width="106.7109375" customWidth="1"/>
    <col min="4" max="4" width="11.7109375" customWidth="1"/>
    <col min="5" max="5" width="1.7109375" customWidth="1"/>
    <col min="6" max="6" width="14" customWidth="1"/>
  </cols>
  <sheetData>
    <row r="1" spans="1:6" ht="74.25" customHeight="1" x14ac:dyDescent="0.2">
      <c r="A1" s="114"/>
      <c r="B1" s="37"/>
      <c r="C1" s="157" t="s">
        <v>1726</v>
      </c>
      <c r="D1" s="39"/>
      <c r="E1" s="40"/>
      <c r="F1" s="40"/>
    </row>
    <row r="2" spans="1:6" ht="30" customHeight="1" x14ac:dyDescent="0.2">
      <c r="A2" s="244" t="s">
        <v>1840</v>
      </c>
      <c r="B2" s="225"/>
      <c r="C2" s="225"/>
      <c r="D2" s="158"/>
      <c r="E2" s="116"/>
      <c r="F2" s="116">
        <v>6.1</v>
      </c>
    </row>
    <row r="3" spans="1:6" ht="15" x14ac:dyDescent="0.2">
      <c r="A3" s="245" t="s">
        <v>1728</v>
      </c>
      <c r="B3" s="225"/>
      <c r="C3" s="225"/>
      <c r="D3" s="42"/>
      <c r="E3" s="118"/>
      <c r="F3" s="119"/>
    </row>
    <row r="4" spans="1:6" ht="16.5" customHeight="1" x14ac:dyDescent="0.2">
      <c r="A4" s="246" t="s">
        <v>1729</v>
      </c>
      <c r="B4" s="273" t="s">
        <v>1730</v>
      </c>
      <c r="C4" s="273" t="s">
        <v>31</v>
      </c>
      <c r="D4" s="159" t="s">
        <v>29</v>
      </c>
      <c r="E4" s="160"/>
      <c r="F4" s="271" t="s">
        <v>1731</v>
      </c>
    </row>
    <row r="5" spans="1:6" ht="15" customHeight="1" x14ac:dyDescent="0.2">
      <c r="A5" s="247"/>
      <c r="B5" s="274"/>
      <c r="C5" s="274"/>
      <c r="D5" s="161" t="s">
        <v>32</v>
      </c>
      <c r="E5" s="162"/>
      <c r="F5" s="272"/>
    </row>
    <row r="6" spans="1:6" ht="22.5" customHeight="1" x14ac:dyDescent="0.2">
      <c r="A6" s="268" t="s">
        <v>1841</v>
      </c>
      <c r="B6" s="225"/>
      <c r="C6" s="225"/>
      <c r="D6" s="153"/>
      <c r="E6" s="154"/>
      <c r="F6" s="154"/>
    </row>
    <row r="7" spans="1:6" ht="59.25" customHeight="1" x14ac:dyDescent="0.2">
      <c r="A7" s="177" t="s">
        <v>1820</v>
      </c>
      <c r="B7" s="177" t="s">
        <v>243</v>
      </c>
      <c r="C7" s="188" t="s">
        <v>1842</v>
      </c>
      <c r="D7" s="57">
        <v>11871.78</v>
      </c>
      <c r="E7" s="53"/>
      <c r="F7" s="53">
        <f t="shared" ref="F7:F10" si="0">D7*0.95</f>
        <v>11278.191000000001</v>
      </c>
    </row>
    <row r="8" spans="1:6" ht="75" x14ac:dyDescent="0.2">
      <c r="A8" s="177" t="s">
        <v>1820</v>
      </c>
      <c r="B8" s="177" t="s">
        <v>245</v>
      </c>
      <c r="C8" s="188" t="s">
        <v>1843</v>
      </c>
      <c r="D8" s="57">
        <v>13058.96</v>
      </c>
      <c r="E8" s="53"/>
      <c r="F8" s="53">
        <f t="shared" si="0"/>
        <v>12406.011999999999</v>
      </c>
    </row>
    <row r="9" spans="1:6" ht="75" x14ac:dyDescent="0.2">
      <c r="A9" s="177" t="s">
        <v>1820</v>
      </c>
      <c r="B9" s="177" t="s">
        <v>247</v>
      </c>
      <c r="C9" s="188" t="s">
        <v>1844</v>
      </c>
      <c r="D9" s="57">
        <v>15169.5</v>
      </c>
      <c r="E9" s="53"/>
      <c r="F9" s="53">
        <f t="shared" si="0"/>
        <v>14411.025</v>
      </c>
    </row>
    <row r="10" spans="1:6" ht="60" x14ac:dyDescent="0.2">
      <c r="A10" s="177" t="s">
        <v>1820</v>
      </c>
      <c r="B10" s="177" t="s">
        <v>249</v>
      </c>
      <c r="C10" s="188" t="s">
        <v>1845</v>
      </c>
      <c r="D10" s="57">
        <v>14048.28</v>
      </c>
      <c r="E10" s="53"/>
      <c r="F10" s="53">
        <f t="shared" si="0"/>
        <v>13345.866</v>
      </c>
    </row>
    <row r="11" spans="1:6" ht="22.5" customHeight="1" x14ac:dyDescent="0.2">
      <c r="A11" s="268" t="s">
        <v>1846</v>
      </c>
      <c r="B11" s="225"/>
      <c r="C11" s="225"/>
      <c r="D11" s="153"/>
      <c r="E11" s="154"/>
      <c r="F11" s="154"/>
    </row>
    <row r="12" spans="1:6" ht="63" customHeight="1" x14ac:dyDescent="0.2">
      <c r="A12" s="177" t="s">
        <v>1820</v>
      </c>
      <c r="B12" s="200" t="s">
        <v>251</v>
      </c>
      <c r="C12" s="188" t="s">
        <v>1847</v>
      </c>
      <c r="D12" s="57">
        <v>11624.65</v>
      </c>
      <c r="E12" s="53"/>
      <c r="F12" s="53">
        <f t="shared" ref="F12:F15" si="1">D12*0.95</f>
        <v>11043.4175</v>
      </c>
    </row>
    <row r="13" spans="1:6" ht="78.75" customHeight="1" x14ac:dyDescent="0.2">
      <c r="A13" s="177" t="s">
        <v>1820</v>
      </c>
      <c r="B13" s="177" t="s">
        <v>253</v>
      </c>
      <c r="C13" s="188" t="s">
        <v>1848</v>
      </c>
      <c r="D13" s="57">
        <v>11624.65</v>
      </c>
      <c r="E13" s="53"/>
      <c r="F13" s="53">
        <f t="shared" si="1"/>
        <v>11043.4175</v>
      </c>
    </row>
    <row r="14" spans="1:6" ht="62.25" customHeight="1" x14ac:dyDescent="0.2">
      <c r="A14" s="177" t="s">
        <v>1820</v>
      </c>
      <c r="B14" s="200" t="s">
        <v>255</v>
      </c>
      <c r="C14" s="188" t="s">
        <v>1849</v>
      </c>
      <c r="D14" s="57">
        <v>11764.71</v>
      </c>
      <c r="E14" s="53"/>
      <c r="F14" s="53">
        <f t="shared" si="1"/>
        <v>11176.474499999998</v>
      </c>
    </row>
    <row r="15" spans="1:6" ht="62.25" customHeight="1" x14ac:dyDescent="0.2">
      <c r="A15" s="177" t="s">
        <v>1820</v>
      </c>
      <c r="B15" s="177" t="s">
        <v>257</v>
      </c>
      <c r="C15" s="188" t="s">
        <v>1850</v>
      </c>
      <c r="D15" s="57">
        <v>12566.14</v>
      </c>
      <c r="E15" s="53"/>
      <c r="F15" s="53">
        <f t="shared" si="1"/>
        <v>11937.832999999999</v>
      </c>
    </row>
    <row r="16" spans="1:6" ht="14.25" customHeight="1" x14ac:dyDescent="0.2">
      <c r="A16" s="269" t="s">
        <v>871</v>
      </c>
      <c r="B16" s="225"/>
      <c r="C16" s="240"/>
      <c r="D16" s="163"/>
      <c r="E16" s="164"/>
      <c r="F16" s="165"/>
    </row>
    <row r="17" spans="1:6" ht="14.25" customHeight="1" x14ac:dyDescent="0.2">
      <c r="A17" s="177" t="s">
        <v>1820</v>
      </c>
      <c r="B17" s="177" t="s">
        <v>354</v>
      </c>
      <c r="C17" s="188" t="s">
        <v>355</v>
      </c>
      <c r="D17" s="57">
        <v>194.68</v>
      </c>
      <c r="E17" s="53"/>
      <c r="F17" s="53">
        <f t="shared" ref="F17:F49" si="2">D17*0.95</f>
        <v>184.946</v>
      </c>
    </row>
    <row r="18" spans="1:6" ht="14.25" customHeight="1" x14ac:dyDescent="0.2">
      <c r="A18" s="177" t="s">
        <v>1820</v>
      </c>
      <c r="B18" s="177" t="s">
        <v>358</v>
      </c>
      <c r="C18" s="188" t="s">
        <v>359</v>
      </c>
      <c r="D18" s="57">
        <v>288.07</v>
      </c>
      <c r="E18" s="53"/>
      <c r="F18" s="53">
        <f t="shared" si="2"/>
        <v>273.66649999999998</v>
      </c>
    </row>
    <row r="19" spans="1:6" ht="14.25" customHeight="1" x14ac:dyDescent="0.2">
      <c r="A19" s="177" t="s">
        <v>1820</v>
      </c>
      <c r="B19" s="177" t="s">
        <v>874</v>
      </c>
      <c r="C19" s="188" t="s">
        <v>875</v>
      </c>
      <c r="D19" s="57">
        <v>345.05</v>
      </c>
      <c r="E19" s="53"/>
      <c r="F19" s="53">
        <f t="shared" si="2"/>
        <v>327.79750000000001</v>
      </c>
    </row>
    <row r="20" spans="1:6" ht="14.25" customHeight="1" x14ac:dyDescent="0.2">
      <c r="A20" s="177" t="s">
        <v>1820</v>
      </c>
      <c r="B20" s="177" t="s">
        <v>360</v>
      </c>
      <c r="C20" s="188" t="s">
        <v>361</v>
      </c>
      <c r="D20" s="57">
        <v>506.49</v>
      </c>
      <c r="E20" s="53"/>
      <c r="F20" s="53">
        <f t="shared" si="2"/>
        <v>481.16550000000001</v>
      </c>
    </row>
    <row r="21" spans="1:6" ht="14.25" customHeight="1" x14ac:dyDescent="0.2">
      <c r="A21" s="177" t="s">
        <v>1820</v>
      </c>
      <c r="B21" s="177" t="s">
        <v>877</v>
      </c>
      <c r="C21" s="188" t="s">
        <v>878</v>
      </c>
      <c r="D21" s="57">
        <v>478</v>
      </c>
      <c r="E21" s="53"/>
      <c r="F21" s="53">
        <f t="shared" si="2"/>
        <v>454.09999999999997</v>
      </c>
    </row>
    <row r="22" spans="1:6" ht="14.25" customHeight="1" x14ac:dyDescent="0.2">
      <c r="A22" s="177" t="s">
        <v>1820</v>
      </c>
      <c r="B22" s="177" t="s">
        <v>879</v>
      </c>
      <c r="C22" s="188" t="s">
        <v>880</v>
      </c>
      <c r="D22" s="57">
        <v>349.79</v>
      </c>
      <c r="E22" s="53"/>
      <c r="F22" s="53">
        <f t="shared" si="2"/>
        <v>332.3005</v>
      </c>
    </row>
    <row r="23" spans="1:6" ht="14.25" customHeight="1" x14ac:dyDescent="0.2">
      <c r="A23" s="177" t="s">
        <v>1820</v>
      </c>
      <c r="B23" s="177" t="s">
        <v>881</v>
      </c>
      <c r="C23" s="188" t="s">
        <v>1851</v>
      </c>
      <c r="D23" s="57">
        <v>941.75</v>
      </c>
      <c r="E23" s="53"/>
      <c r="F23" s="53">
        <f t="shared" si="2"/>
        <v>894.66249999999991</v>
      </c>
    </row>
    <row r="24" spans="1:6" ht="30" x14ac:dyDescent="0.2">
      <c r="A24" s="177" t="s">
        <v>1820</v>
      </c>
      <c r="B24" s="177" t="s">
        <v>884</v>
      </c>
      <c r="C24" s="188" t="s">
        <v>885</v>
      </c>
      <c r="D24" s="57">
        <v>1361.86</v>
      </c>
      <c r="E24" s="53"/>
      <c r="F24" s="53">
        <f t="shared" si="2"/>
        <v>1293.7669999999998</v>
      </c>
    </row>
    <row r="25" spans="1:6" ht="14.25" customHeight="1" x14ac:dyDescent="0.2">
      <c r="A25" s="177" t="s">
        <v>1820</v>
      </c>
      <c r="B25" s="177" t="s">
        <v>886</v>
      </c>
      <c r="C25" s="188" t="s">
        <v>887</v>
      </c>
      <c r="D25" s="57">
        <v>2051.0500000000002</v>
      </c>
      <c r="E25" s="53"/>
      <c r="F25" s="53">
        <f t="shared" si="2"/>
        <v>1948.4975000000002</v>
      </c>
    </row>
    <row r="26" spans="1:6" ht="14.25" customHeight="1" x14ac:dyDescent="0.2">
      <c r="A26" s="177" t="s">
        <v>1820</v>
      </c>
      <c r="B26" s="177" t="s">
        <v>657</v>
      </c>
      <c r="C26" s="188" t="s">
        <v>658</v>
      </c>
      <c r="D26" s="57">
        <v>420.3</v>
      </c>
      <c r="E26" s="53"/>
      <c r="F26" s="53">
        <f t="shared" si="2"/>
        <v>399.28499999999997</v>
      </c>
    </row>
    <row r="27" spans="1:6" ht="14.25" customHeight="1" x14ac:dyDescent="0.2">
      <c r="A27" s="177" t="s">
        <v>1820</v>
      </c>
      <c r="B27" s="177" t="s">
        <v>889</v>
      </c>
      <c r="C27" s="188" t="s">
        <v>890</v>
      </c>
      <c r="D27" s="57">
        <v>44.65</v>
      </c>
      <c r="E27" s="53"/>
      <c r="F27" s="53">
        <f t="shared" si="2"/>
        <v>42.417499999999997</v>
      </c>
    </row>
    <row r="28" spans="1:6" ht="14.25" customHeight="1" x14ac:dyDescent="0.2">
      <c r="A28" s="177" t="s">
        <v>1820</v>
      </c>
      <c r="B28" s="177" t="s">
        <v>891</v>
      </c>
      <c r="C28" s="188" t="s">
        <v>892</v>
      </c>
      <c r="D28" s="57">
        <v>-633.11</v>
      </c>
      <c r="E28" s="53"/>
      <c r="F28" s="53">
        <f t="shared" si="2"/>
        <v>-601.45449999999994</v>
      </c>
    </row>
    <row r="29" spans="1:6" ht="14.25" customHeight="1" x14ac:dyDescent="0.2">
      <c r="A29" s="177" t="s">
        <v>1820</v>
      </c>
      <c r="B29" s="177" t="s">
        <v>666</v>
      </c>
      <c r="C29" s="188" t="s">
        <v>667</v>
      </c>
      <c r="D29" s="57">
        <v>90.43</v>
      </c>
      <c r="E29" s="53"/>
      <c r="F29" s="53">
        <f t="shared" si="2"/>
        <v>85.908500000000004</v>
      </c>
    </row>
    <row r="30" spans="1:6" ht="14.25" customHeight="1" x14ac:dyDescent="0.2">
      <c r="A30" s="177" t="s">
        <v>1820</v>
      </c>
      <c r="B30" s="177" t="s">
        <v>894</v>
      </c>
      <c r="C30" s="188" t="s">
        <v>426</v>
      </c>
      <c r="D30" s="57">
        <v>902.26</v>
      </c>
      <c r="E30" s="53"/>
      <c r="F30" s="53">
        <f t="shared" si="2"/>
        <v>857.14699999999993</v>
      </c>
    </row>
    <row r="31" spans="1:6" ht="14.25" customHeight="1" x14ac:dyDescent="0.2">
      <c r="A31" s="177" t="s">
        <v>1820</v>
      </c>
      <c r="B31" s="177" t="s">
        <v>672</v>
      </c>
      <c r="C31" s="188" t="s">
        <v>673</v>
      </c>
      <c r="D31" s="57">
        <v>19.04</v>
      </c>
      <c r="E31" s="53"/>
      <c r="F31" s="53">
        <f t="shared" si="2"/>
        <v>18.087999999999997</v>
      </c>
    </row>
    <row r="32" spans="1:6" ht="14.25" customHeight="1" x14ac:dyDescent="0.2">
      <c r="A32" s="177" t="s">
        <v>1820</v>
      </c>
      <c r="B32" s="177" t="s">
        <v>674</v>
      </c>
      <c r="C32" s="188" t="s">
        <v>675</v>
      </c>
      <c r="D32" s="57">
        <v>27.2</v>
      </c>
      <c r="E32" s="53"/>
      <c r="F32" s="53">
        <f t="shared" si="2"/>
        <v>25.84</v>
      </c>
    </row>
    <row r="33" spans="1:6" ht="14.25" customHeight="1" x14ac:dyDescent="0.2">
      <c r="A33" s="177" t="s">
        <v>1820</v>
      </c>
      <c r="B33" s="177" t="s">
        <v>676</v>
      </c>
      <c r="C33" s="188" t="s">
        <v>677</v>
      </c>
      <c r="D33" s="57">
        <v>48.97</v>
      </c>
      <c r="E33" s="53"/>
      <c r="F33" s="53">
        <f t="shared" si="2"/>
        <v>46.521499999999996</v>
      </c>
    </row>
    <row r="34" spans="1:6" ht="14.25" customHeight="1" x14ac:dyDescent="0.2">
      <c r="A34" s="177" t="s">
        <v>1820</v>
      </c>
      <c r="B34" s="177" t="s">
        <v>680</v>
      </c>
      <c r="C34" s="188" t="s">
        <v>681</v>
      </c>
      <c r="D34" s="57">
        <v>26.52</v>
      </c>
      <c r="E34" s="53"/>
      <c r="F34" s="53">
        <f t="shared" si="2"/>
        <v>25.193999999999999</v>
      </c>
    </row>
    <row r="35" spans="1:6" ht="14.25" customHeight="1" x14ac:dyDescent="0.2">
      <c r="A35" s="177" t="s">
        <v>1820</v>
      </c>
      <c r="B35" s="177" t="s">
        <v>897</v>
      </c>
      <c r="C35" s="188" t="s">
        <v>898</v>
      </c>
      <c r="D35" s="57">
        <v>823.05</v>
      </c>
      <c r="E35" s="53"/>
      <c r="F35" s="53">
        <f t="shared" si="2"/>
        <v>781.89749999999992</v>
      </c>
    </row>
    <row r="36" spans="1:6" ht="14.25" customHeight="1" x14ac:dyDescent="0.2">
      <c r="A36" s="177" t="s">
        <v>1820</v>
      </c>
      <c r="B36" s="177" t="s">
        <v>682</v>
      </c>
      <c r="C36" s="188" t="s">
        <v>683</v>
      </c>
      <c r="D36" s="57">
        <v>78.89</v>
      </c>
      <c r="E36" s="53"/>
      <c r="F36" s="53">
        <f t="shared" si="2"/>
        <v>74.945499999999996</v>
      </c>
    </row>
    <row r="37" spans="1:6" ht="14.25" customHeight="1" x14ac:dyDescent="0.2">
      <c r="A37" s="177" t="s">
        <v>1820</v>
      </c>
      <c r="B37" s="177" t="s">
        <v>684</v>
      </c>
      <c r="C37" s="188" t="s">
        <v>685</v>
      </c>
      <c r="D37" s="57">
        <v>207.29</v>
      </c>
      <c r="E37" s="53"/>
      <c r="F37" s="53">
        <f t="shared" si="2"/>
        <v>196.92549999999997</v>
      </c>
    </row>
    <row r="38" spans="1:6" ht="14.25" customHeight="1" x14ac:dyDescent="0.2">
      <c r="A38" s="177" t="s">
        <v>1820</v>
      </c>
      <c r="B38" s="177" t="s">
        <v>686</v>
      </c>
      <c r="C38" s="188" t="s">
        <v>687</v>
      </c>
      <c r="D38" s="57">
        <v>151.96</v>
      </c>
      <c r="E38" s="53"/>
      <c r="F38" s="53">
        <f t="shared" si="2"/>
        <v>144.36199999999999</v>
      </c>
    </row>
    <row r="39" spans="1:6" ht="14.25" customHeight="1" x14ac:dyDescent="0.2">
      <c r="A39" s="177" t="s">
        <v>1820</v>
      </c>
      <c r="B39" s="177" t="s">
        <v>902</v>
      </c>
      <c r="C39" s="188" t="s">
        <v>903</v>
      </c>
      <c r="D39" s="57">
        <v>364.04</v>
      </c>
      <c r="E39" s="53"/>
      <c r="F39" s="53">
        <f t="shared" si="2"/>
        <v>345.83800000000002</v>
      </c>
    </row>
    <row r="40" spans="1:6" ht="14.25" customHeight="1" x14ac:dyDescent="0.2">
      <c r="A40" s="177" t="s">
        <v>1820</v>
      </c>
      <c r="B40" s="177" t="s">
        <v>904</v>
      </c>
      <c r="C40" s="188" t="s">
        <v>905</v>
      </c>
      <c r="D40" s="57">
        <v>728.08</v>
      </c>
      <c r="E40" s="53"/>
      <c r="F40" s="53">
        <f t="shared" si="2"/>
        <v>691.67600000000004</v>
      </c>
    </row>
    <row r="41" spans="1:6" ht="14.25" customHeight="1" x14ac:dyDescent="0.2">
      <c r="A41" s="177" t="s">
        <v>1820</v>
      </c>
      <c r="B41" s="177" t="s">
        <v>690</v>
      </c>
      <c r="C41" s="188" t="s">
        <v>691</v>
      </c>
      <c r="D41" s="57">
        <v>72.09</v>
      </c>
      <c r="E41" s="53"/>
      <c r="F41" s="53">
        <f t="shared" si="2"/>
        <v>68.485500000000002</v>
      </c>
    </row>
    <row r="42" spans="1:6" ht="14.25" customHeight="1" x14ac:dyDescent="0.2">
      <c r="A42" s="177" t="s">
        <v>1820</v>
      </c>
      <c r="B42" s="177" t="s">
        <v>692</v>
      </c>
      <c r="C42" s="188" t="s">
        <v>693</v>
      </c>
      <c r="D42" s="57">
        <v>248.92</v>
      </c>
      <c r="E42" s="53"/>
      <c r="F42" s="53">
        <f t="shared" si="2"/>
        <v>236.47399999999999</v>
      </c>
    </row>
    <row r="43" spans="1:6" ht="14.25" customHeight="1" x14ac:dyDescent="0.2">
      <c r="A43" s="177" t="s">
        <v>1820</v>
      </c>
      <c r="B43" s="177" t="s">
        <v>694</v>
      </c>
      <c r="C43" s="188" t="s">
        <v>695</v>
      </c>
      <c r="D43" s="57">
        <v>106.42</v>
      </c>
      <c r="E43" s="53"/>
      <c r="F43" s="53">
        <f t="shared" si="2"/>
        <v>101.099</v>
      </c>
    </row>
    <row r="44" spans="1:6" ht="14.25" customHeight="1" x14ac:dyDescent="0.2">
      <c r="A44" s="177" t="s">
        <v>1820</v>
      </c>
      <c r="B44" s="177" t="s">
        <v>696</v>
      </c>
      <c r="C44" s="188" t="s">
        <v>697</v>
      </c>
      <c r="D44" s="57">
        <v>19.309999999999999</v>
      </c>
      <c r="E44" s="53"/>
      <c r="F44" s="53">
        <f t="shared" si="2"/>
        <v>18.344499999999996</v>
      </c>
    </row>
    <row r="45" spans="1:6" ht="14.25" customHeight="1" x14ac:dyDescent="0.2">
      <c r="A45" s="177" t="s">
        <v>1820</v>
      </c>
      <c r="B45" s="177" t="s">
        <v>698</v>
      </c>
      <c r="C45" s="188" t="s">
        <v>699</v>
      </c>
      <c r="D45" s="57">
        <v>44.34</v>
      </c>
      <c r="E45" s="53"/>
      <c r="F45" s="53">
        <f t="shared" si="2"/>
        <v>42.123000000000005</v>
      </c>
    </row>
    <row r="46" spans="1:6" ht="14.25" customHeight="1" x14ac:dyDescent="0.2">
      <c r="A46" s="177" t="s">
        <v>1820</v>
      </c>
      <c r="B46" s="177" t="s">
        <v>908</v>
      </c>
      <c r="C46" s="188" t="s">
        <v>909</v>
      </c>
      <c r="D46" s="57">
        <v>79.14</v>
      </c>
      <c r="E46" s="53"/>
      <c r="F46" s="53">
        <f t="shared" si="2"/>
        <v>75.182999999999993</v>
      </c>
    </row>
    <row r="47" spans="1:6" ht="14.25" customHeight="1" x14ac:dyDescent="0.2">
      <c r="A47" s="177" t="s">
        <v>1820</v>
      </c>
      <c r="B47" s="177" t="s">
        <v>910</v>
      </c>
      <c r="C47" s="188" t="s">
        <v>911</v>
      </c>
      <c r="D47" s="57">
        <v>316.56</v>
      </c>
      <c r="E47" s="53"/>
      <c r="F47" s="53">
        <f t="shared" si="2"/>
        <v>300.73199999999997</v>
      </c>
    </row>
    <row r="48" spans="1:6" ht="14.25" customHeight="1" x14ac:dyDescent="0.2">
      <c r="A48" s="177" t="s">
        <v>1820</v>
      </c>
      <c r="B48" s="177" t="s">
        <v>912</v>
      </c>
      <c r="C48" s="188" t="s">
        <v>913</v>
      </c>
      <c r="D48" s="57">
        <v>155.87</v>
      </c>
      <c r="E48" s="53"/>
      <c r="F48" s="53">
        <f t="shared" si="2"/>
        <v>148.07650000000001</v>
      </c>
    </row>
    <row r="49" spans="1:6" ht="14.25" customHeight="1" x14ac:dyDescent="0.2">
      <c r="A49" s="177" t="s">
        <v>1820</v>
      </c>
      <c r="B49" s="177" t="s">
        <v>678</v>
      </c>
      <c r="C49" s="188" t="s">
        <v>679</v>
      </c>
      <c r="D49" s="57">
        <v>138.75</v>
      </c>
      <c r="E49" s="53"/>
      <c r="F49" s="53">
        <f t="shared" si="2"/>
        <v>131.8125</v>
      </c>
    </row>
    <row r="50" spans="1:6" ht="14.25" customHeight="1" x14ac:dyDescent="0.2">
      <c r="A50" s="231" t="s">
        <v>739</v>
      </c>
      <c r="B50" s="232"/>
      <c r="C50" s="201"/>
      <c r="D50" s="166"/>
      <c r="E50" s="166"/>
      <c r="F50" s="166"/>
    </row>
    <row r="51" spans="1:6" ht="30" x14ac:dyDescent="0.2">
      <c r="A51" s="179" t="s">
        <v>1820</v>
      </c>
      <c r="B51" s="180" t="s">
        <v>740</v>
      </c>
      <c r="C51" s="182" t="s">
        <v>741</v>
      </c>
      <c r="D51" s="63">
        <v>1297.3</v>
      </c>
      <c r="E51" s="64" t="s">
        <v>13</v>
      </c>
      <c r="F51" s="64">
        <f>VLOOKUP($B51,Data!$A$1:$I$1365,7,FALSE)</f>
        <v>960</v>
      </c>
    </row>
    <row r="52" spans="1:6" ht="14.25" customHeight="1" x14ac:dyDescent="0.2">
      <c r="A52" s="179" t="s">
        <v>1820</v>
      </c>
      <c r="B52" s="180" t="s">
        <v>744</v>
      </c>
      <c r="C52" s="182" t="s">
        <v>745</v>
      </c>
      <c r="D52" s="63">
        <v>1782.28</v>
      </c>
      <c r="E52" s="64" t="s">
        <v>13</v>
      </c>
      <c r="F52" s="64">
        <f>VLOOKUP($B52,Data!$A$1:$I$1365,7,FALSE)</f>
        <v>1318.89</v>
      </c>
    </row>
    <row r="53" spans="1:6" ht="17.25" customHeight="1" x14ac:dyDescent="0.2">
      <c r="A53" s="233" t="s">
        <v>777</v>
      </c>
      <c r="B53" s="232"/>
      <c r="C53" s="202"/>
      <c r="D53" s="92"/>
      <c r="E53" s="93"/>
      <c r="F53" s="93"/>
    </row>
    <row r="54" spans="1:6" ht="17.25" customHeight="1" x14ac:dyDescent="0.2">
      <c r="A54" s="179" t="s">
        <v>1820</v>
      </c>
      <c r="B54" s="180" t="s">
        <v>784</v>
      </c>
      <c r="C54" s="175" t="s">
        <v>785</v>
      </c>
      <c r="D54" s="57">
        <v>306.31</v>
      </c>
      <c r="E54" s="53" t="s">
        <v>13</v>
      </c>
      <c r="F54" s="53">
        <f t="shared" ref="F54:F56" si="3">D54*0.95</f>
        <v>290.99450000000002</v>
      </c>
    </row>
    <row r="55" spans="1:6" ht="17.25" customHeight="1" x14ac:dyDescent="0.2">
      <c r="A55" s="179" t="s">
        <v>1820</v>
      </c>
      <c r="B55" s="180" t="s">
        <v>788</v>
      </c>
      <c r="C55" s="175" t="s">
        <v>789</v>
      </c>
      <c r="D55" s="57">
        <v>51.05</v>
      </c>
      <c r="E55" s="53" t="s">
        <v>13</v>
      </c>
      <c r="F55" s="53">
        <f t="shared" si="3"/>
        <v>48.497499999999995</v>
      </c>
    </row>
    <row r="56" spans="1:6" ht="17.25" customHeight="1" x14ac:dyDescent="0.2">
      <c r="A56" s="179" t="s">
        <v>1820</v>
      </c>
      <c r="B56" s="180" t="s">
        <v>790</v>
      </c>
      <c r="C56" s="175" t="s">
        <v>791</v>
      </c>
      <c r="D56" s="57">
        <v>46.55</v>
      </c>
      <c r="E56" s="53" t="s">
        <v>13</v>
      </c>
      <c r="F56" s="53">
        <f t="shared" si="3"/>
        <v>44.222499999999997</v>
      </c>
    </row>
    <row r="57" spans="1:6" ht="14.25" customHeight="1" x14ac:dyDescent="0.2">
      <c r="A57" s="270" t="s">
        <v>832</v>
      </c>
      <c r="B57" s="225"/>
      <c r="C57" s="225"/>
      <c r="D57" s="167"/>
      <c r="E57" s="168"/>
      <c r="F57" s="169"/>
    </row>
    <row r="58" spans="1:6" ht="30" x14ac:dyDescent="0.2">
      <c r="A58" s="177" t="s">
        <v>1820</v>
      </c>
      <c r="B58" s="177" t="s">
        <v>833</v>
      </c>
      <c r="C58" s="188" t="s">
        <v>834</v>
      </c>
      <c r="D58" s="57">
        <v>743.24</v>
      </c>
      <c r="E58" s="53"/>
      <c r="F58" s="53">
        <f t="shared" ref="F58:F61" si="4">D58*0.95</f>
        <v>706.07799999999997</v>
      </c>
    </row>
    <row r="59" spans="1:6" ht="30" x14ac:dyDescent="0.2">
      <c r="A59" s="177" t="s">
        <v>1820</v>
      </c>
      <c r="B59" s="177" t="s">
        <v>835</v>
      </c>
      <c r="C59" s="188" t="s">
        <v>836</v>
      </c>
      <c r="D59" s="57">
        <v>2117.12</v>
      </c>
      <c r="E59" s="53"/>
      <c r="F59" s="53">
        <f t="shared" si="4"/>
        <v>2011.2639999999999</v>
      </c>
    </row>
    <row r="60" spans="1:6" ht="30" x14ac:dyDescent="0.2">
      <c r="A60" s="177" t="s">
        <v>1820</v>
      </c>
      <c r="B60" s="177" t="s">
        <v>837</v>
      </c>
      <c r="C60" s="188" t="s">
        <v>838</v>
      </c>
      <c r="D60" s="57">
        <v>3342.34</v>
      </c>
      <c r="E60" s="53"/>
      <c r="F60" s="53">
        <f t="shared" si="4"/>
        <v>3175.223</v>
      </c>
    </row>
    <row r="61" spans="1:6" ht="30" x14ac:dyDescent="0.2">
      <c r="A61" s="177" t="s">
        <v>1820</v>
      </c>
      <c r="B61" s="177" t="s">
        <v>839</v>
      </c>
      <c r="C61" s="188" t="s">
        <v>840</v>
      </c>
      <c r="D61" s="57">
        <v>5570.57</v>
      </c>
      <c r="E61" s="53"/>
      <c r="F61" s="53">
        <f t="shared" si="4"/>
        <v>5292.0414999999994</v>
      </c>
    </row>
  </sheetData>
  <mergeCells count="12">
    <mergeCell ref="F4:F5"/>
    <mergeCell ref="A6:C6"/>
    <mergeCell ref="A2:C2"/>
    <mergeCell ref="A3:C3"/>
    <mergeCell ref="A4:A5"/>
    <mergeCell ref="B4:B5"/>
    <mergeCell ref="C4:C5"/>
    <mergeCell ref="A11:C11"/>
    <mergeCell ref="A16:C16"/>
    <mergeCell ref="A50:B50"/>
    <mergeCell ref="A53:B53"/>
    <mergeCell ref="A57:C57"/>
  </mergeCells>
  <printOptions horizontalCentered="1" gridLines="1"/>
  <pageMargins left="0.7" right="0.7" top="0.75" bottom="0.75" header="0" footer="0"/>
  <pageSetup scale="55" fitToHeight="0" pageOrder="overThenDown" orientation="portrait" cellComments="atEnd"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outlinePr summaryBelow="0" summaryRight="0"/>
  </sheetPr>
  <dimension ref="A1:F21"/>
  <sheetViews>
    <sheetView showGridLines="0" workbookViewId="0">
      <selection activeCell="J9" sqref="J9"/>
    </sheetView>
  </sheetViews>
  <sheetFormatPr defaultColWidth="14.42578125" defaultRowHeight="12.75" customHeight="1" x14ac:dyDescent="0.2"/>
  <cols>
    <col min="1" max="1" width="15.140625" customWidth="1"/>
    <col min="2" max="2" width="24.28515625" customWidth="1"/>
    <col min="3" max="3" width="85" customWidth="1"/>
    <col min="4" max="4" width="10.42578125" customWidth="1"/>
    <col min="5" max="5" width="1.85546875" customWidth="1"/>
    <col min="6" max="6" width="17" customWidth="1"/>
  </cols>
  <sheetData>
    <row r="1" spans="1:6" ht="74.25" customHeight="1" x14ac:dyDescent="0.35">
      <c r="A1" s="133"/>
      <c r="B1" s="134"/>
      <c r="C1" s="135" t="s">
        <v>1726</v>
      </c>
      <c r="D1" s="136"/>
      <c r="E1" s="137"/>
      <c r="F1" s="137"/>
    </row>
    <row r="2" spans="1:6" ht="30" customHeight="1" x14ac:dyDescent="0.2">
      <c r="A2" s="244" t="s">
        <v>19</v>
      </c>
      <c r="B2" s="225"/>
      <c r="C2" s="225"/>
      <c r="D2" s="158"/>
      <c r="E2" s="116"/>
      <c r="F2" s="116">
        <v>6.2</v>
      </c>
    </row>
    <row r="3" spans="1:6" ht="15" x14ac:dyDescent="0.25">
      <c r="A3" s="245" t="s">
        <v>1728</v>
      </c>
      <c r="B3" s="225"/>
      <c r="C3" s="225"/>
      <c r="D3" s="42"/>
      <c r="E3" s="139"/>
      <c r="F3" s="139"/>
    </row>
    <row r="4" spans="1:6" x14ac:dyDescent="0.2">
      <c r="A4" s="246" t="s">
        <v>1729</v>
      </c>
      <c r="B4" s="273" t="s">
        <v>1730</v>
      </c>
      <c r="C4" s="273" t="s">
        <v>31</v>
      </c>
      <c r="D4" s="159" t="s">
        <v>29</v>
      </c>
      <c r="E4" s="160"/>
      <c r="F4" s="271" t="s">
        <v>1731</v>
      </c>
    </row>
    <row r="5" spans="1:6" ht="15" customHeight="1" x14ac:dyDescent="0.2">
      <c r="A5" s="247"/>
      <c r="B5" s="274"/>
      <c r="C5" s="274"/>
      <c r="D5" s="161" t="s">
        <v>32</v>
      </c>
      <c r="E5" s="162"/>
      <c r="F5" s="272"/>
    </row>
    <row r="6" spans="1:6" ht="22.5" customHeight="1" x14ac:dyDescent="0.2">
      <c r="A6" s="224" t="s">
        <v>23</v>
      </c>
      <c r="B6" s="225"/>
      <c r="C6" s="225"/>
      <c r="D6" s="170"/>
      <c r="E6" s="48"/>
      <c r="F6" s="48"/>
    </row>
    <row r="7" spans="1:6" ht="60" x14ac:dyDescent="0.2">
      <c r="A7" s="177" t="s">
        <v>1820</v>
      </c>
      <c r="B7" s="177" t="s">
        <v>297</v>
      </c>
      <c r="C7" s="188" t="s">
        <v>298</v>
      </c>
      <c r="D7" s="171">
        <v>1152.26</v>
      </c>
      <c r="E7" s="172"/>
      <c r="F7" s="172">
        <f t="shared" ref="F7:F10" si="0">D7*0.95</f>
        <v>1094.6469999999999</v>
      </c>
    </row>
    <row r="8" spans="1:6" ht="60" x14ac:dyDescent="0.2">
      <c r="A8" s="177" t="s">
        <v>1820</v>
      </c>
      <c r="B8" s="177" t="s">
        <v>299</v>
      </c>
      <c r="C8" s="188" t="s">
        <v>300</v>
      </c>
      <c r="D8" s="171">
        <v>1649.38</v>
      </c>
      <c r="E8" s="172"/>
      <c r="F8" s="172">
        <f t="shared" si="0"/>
        <v>1566.9110000000001</v>
      </c>
    </row>
    <row r="9" spans="1:6" ht="60" x14ac:dyDescent="0.2">
      <c r="A9" s="177" t="s">
        <v>1820</v>
      </c>
      <c r="B9" s="177" t="s">
        <v>301</v>
      </c>
      <c r="C9" s="188" t="s">
        <v>302</v>
      </c>
      <c r="D9" s="171">
        <v>1152.26</v>
      </c>
      <c r="E9" s="172"/>
      <c r="F9" s="172">
        <f t="shared" si="0"/>
        <v>1094.6469999999999</v>
      </c>
    </row>
    <row r="10" spans="1:6" ht="60" x14ac:dyDescent="0.2">
      <c r="A10" s="177" t="s">
        <v>1820</v>
      </c>
      <c r="B10" s="177" t="s">
        <v>303</v>
      </c>
      <c r="C10" s="188" t="s">
        <v>304</v>
      </c>
      <c r="D10" s="171">
        <v>1649.38</v>
      </c>
      <c r="E10" s="172"/>
      <c r="F10" s="172">
        <f t="shared" si="0"/>
        <v>1566.9110000000001</v>
      </c>
    </row>
    <row r="11" spans="1:6" ht="29.25" customHeight="1" x14ac:dyDescent="0.2">
      <c r="A11" s="250" t="s">
        <v>1852</v>
      </c>
      <c r="B11" s="225"/>
      <c r="C11" s="225"/>
      <c r="D11" s="131"/>
      <c r="E11" s="173"/>
      <c r="F11" s="173"/>
    </row>
    <row r="12" spans="1:6" ht="27" customHeight="1" x14ac:dyDescent="0.2">
      <c r="A12" s="199" t="s">
        <v>1820</v>
      </c>
      <c r="B12" s="199" t="s">
        <v>1337</v>
      </c>
      <c r="C12" s="188" t="s">
        <v>1338</v>
      </c>
      <c r="D12" s="171">
        <v>23.15</v>
      </c>
      <c r="E12" s="172"/>
      <c r="F12" s="172">
        <f t="shared" ref="F12:F16" si="1">D12*0.95</f>
        <v>21.992499999999996</v>
      </c>
    </row>
    <row r="13" spans="1:6" ht="27" customHeight="1" x14ac:dyDescent="0.2">
      <c r="A13" s="177" t="s">
        <v>1820</v>
      </c>
      <c r="B13" s="177" t="s">
        <v>1341</v>
      </c>
      <c r="C13" s="188" t="s">
        <v>1342</v>
      </c>
      <c r="D13" s="171">
        <v>30.86</v>
      </c>
      <c r="E13" s="172"/>
      <c r="F13" s="172">
        <f t="shared" si="1"/>
        <v>29.316999999999997</v>
      </c>
    </row>
    <row r="14" spans="1:6" ht="27" customHeight="1" x14ac:dyDescent="0.2">
      <c r="A14" s="177" t="s">
        <v>1820</v>
      </c>
      <c r="B14" s="177" t="s">
        <v>1354</v>
      </c>
      <c r="C14" s="188" t="s">
        <v>1355</v>
      </c>
      <c r="D14" s="171">
        <v>27.01</v>
      </c>
      <c r="E14" s="172"/>
      <c r="F14" s="172">
        <f t="shared" si="1"/>
        <v>25.659500000000001</v>
      </c>
    </row>
    <row r="15" spans="1:6" ht="27" customHeight="1" x14ac:dyDescent="0.2">
      <c r="A15" s="177" t="s">
        <v>1820</v>
      </c>
      <c r="B15" s="177" t="s">
        <v>1356</v>
      </c>
      <c r="C15" s="188" t="s">
        <v>1357</v>
      </c>
      <c r="D15" s="171">
        <v>15.43</v>
      </c>
      <c r="E15" s="172"/>
      <c r="F15" s="172">
        <f t="shared" si="1"/>
        <v>14.658499999999998</v>
      </c>
    </row>
    <row r="16" spans="1:6" ht="27" customHeight="1" x14ac:dyDescent="0.2">
      <c r="A16" s="177" t="s">
        <v>1820</v>
      </c>
      <c r="B16" s="177" t="s">
        <v>1352</v>
      </c>
      <c r="C16" s="188" t="s">
        <v>1353</v>
      </c>
      <c r="D16" s="171">
        <v>331.79</v>
      </c>
      <c r="E16" s="172"/>
      <c r="F16" s="172">
        <f t="shared" si="1"/>
        <v>315.20049999999998</v>
      </c>
    </row>
    <row r="17" spans="1:6" ht="27" customHeight="1" x14ac:dyDescent="0.2">
      <c r="A17" s="250" t="s">
        <v>1853</v>
      </c>
      <c r="B17" s="225"/>
      <c r="C17" s="225"/>
      <c r="D17" s="131"/>
      <c r="E17" s="173"/>
      <c r="F17" s="173"/>
    </row>
    <row r="18" spans="1:6" ht="27" customHeight="1" x14ac:dyDescent="0.2">
      <c r="A18" s="199" t="s">
        <v>1820</v>
      </c>
      <c r="B18" s="199" t="s">
        <v>1339</v>
      </c>
      <c r="C18" s="188" t="s">
        <v>1340</v>
      </c>
      <c r="D18" s="171">
        <v>38.58</v>
      </c>
      <c r="E18" s="172"/>
      <c r="F18" s="172">
        <f t="shared" ref="F18:F21" si="2">D18*0.95</f>
        <v>36.650999999999996</v>
      </c>
    </row>
    <row r="19" spans="1:6" ht="27" customHeight="1" x14ac:dyDescent="0.2">
      <c r="A19" s="177" t="s">
        <v>1820</v>
      </c>
      <c r="B19" s="177" t="s">
        <v>1345</v>
      </c>
      <c r="C19" s="188" t="s">
        <v>1180</v>
      </c>
      <c r="D19" s="171">
        <v>185.19</v>
      </c>
      <c r="E19" s="172"/>
      <c r="F19" s="172">
        <f t="shared" si="2"/>
        <v>175.93049999999999</v>
      </c>
    </row>
    <row r="20" spans="1:6" ht="27" customHeight="1" x14ac:dyDescent="0.2">
      <c r="A20" s="199" t="s">
        <v>1820</v>
      </c>
      <c r="B20" s="199" t="s">
        <v>1348</v>
      </c>
      <c r="C20" s="188" t="s">
        <v>1349</v>
      </c>
      <c r="D20" s="171">
        <v>46.3</v>
      </c>
      <c r="E20" s="172"/>
      <c r="F20" s="172">
        <f t="shared" si="2"/>
        <v>43.984999999999992</v>
      </c>
    </row>
    <row r="21" spans="1:6" ht="27" customHeight="1" x14ac:dyDescent="0.2">
      <c r="A21" s="177" t="s">
        <v>1820</v>
      </c>
      <c r="B21" s="177" t="s">
        <v>1350</v>
      </c>
      <c r="C21" s="188" t="s">
        <v>1351</v>
      </c>
      <c r="D21" s="171">
        <v>125</v>
      </c>
      <c r="E21" s="172"/>
      <c r="F21" s="172">
        <f t="shared" si="2"/>
        <v>118.75</v>
      </c>
    </row>
  </sheetData>
  <mergeCells count="9">
    <mergeCell ref="F4:F5"/>
    <mergeCell ref="A6:C6"/>
    <mergeCell ref="A11:C11"/>
    <mergeCell ref="A17:C17"/>
    <mergeCell ref="A2:C2"/>
    <mergeCell ref="A3:C3"/>
    <mergeCell ref="A4:A5"/>
    <mergeCell ref="B4:B5"/>
    <mergeCell ref="C4:C5"/>
  </mergeCells>
  <pageMargins left="0" right="0" top="0.75" bottom="0.75" header="0.3" footer="0.3"/>
  <pageSetup scale="65" orientation="portrait" horizontalDpi="300" verticalDpi="300"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outlinePr summaryBelow="0" summaryRight="0"/>
  </sheetPr>
  <dimension ref="A1:F16"/>
  <sheetViews>
    <sheetView showGridLines="0" workbookViewId="0">
      <selection activeCell="L8" sqref="L8"/>
    </sheetView>
  </sheetViews>
  <sheetFormatPr defaultColWidth="14.42578125" defaultRowHeight="12.75" customHeight="1" x14ac:dyDescent="0.2"/>
  <cols>
    <col min="1" max="1" width="14" customWidth="1"/>
    <col min="2" max="2" width="28.7109375" customWidth="1"/>
    <col min="3" max="3" width="83.85546875" customWidth="1"/>
    <col min="4" max="4" width="8.28515625" customWidth="1"/>
    <col min="5" max="5" width="1.140625" customWidth="1"/>
    <col min="6" max="6" width="16.7109375" customWidth="1"/>
  </cols>
  <sheetData>
    <row r="1" spans="1:6" ht="73.5" customHeight="1" x14ac:dyDescent="0.35">
      <c r="A1" s="133"/>
      <c r="B1" s="134"/>
      <c r="C1" s="135" t="s">
        <v>1726</v>
      </c>
      <c r="D1" s="136"/>
      <c r="E1" s="137"/>
      <c r="F1" s="137"/>
    </row>
    <row r="2" spans="1:6" ht="29.25" customHeight="1" x14ac:dyDescent="0.2">
      <c r="A2" s="244" t="s">
        <v>24</v>
      </c>
      <c r="B2" s="225"/>
      <c r="C2" s="203"/>
      <c r="D2" s="158"/>
      <c r="E2" s="41"/>
      <c r="F2" s="41">
        <v>7.1</v>
      </c>
    </row>
    <row r="3" spans="1:6" ht="15" x14ac:dyDescent="0.25">
      <c r="A3" s="245" t="s">
        <v>1728</v>
      </c>
      <c r="B3" s="225"/>
      <c r="C3" s="225"/>
      <c r="D3" s="42"/>
      <c r="E3" s="139"/>
      <c r="F3" s="139"/>
    </row>
    <row r="4" spans="1:6" x14ac:dyDescent="0.2">
      <c r="A4" s="246" t="s">
        <v>1729</v>
      </c>
      <c r="B4" s="273" t="s">
        <v>1730</v>
      </c>
      <c r="C4" s="273" t="s">
        <v>31</v>
      </c>
      <c r="D4" s="159" t="s">
        <v>29</v>
      </c>
      <c r="E4" s="160"/>
      <c r="F4" s="271" t="s">
        <v>1731</v>
      </c>
    </row>
    <row r="5" spans="1:6" ht="15.75" customHeight="1" x14ac:dyDescent="0.2">
      <c r="A5" s="247"/>
      <c r="B5" s="274"/>
      <c r="C5" s="274"/>
      <c r="D5" s="161" t="s">
        <v>32</v>
      </c>
      <c r="E5" s="162"/>
      <c r="F5" s="272"/>
    </row>
    <row r="6" spans="1:6" ht="22.5" customHeight="1" x14ac:dyDescent="0.2">
      <c r="A6" s="268" t="s">
        <v>25</v>
      </c>
      <c r="B6" s="225"/>
      <c r="C6" s="225"/>
      <c r="D6" s="170"/>
      <c r="E6" s="59"/>
      <c r="F6" s="59"/>
    </row>
    <row r="7" spans="1:6" ht="61.5" customHeight="1" x14ac:dyDescent="0.2">
      <c r="A7" s="177" t="s">
        <v>1820</v>
      </c>
      <c r="B7" s="177" t="s">
        <v>305</v>
      </c>
      <c r="C7" s="188" t="s">
        <v>306</v>
      </c>
      <c r="D7" s="57">
        <v>3163.58</v>
      </c>
      <c r="E7" s="53"/>
      <c r="F7" s="53">
        <f t="shared" ref="F7:F8" si="0">D7*0.95</f>
        <v>3005.4009999999998</v>
      </c>
    </row>
    <row r="8" spans="1:6" ht="62.25" customHeight="1" x14ac:dyDescent="0.2">
      <c r="A8" s="177" t="s">
        <v>1820</v>
      </c>
      <c r="B8" s="177" t="s">
        <v>307</v>
      </c>
      <c r="C8" s="188" t="s">
        <v>308</v>
      </c>
      <c r="D8" s="57">
        <v>3395.06</v>
      </c>
      <c r="E8" s="53"/>
      <c r="F8" s="53">
        <f t="shared" si="0"/>
        <v>3225.3069999999998</v>
      </c>
    </row>
    <row r="9" spans="1:6" ht="29.25" customHeight="1" x14ac:dyDescent="0.2">
      <c r="A9" s="250" t="s">
        <v>1854</v>
      </c>
      <c r="B9" s="225"/>
      <c r="C9" s="225"/>
      <c r="D9" s="131"/>
      <c r="E9" s="173"/>
      <c r="F9" s="173"/>
    </row>
    <row r="10" spans="1:6" ht="17.25" customHeight="1" x14ac:dyDescent="0.2">
      <c r="A10" s="177" t="s">
        <v>1820</v>
      </c>
      <c r="B10" s="177" t="s">
        <v>1213</v>
      </c>
      <c r="C10" s="188" t="s">
        <v>1214</v>
      </c>
      <c r="D10" s="57">
        <v>51.81</v>
      </c>
      <c r="E10" s="53"/>
      <c r="F10" s="53">
        <f t="shared" ref="F10:F12" si="1">D10*0.95</f>
        <v>49.219499999999996</v>
      </c>
    </row>
    <row r="11" spans="1:6" ht="18" customHeight="1" x14ac:dyDescent="0.2">
      <c r="A11" s="177" t="s">
        <v>1820</v>
      </c>
      <c r="B11" s="177" t="s">
        <v>1515</v>
      </c>
      <c r="C11" s="188" t="s">
        <v>1516</v>
      </c>
      <c r="D11" s="57">
        <v>51.81</v>
      </c>
      <c r="E11" s="53"/>
      <c r="F11" s="53">
        <f t="shared" si="1"/>
        <v>49.219499999999996</v>
      </c>
    </row>
    <row r="12" spans="1:6" ht="17.25" customHeight="1" x14ac:dyDescent="0.2">
      <c r="A12" s="177" t="s">
        <v>1820</v>
      </c>
      <c r="B12" s="177" t="s">
        <v>1553</v>
      </c>
      <c r="C12" s="188" t="s">
        <v>1554</v>
      </c>
      <c r="D12" s="57">
        <v>285.49</v>
      </c>
      <c r="E12" s="53"/>
      <c r="F12" s="53">
        <f t="shared" si="1"/>
        <v>271.21550000000002</v>
      </c>
    </row>
    <row r="13" spans="1:6" ht="22.5" customHeight="1" x14ac:dyDescent="0.2">
      <c r="A13" s="268" t="s">
        <v>26</v>
      </c>
      <c r="B13" s="225"/>
      <c r="C13" s="225"/>
      <c r="D13" s="58"/>
      <c r="E13" s="174"/>
      <c r="F13" s="174"/>
    </row>
    <row r="14" spans="1:6" ht="17.25" customHeight="1" x14ac:dyDescent="0.2">
      <c r="A14" s="177" t="s">
        <v>1820</v>
      </c>
      <c r="B14" s="177" t="s">
        <v>309</v>
      </c>
      <c r="C14" s="188" t="s">
        <v>310</v>
      </c>
      <c r="D14" s="57">
        <v>7493.83</v>
      </c>
      <c r="E14" s="53"/>
      <c r="F14" s="53">
        <f>D14*0.95</f>
        <v>7119.1385</v>
      </c>
    </row>
    <row r="15" spans="1:6" ht="22.5" customHeight="1" x14ac:dyDescent="0.2">
      <c r="A15" s="268" t="s">
        <v>27</v>
      </c>
      <c r="B15" s="225"/>
      <c r="C15" s="225"/>
      <c r="D15" s="58"/>
      <c r="E15" s="174"/>
      <c r="F15" s="174"/>
    </row>
    <row r="16" spans="1:6" ht="30.75" customHeight="1" x14ac:dyDescent="0.2">
      <c r="A16" s="177" t="s">
        <v>1820</v>
      </c>
      <c r="B16" s="177">
        <v>100</v>
      </c>
      <c r="C16" s="188" t="s">
        <v>311</v>
      </c>
      <c r="D16" s="57">
        <v>1736.11</v>
      </c>
      <c r="E16" s="53"/>
      <c r="F16" s="53">
        <f>D16*0.95</f>
        <v>1649.3044999999997</v>
      </c>
    </row>
  </sheetData>
  <mergeCells count="10">
    <mergeCell ref="F4:F5"/>
    <mergeCell ref="A6:C6"/>
    <mergeCell ref="A9:C9"/>
    <mergeCell ref="A13:C13"/>
    <mergeCell ref="A15:C15"/>
    <mergeCell ref="A2:B2"/>
    <mergeCell ref="A3:C3"/>
    <mergeCell ref="A4:A5"/>
    <mergeCell ref="B4:B5"/>
    <mergeCell ref="C4:C5"/>
  </mergeCells>
  <pageMargins left="0" right="0" top="0.75" bottom="0.75" header="0.3" footer="0.3"/>
  <pageSetup scale="70"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M1180"/>
  <sheetViews>
    <sheetView workbookViewId="0"/>
  </sheetViews>
  <sheetFormatPr defaultColWidth="14.42578125" defaultRowHeight="12.75" customHeight="1" x14ac:dyDescent="0.2"/>
  <cols>
    <col min="1" max="1" width="32" customWidth="1"/>
    <col min="2" max="2" width="67.42578125" customWidth="1"/>
    <col min="3" max="5" width="17.28515625" customWidth="1"/>
    <col min="6" max="6" width="3.140625" customWidth="1"/>
    <col min="7" max="8" width="8.85546875" customWidth="1"/>
    <col min="9" max="13" width="17.28515625" customWidth="1"/>
  </cols>
  <sheetData>
    <row r="1" spans="1:13" x14ac:dyDescent="0.2">
      <c r="A1" s="17" t="s">
        <v>28</v>
      </c>
      <c r="B1" s="17"/>
      <c r="C1" s="17" t="s">
        <v>29</v>
      </c>
      <c r="D1" s="18"/>
      <c r="E1" s="18"/>
      <c r="F1" s="17"/>
      <c r="G1" s="19" t="s">
        <v>13</v>
      </c>
      <c r="H1" s="20"/>
      <c r="I1" s="21"/>
      <c r="J1" s="22"/>
      <c r="K1" s="23"/>
      <c r="L1" s="24"/>
      <c r="M1" s="24"/>
    </row>
    <row r="2" spans="1:13" ht="25.5" x14ac:dyDescent="0.2">
      <c r="A2" s="17" t="s">
        <v>30</v>
      </c>
      <c r="B2" s="17" t="s">
        <v>31</v>
      </c>
      <c r="C2" s="17" t="s">
        <v>32</v>
      </c>
      <c r="D2" s="17" t="s">
        <v>33</v>
      </c>
      <c r="E2" s="17" t="s">
        <v>34</v>
      </c>
      <c r="F2" s="17"/>
      <c r="G2" s="17" t="s">
        <v>35</v>
      </c>
      <c r="H2" s="17" t="s">
        <v>36</v>
      </c>
      <c r="I2" s="17"/>
      <c r="J2" s="19"/>
      <c r="K2" s="19"/>
      <c r="L2" s="24"/>
      <c r="M2" s="24"/>
    </row>
    <row r="3" spans="1:13" x14ac:dyDescent="0.2">
      <c r="A3" s="17" t="s">
        <v>37</v>
      </c>
      <c r="B3" s="25"/>
      <c r="C3" s="18"/>
      <c r="D3" s="18"/>
      <c r="E3" s="18"/>
      <c r="F3" s="18"/>
      <c r="G3" s="18"/>
      <c r="H3" s="18"/>
      <c r="I3" s="17"/>
      <c r="J3" s="18"/>
      <c r="K3" s="19"/>
      <c r="L3" s="24"/>
      <c r="M3" s="24"/>
    </row>
    <row r="4" spans="1:13" ht="64.5" x14ac:dyDescent="0.25">
      <c r="A4" s="26" t="s">
        <v>38</v>
      </c>
      <c r="B4" s="17" t="s">
        <v>39</v>
      </c>
      <c r="C4" s="27">
        <v>2061.5100000000002</v>
      </c>
      <c r="D4" s="27">
        <v>1958.44</v>
      </c>
      <c r="E4" s="27">
        <v>1860.52</v>
      </c>
      <c r="F4" s="27"/>
      <c r="G4" s="27">
        <v>1649.21</v>
      </c>
      <c r="H4" s="27">
        <v>1484.29</v>
      </c>
      <c r="I4" s="27">
        <v>1335.86</v>
      </c>
      <c r="J4" s="25"/>
      <c r="K4" s="25"/>
      <c r="L4" s="24"/>
      <c r="M4" s="24"/>
    </row>
    <row r="5" spans="1:13" ht="39.75" customHeight="1" x14ac:dyDescent="0.25">
      <c r="A5" s="28" t="s">
        <v>40</v>
      </c>
      <c r="B5" s="29" t="s">
        <v>41</v>
      </c>
      <c r="C5" s="30">
        <v>2441.7399999999998</v>
      </c>
      <c r="D5" s="30">
        <v>2319.66</v>
      </c>
      <c r="E5" s="30">
        <v>2203.67</v>
      </c>
      <c r="F5" s="30"/>
      <c r="G5" s="30">
        <v>1953.4</v>
      </c>
      <c r="H5" s="30">
        <v>1758.06</v>
      </c>
      <c r="I5" s="30">
        <v>1582.25</v>
      </c>
      <c r="J5" s="31"/>
      <c r="K5" s="31"/>
      <c r="L5" s="24"/>
      <c r="M5" s="24"/>
    </row>
    <row r="6" spans="1:13" ht="51.75" x14ac:dyDescent="0.25">
      <c r="A6" s="26" t="s">
        <v>42</v>
      </c>
      <c r="B6" s="17" t="s">
        <v>43</v>
      </c>
      <c r="C6" s="27">
        <v>1559.89</v>
      </c>
      <c r="D6" s="27">
        <v>1481.9</v>
      </c>
      <c r="E6" s="27">
        <v>1407.8</v>
      </c>
      <c r="F6" s="27"/>
      <c r="G6" s="27">
        <v>1247.9100000000001</v>
      </c>
      <c r="H6" s="27">
        <v>1123.1199999999999</v>
      </c>
      <c r="I6" s="27">
        <v>1010.81</v>
      </c>
      <c r="J6" s="25"/>
      <c r="K6" s="25"/>
      <c r="L6" s="24"/>
      <c r="M6" s="24"/>
    </row>
    <row r="7" spans="1:13" ht="39.75" customHeight="1" x14ac:dyDescent="0.25">
      <c r="A7" s="28" t="s">
        <v>44</v>
      </c>
      <c r="B7" s="29" t="s">
        <v>45</v>
      </c>
      <c r="C7" s="30">
        <v>1860.82</v>
      </c>
      <c r="D7" s="30">
        <v>1767.78</v>
      </c>
      <c r="E7" s="30">
        <v>1679.39</v>
      </c>
      <c r="F7" s="30"/>
      <c r="G7" s="30">
        <v>1488.65</v>
      </c>
      <c r="H7" s="30">
        <v>1339.79</v>
      </c>
      <c r="I7" s="30">
        <v>1205.81</v>
      </c>
      <c r="J7" s="31"/>
      <c r="K7" s="31"/>
      <c r="L7" s="24"/>
      <c r="M7" s="24"/>
    </row>
    <row r="8" spans="1:13" ht="51.75" x14ac:dyDescent="0.25">
      <c r="A8" s="26" t="s">
        <v>46</v>
      </c>
      <c r="B8" s="17" t="s">
        <v>47</v>
      </c>
      <c r="C8" s="27">
        <v>1697.49</v>
      </c>
      <c r="D8" s="27">
        <v>1612.61</v>
      </c>
      <c r="E8" s="27">
        <v>1531.98</v>
      </c>
      <c r="F8" s="27"/>
      <c r="G8" s="27">
        <v>1357.99</v>
      </c>
      <c r="H8" s="27">
        <v>1222.19</v>
      </c>
      <c r="I8" s="27">
        <v>1099.97</v>
      </c>
      <c r="J8" s="25"/>
      <c r="K8" s="25"/>
      <c r="L8" s="24"/>
      <c r="M8" s="24"/>
    </row>
    <row r="9" spans="1:13" ht="39.75" customHeight="1" x14ac:dyDescent="0.25">
      <c r="A9" s="28" t="s">
        <v>48</v>
      </c>
      <c r="B9" s="29" t="s">
        <v>49</v>
      </c>
      <c r="C9" s="30">
        <v>2394.9299999999998</v>
      </c>
      <c r="D9" s="30">
        <v>2275.19</v>
      </c>
      <c r="E9" s="30">
        <v>2161.4299999999998</v>
      </c>
      <c r="F9" s="30"/>
      <c r="G9" s="30">
        <v>1915.95</v>
      </c>
      <c r="H9" s="30">
        <v>1724.35</v>
      </c>
      <c r="I9" s="30">
        <v>1551.92</v>
      </c>
      <c r="J9" s="31"/>
      <c r="K9" s="31"/>
      <c r="L9" s="24"/>
      <c r="M9" s="24"/>
    </row>
    <row r="10" spans="1:13" ht="51.75" x14ac:dyDescent="0.25">
      <c r="A10" s="26" t="s">
        <v>50</v>
      </c>
      <c r="B10" s="17" t="s">
        <v>51</v>
      </c>
      <c r="C10" s="27">
        <v>1363.47</v>
      </c>
      <c r="D10" s="27">
        <v>1295.3</v>
      </c>
      <c r="E10" s="27">
        <v>1230.53</v>
      </c>
      <c r="F10" s="27"/>
      <c r="G10" s="27">
        <v>1090.78</v>
      </c>
      <c r="H10" s="27">
        <v>981.7</v>
      </c>
      <c r="I10" s="27">
        <v>883.53</v>
      </c>
      <c r="J10" s="25"/>
      <c r="K10" s="25"/>
      <c r="L10" s="24"/>
      <c r="M10" s="24"/>
    </row>
    <row r="11" spans="1:13" ht="39.75" customHeight="1" x14ac:dyDescent="0.25">
      <c r="A11" s="28" t="s">
        <v>52</v>
      </c>
      <c r="B11" s="29" t="s">
        <v>53</v>
      </c>
      <c r="C11" s="30">
        <v>1840.15</v>
      </c>
      <c r="D11" s="30">
        <v>1748.15</v>
      </c>
      <c r="E11" s="30">
        <v>1660.74</v>
      </c>
      <c r="F11" s="30"/>
      <c r="G11" s="30">
        <v>1472.12</v>
      </c>
      <c r="H11" s="30">
        <v>1324.91</v>
      </c>
      <c r="I11" s="30">
        <v>1192.42</v>
      </c>
      <c r="J11" s="31"/>
      <c r="K11" s="31"/>
      <c r="L11" s="24"/>
      <c r="M11" s="24"/>
    </row>
    <row r="12" spans="1:13" ht="51.75" x14ac:dyDescent="0.25">
      <c r="A12" s="26" t="s">
        <v>54</v>
      </c>
      <c r="B12" s="17" t="s">
        <v>55</v>
      </c>
      <c r="C12" s="27">
        <v>1697.49</v>
      </c>
      <c r="D12" s="27">
        <v>1612.61</v>
      </c>
      <c r="E12" s="27">
        <v>1531.98</v>
      </c>
      <c r="F12" s="27"/>
      <c r="G12" s="27">
        <v>1357.99</v>
      </c>
      <c r="H12" s="27">
        <v>1222.19</v>
      </c>
      <c r="I12" s="27">
        <v>1099.97</v>
      </c>
      <c r="J12" s="25"/>
      <c r="K12" s="25"/>
      <c r="L12" s="24"/>
      <c r="M12" s="24"/>
    </row>
    <row r="13" spans="1:13" ht="51.75" x14ac:dyDescent="0.25">
      <c r="A13" s="28" t="s">
        <v>56</v>
      </c>
      <c r="B13" s="29" t="s">
        <v>57</v>
      </c>
      <c r="C13" s="30">
        <v>2394.9299999999998</v>
      </c>
      <c r="D13" s="30">
        <v>2275.19</v>
      </c>
      <c r="E13" s="30">
        <v>2161.4299999999998</v>
      </c>
      <c r="F13" s="30"/>
      <c r="G13" s="30">
        <v>1915.95</v>
      </c>
      <c r="H13" s="30">
        <v>1724.35</v>
      </c>
      <c r="I13" s="30">
        <v>1551.92</v>
      </c>
      <c r="J13" s="31"/>
      <c r="K13" s="31"/>
      <c r="L13" s="24"/>
      <c r="M13" s="24"/>
    </row>
    <row r="14" spans="1:13" ht="51.75" x14ac:dyDescent="0.25">
      <c r="A14" s="26" t="s">
        <v>58</v>
      </c>
      <c r="B14" s="17" t="s">
        <v>59</v>
      </c>
      <c r="C14" s="27">
        <v>1363.47</v>
      </c>
      <c r="D14" s="27">
        <v>1295.3</v>
      </c>
      <c r="E14" s="27">
        <v>1230.53</v>
      </c>
      <c r="F14" s="27"/>
      <c r="G14" s="27">
        <v>1090.78</v>
      </c>
      <c r="H14" s="27">
        <v>981.7</v>
      </c>
      <c r="I14" s="27">
        <v>883.53</v>
      </c>
      <c r="J14" s="25"/>
      <c r="K14" s="25"/>
      <c r="L14" s="24"/>
      <c r="M14" s="24"/>
    </row>
    <row r="15" spans="1:13" ht="51.75" x14ac:dyDescent="0.25">
      <c r="A15" s="28" t="s">
        <v>60</v>
      </c>
      <c r="B15" s="29" t="s">
        <v>61</v>
      </c>
      <c r="C15" s="30">
        <v>1840.15</v>
      </c>
      <c r="D15" s="30">
        <v>1748.15</v>
      </c>
      <c r="E15" s="30">
        <v>1660.74</v>
      </c>
      <c r="F15" s="30"/>
      <c r="G15" s="30">
        <v>1472.12</v>
      </c>
      <c r="H15" s="30">
        <v>1324.91</v>
      </c>
      <c r="I15" s="30">
        <v>1192.42</v>
      </c>
      <c r="J15" s="31"/>
      <c r="K15" s="31"/>
      <c r="L15" s="24"/>
      <c r="M15" s="24"/>
    </row>
    <row r="16" spans="1:13" ht="51.75" x14ac:dyDescent="0.25">
      <c r="A16" s="26" t="s">
        <v>62</v>
      </c>
      <c r="B16" s="17" t="s">
        <v>63</v>
      </c>
      <c r="C16" s="27">
        <v>905.3</v>
      </c>
      <c r="D16" s="27">
        <v>860.03</v>
      </c>
      <c r="E16" s="27">
        <v>817.03</v>
      </c>
      <c r="F16" s="27"/>
      <c r="G16" s="27">
        <v>724.24</v>
      </c>
      <c r="H16" s="27">
        <v>651.80999999999995</v>
      </c>
      <c r="I16" s="27">
        <v>586.63</v>
      </c>
      <c r="J16" s="25"/>
      <c r="K16" s="25"/>
      <c r="L16" s="24"/>
      <c r="M16" s="24"/>
    </row>
    <row r="17" spans="1:13" ht="64.5" x14ac:dyDescent="0.25">
      <c r="A17" s="28" t="s">
        <v>64</v>
      </c>
      <c r="B17" s="29" t="s">
        <v>65</v>
      </c>
      <c r="C17" s="30">
        <v>2825.62</v>
      </c>
      <c r="D17" s="30">
        <v>2684.34</v>
      </c>
      <c r="E17" s="30">
        <v>2550.12</v>
      </c>
      <c r="F17" s="30"/>
      <c r="G17" s="30">
        <v>2260.4899999999998</v>
      </c>
      <c r="H17" s="30">
        <v>2034.44</v>
      </c>
      <c r="I17" s="30">
        <v>1831</v>
      </c>
      <c r="J17" s="31"/>
      <c r="K17" s="31"/>
      <c r="L17" s="24"/>
      <c r="M17" s="24"/>
    </row>
    <row r="18" spans="1:13" ht="51.75" x14ac:dyDescent="0.25">
      <c r="A18" s="26" t="s">
        <v>66</v>
      </c>
      <c r="B18" s="17" t="s">
        <v>67</v>
      </c>
      <c r="C18" s="27">
        <v>2840.15</v>
      </c>
      <c r="D18" s="27">
        <v>2698.15</v>
      </c>
      <c r="E18" s="27">
        <v>2563.2399999999998</v>
      </c>
      <c r="F18" s="27"/>
      <c r="G18" s="27">
        <v>2272.12</v>
      </c>
      <c r="H18" s="27">
        <v>2044.91</v>
      </c>
      <c r="I18" s="27">
        <v>1840.42</v>
      </c>
      <c r="J18" s="25"/>
      <c r="K18" s="25"/>
      <c r="L18" s="24"/>
      <c r="M18" s="24"/>
    </row>
    <row r="19" spans="1:13" ht="64.5" x14ac:dyDescent="0.25">
      <c r="A19" s="28" t="s">
        <v>68</v>
      </c>
      <c r="B19" s="29" t="s">
        <v>69</v>
      </c>
      <c r="C19" s="30">
        <v>2609.44</v>
      </c>
      <c r="D19" s="30">
        <v>2478.9699999999998</v>
      </c>
      <c r="E19" s="30">
        <v>2355.02</v>
      </c>
      <c r="F19" s="30"/>
      <c r="G19" s="30">
        <v>2087.5500000000002</v>
      </c>
      <c r="H19" s="30">
        <v>1878.8</v>
      </c>
      <c r="I19" s="30">
        <v>1690.92</v>
      </c>
      <c r="J19" s="31"/>
      <c r="K19" s="31"/>
      <c r="L19" s="24"/>
      <c r="M19" s="24"/>
    </row>
    <row r="20" spans="1:13" ht="64.5" x14ac:dyDescent="0.25">
      <c r="A20" s="26" t="s">
        <v>70</v>
      </c>
      <c r="B20" s="17" t="s">
        <v>71</v>
      </c>
      <c r="C20" s="27">
        <v>2963.09</v>
      </c>
      <c r="D20" s="27">
        <v>2814.94</v>
      </c>
      <c r="E20" s="27">
        <v>2674.19</v>
      </c>
      <c r="F20" s="27"/>
      <c r="G20" s="27">
        <v>2370.4699999999998</v>
      </c>
      <c r="H20" s="27">
        <v>2133.4299999999998</v>
      </c>
      <c r="I20" s="27">
        <v>1920.08</v>
      </c>
      <c r="J20" s="25"/>
      <c r="K20" s="25"/>
      <c r="L20" s="24"/>
      <c r="M20" s="24"/>
    </row>
    <row r="21" spans="1:13" ht="77.25" x14ac:dyDescent="0.25">
      <c r="A21" s="28" t="s">
        <v>72</v>
      </c>
      <c r="B21" s="29" t="s">
        <v>73</v>
      </c>
      <c r="C21" s="30">
        <v>2680.6</v>
      </c>
      <c r="D21" s="30">
        <v>2546.5700000000002</v>
      </c>
      <c r="E21" s="30">
        <v>2419.2399999999998</v>
      </c>
      <c r="F21" s="30"/>
      <c r="G21" s="30">
        <v>2144.48</v>
      </c>
      <c r="H21" s="30">
        <v>1930.03</v>
      </c>
      <c r="I21" s="32">
        <v>1737.03</v>
      </c>
      <c r="J21" s="33"/>
      <c r="K21" s="31"/>
      <c r="L21" s="24"/>
      <c r="M21" s="24"/>
    </row>
    <row r="22" spans="1:13" ht="51.75" x14ac:dyDescent="0.25">
      <c r="A22" s="26" t="s">
        <v>74</v>
      </c>
      <c r="B22" s="17" t="s">
        <v>75</v>
      </c>
      <c r="C22" s="27">
        <v>2538.75</v>
      </c>
      <c r="D22" s="27">
        <v>2411.81</v>
      </c>
      <c r="E22" s="27">
        <v>2291.2199999999998</v>
      </c>
      <c r="F22" s="27"/>
      <c r="G22" s="27">
        <v>2031</v>
      </c>
      <c r="H22" s="27">
        <v>1827.9</v>
      </c>
      <c r="I22" s="27">
        <v>1645.11</v>
      </c>
      <c r="J22" s="25"/>
      <c r="K22" s="25"/>
      <c r="L22" s="24"/>
      <c r="M22" s="24"/>
    </row>
    <row r="23" spans="1:13" ht="51.75" x14ac:dyDescent="0.25">
      <c r="A23" s="28" t="s">
        <v>76</v>
      </c>
      <c r="B23" s="29" t="s">
        <v>77</v>
      </c>
      <c r="C23" s="30">
        <v>2351.21</v>
      </c>
      <c r="D23" s="30">
        <v>2233.65</v>
      </c>
      <c r="E23" s="30">
        <v>2121.9699999999998</v>
      </c>
      <c r="F23" s="30"/>
      <c r="G23" s="30">
        <v>1880.97</v>
      </c>
      <c r="H23" s="30">
        <v>1692.87</v>
      </c>
      <c r="I23" s="30">
        <v>1523.58</v>
      </c>
      <c r="J23" s="31"/>
      <c r="K23" s="31"/>
      <c r="L23" s="24"/>
      <c r="M23" s="24"/>
    </row>
    <row r="24" spans="1:13" ht="64.5" x14ac:dyDescent="0.25">
      <c r="A24" s="26" t="s">
        <v>78</v>
      </c>
      <c r="B24" s="17" t="s">
        <v>79</v>
      </c>
      <c r="C24" s="27">
        <v>2800.63</v>
      </c>
      <c r="D24" s="27">
        <v>2660.59</v>
      </c>
      <c r="E24" s="27">
        <v>2527.56</v>
      </c>
      <c r="F24" s="27"/>
      <c r="G24" s="27">
        <v>2240.5</v>
      </c>
      <c r="H24" s="27">
        <v>2016.45</v>
      </c>
      <c r="I24" s="27">
        <v>1814.81</v>
      </c>
      <c r="J24" s="25"/>
      <c r="K24" s="25"/>
      <c r="L24" s="24"/>
      <c r="M24" s="24"/>
    </row>
    <row r="25" spans="1:13" ht="39" x14ac:dyDescent="0.25">
      <c r="A25" s="28" t="s">
        <v>80</v>
      </c>
      <c r="B25" s="29" t="s">
        <v>81</v>
      </c>
      <c r="C25" s="30">
        <v>2541.62</v>
      </c>
      <c r="D25" s="30">
        <v>2414.54</v>
      </c>
      <c r="E25" s="30">
        <v>2293.8200000000002</v>
      </c>
      <c r="F25" s="30"/>
      <c r="G25" s="30">
        <v>2033.3</v>
      </c>
      <c r="H25" s="30">
        <v>1829.97</v>
      </c>
      <c r="I25" s="30">
        <v>1646.97</v>
      </c>
      <c r="J25" s="31"/>
      <c r="K25" s="31"/>
      <c r="L25" s="24"/>
      <c r="M25" s="24"/>
    </row>
    <row r="26" spans="1:13" ht="26.25" x14ac:dyDescent="0.25">
      <c r="A26" s="26" t="s">
        <v>82</v>
      </c>
      <c r="B26" s="17" t="s">
        <v>83</v>
      </c>
      <c r="C26" s="27">
        <v>1226.98</v>
      </c>
      <c r="D26" s="27">
        <v>1165.6300000000001</v>
      </c>
      <c r="E26" s="27">
        <v>1107.3499999999999</v>
      </c>
      <c r="F26" s="27"/>
      <c r="G26" s="27">
        <v>858.89</v>
      </c>
      <c r="H26" s="27">
        <v>773</v>
      </c>
      <c r="I26" s="27">
        <v>579.75</v>
      </c>
      <c r="J26" s="25"/>
      <c r="K26" s="25"/>
      <c r="L26" s="24"/>
      <c r="M26" s="24"/>
    </row>
    <row r="27" spans="1:13" ht="26.25" x14ac:dyDescent="0.25">
      <c r="A27" s="28" t="s">
        <v>84</v>
      </c>
      <c r="B27" s="29" t="s">
        <v>85</v>
      </c>
      <c r="C27" s="30">
        <v>1262.96</v>
      </c>
      <c r="D27" s="30">
        <v>1199.81</v>
      </c>
      <c r="E27" s="30">
        <v>1139.82</v>
      </c>
      <c r="F27" s="30"/>
      <c r="G27" s="30">
        <v>884.07</v>
      </c>
      <c r="H27" s="30">
        <v>795.67</v>
      </c>
      <c r="I27" s="30">
        <v>596.75</v>
      </c>
      <c r="J27" s="31"/>
      <c r="K27" s="31"/>
      <c r="L27" s="24"/>
      <c r="M27" s="24"/>
    </row>
    <row r="28" spans="1:13" ht="26.25" x14ac:dyDescent="0.25">
      <c r="A28" s="26" t="s">
        <v>86</v>
      </c>
      <c r="B28" s="17" t="s">
        <v>87</v>
      </c>
      <c r="C28" s="27">
        <v>1303.17</v>
      </c>
      <c r="D28" s="27">
        <v>1238.02</v>
      </c>
      <c r="E28" s="27">
        <v>1176.1199999999999</v>
      </c>
      <c r="F28" s="27"/>
      <c r="G28" s="27">
        <v>912.22</v>
      </c>
      <c r="H28" s="27">
        <v>821</v>
      </c>
      <c r="I28" s="27">
        <v>615.75</v>
      </c>
      <c r="J28" s="25"/>
      <c r="K28" s="25"/>
      <c r="L28" s="24"/>
      <c r="M28" s="24"/>
    </row>
    <row r="29" spans="1:13" ht="26.25" x14ac:dyDescent="0.25">
      <c r="A29" s="28" t="s">
        <v>88</v>
      </c>
      <c r="B29" s="29" t="s">
        <v>89</v>
      </c>
      <c r="C29" s="30">
        <v>1396.3</v>
      </c>
      <c r="D29" s="30">
        <v>1326.48</v>
      </c>
      <c r="E29" s="30">
        <v>1260.1600000000001</v>
      </c>
      <c r="F29" s="30"/>
      <c r="G29" s="30">
        <v>977.41</v>
      </c>
      <c r="H29" s="30">
        <v>879.67</v>
      </c>
      <c r="I29" s="30">
        <v>659.75</v>
      </c>
      <c r="J29" s="31"/>
      <c r="K29" s="31"/>
      <c r="L29" s="24"/>
      <c r="M29" s="24"/>
    </row>
    <row r="30" spans="1:13" ht="26.25" x14ac:dyDescent="0.25">
      <c r="A30" s="26" t="s">
        <v>90</v>
      </c>
      <c r="B30" s="17" t="s">
        <v>91</v>
      </c>
      <c r="C30" s="27">
        <v>1097.3499999999999</v>
      </c>
      <c r="D30" s="27">
        <v>1042.49</v>
      </c>
      <c r="E30" s="27">
        <v>990.36</v>
      </c>
      <c r="F30" s="27"/>
      <c r="G30" s="27">
        <v>768.15</v>
      </c>
      <c r="H30" s="27">
        <v>691.33</v>
      </c>
      <c r="I30" s="27">
        <v>518.5</v>
      </c>
      <c r="J30" s="25"/>
      <c r="K30" s="25"/>
      <c r="L30" s="24"/>
      <c r="M30" s="24"/>
    </row>
    <row r="31" spans="1:13" ht="26.25" x14ac:dyDescent="0.25">
      <c r="A31" s="28" t="s">
        <v>92</v>
      </c>
      <c r="B31" s="29" t="s">
        <v>93</v>
      </c>
      <c r="C31" s="30">
        <v>1133.33</v>
      </c>
      <c r="D31" s="30">
        <v>1076.67</v>
      </c>
      <c r="E31" s="30">
        <v>1022.83</v>
      </c>
      <c r="F31" s="30"/>
      <c r="G31" s="30">
        <v>793.33</v>
      </c>
      <c r="H31" s="30">
        <v>714</v>
      </c>
      <c r="I31" s="30">
        <v>535.5</v>
      </c>
      <c r="J31" s="31"/>
      <c r="K31" s="31"/>
      <c r="L31" s="24"/>
      <c r="M31" s="24"/>
    </row>
    <row r="32" spans="1:13" ht="26.25" x14ac:dyDescent="0.25">
      <c r="A32" s="26" t="s">
        <v>94</v>
      </c>
      <c r="B32" s="17" t="s">
        <v>95</v>
      </c>
      <c r="C32" s="27">
        <v>1219.58</v>
      </c>
      <c r="D32" s="27">
        <v>1158.5999999999999</v>
      </c>
      <c r="E32" s="27">
        <v>1100.67</v>
      </c>
      <c r="F32" s="27"/>
      <c r="G32" s="27">
        <v>853.7</v>
      </c>
      <c r="H32" s="27">
        <v>768.33</v>
      </c>
      <c r="I32" s="27">
        <v>576.25</v>
      </c>
      <c r="J32" s="25"/>
      <c r="K32" s="25"/>
      <c r="L32" s="24"/>
      <c r="M32" s="24"/>
    </row>
    <row r="33" spans="1:13" ht="26.25" x14ac:dyDescent="0.25">
      <c r="A33" s="28" t="s">
        <v>96</v>
      </c>
      <c r="B33" s="29" t="s">
        <v>97</v>
      </c>
      <c r="C33" s="30">
        <v>1173.54</v>
      </c>
      <c r="D33" s="30">
        <v>1114.8699999999999</v>
      </c>
      <c r="E33" s="30">
        <v>1059.1199999999999</v>
      </c>
      <c r="F33" s="30"/>
      <c r="G33" s="30">
        <v>821.48</v>
      </c>
      <c r="H33" s="30">
        <v>739.33</v>
      </c>
      <c r="I33" s="30">
        <v>554.5</v>
      </c>
      <c r="J33" s="31"/>
      <c r="K33" s="31"/>
      <c r="L33" s="24"/>
      <c r="M33" s="24"/>
    </row>
    <row r="34" spans="1:13" ht="26.25" x14ac:dyDescent="0.25">
      <c r="A34" s="26" t="s">
        <v>98</v>
      </c>
      <c r="B34" s="17" t="s">
        <v>99</v>
      </c>
      <c r="C34" s="27">
        <v>1259.79</v>
      </c>
      <c r="D34" s="27">
        <v>1196.8</v>
      </c>
      <c r="E34" s="27">
        <v>1136.96</v>
      </c>
      <c r="F34" s="27"/>
      <c r="G34" s="27">
        <v>881.85</v>
      </c>
      <c r="H34" s="27">
        <v>793.67</v>
      </c>
      <c r="I34" s="27">
        <v>595.25</v>
      </c>
      <c r="J34" s="25"/>
      <c r="K34" s="25"/>
      <c r="L34" s="24"/>
      <c r="M34" s="24"/>
    </row>
    <row r="35" spans="1:13" ht="26.25" x14ac:dyDescent="0.25">
      <c r="A35" s="28" t="s">
        <v>100</v>
      </c>
      <c r="B35" s="29" t="s">
        <v>101</v>
      </c>
      <c r="C35" s="30">
        <v>1266.67</v>
      </c>
      <c r="D35" s="30">
        <v>1203.33</v>
      </c>
      <c r="E35" s="30">
        <v>1143.17</v>
      </c>
      <c r="F35" s="30"/>
      <c r="G35" s="30">
        <v>886.67</v>
      </c>
      <c r="H35" s="30">
        <v>798</v>
      </c>
      <c r="I35" s="30">
        <v>598.5</v>
      </c>
      <c r="J35" s="31"/>
      <c r="K35" s="31"/>
      <c r="L35" s="24"/>
      <c r="M35" s="24"/>
    </row>
    <row r="36" spans="1:13" ht="26.25" x14ac:dyDescent="0.25">
      <c r="A36" s="26" t="s">
        <v>102</v>
      </c>
      <c r="B36" s="17" t="s">
        <v>103</v>
      </c>
      <c r="C36" s="27">
        <v>1352.91</v>
      </c>
      <c r="D36" s="27">
        <v>1285.26</v>
      </c>
      <c r="E36" s="27">
        <v>1221</v>
      </c>
      <c r="F36" s="27"/>
      <c r="G36" s="27">
        <v>947.04</v>
      </c>
      <c r="H36" s="27">
        <v>852.33</v>
      </c>
      <c r="I36" s="27">
        <v>639.25</v>
      </c>
      <c r="J36" s="25"/>
      <c r="K36" s="25"/>
      <c r="L36" s="24"/>
      <c r="M36" s="24"/>
    </row>
    <row r="37" spans="1:13" ht="39" x14ac:dyDescent="0.25">
      <c r="A37" s="28" t="s">
        <v>104</v>
      </c>
      <c r="B37" s="29" t="s">
        <v>105</v>
      </c>
      <c r="C37" s="30">
        <v>1135.98</v>
      </c>
      <c r="D37" s="30">
        <v>1079.18</v>
      </c>
      <c r="E37" s="30">
        <v>1025.22</v>
      </c>
      <c r="F37" s="30"/>
      <c r="G37" s="30">
        <v>795.19</v>
      </c>
      <c r="H37" s="30">
        <v>715.67</v>
      </c>
      <c r="I37" s="30">
        <v>536.75</v>
      </c>
      <c r="J37" s="31"/>
      <c r="K37" s="31"/>
      <c r="L37" s="24"/>
      <c r="M37" s="24"/>
    </row>
    <row r="38" spans="1:13" ht="39" x14ac:dyDescent="0.25">
      <c r="A38" s="26" t="s">
        <v>106</v>
      </c>
      <c r="B38" s="17" t="s">
        <v>107</v>
      </c>
      <c r="C38" s="27">
        <v>1243.92</v>
      </c>
      <c r="D38" s="27">
        <v>1181.72</v>
      </c>
      <c r="E38" s="27">
        <v>1122.6300000000001</v>
      </c>
      <c r="F38" s="27"/>
      <c r="G38" s="27">
        <v>870.74</v>
      </c>
      <c r="H38" s="27">
        <v>783.67</v>
      </c>
      <c r="I38" s="27">
        <v>587.75</v>
      </c>
      <c r="J38" s="25"/>
      <c r="K38" s="25"/>
      <c r="L38" s="24"/>
      <c r="M38" s="24"/>
    </row>
    <row r="39" spans="1:13" ht="39" x14ac:dyDescent="0.25">
      <c r="A39" s="28" t="s">
        <v>108</v>
      </c>
      <c r="B39" s="29" t="s">
        <v>109</v>
      </c>
      <c r="C39" s="30">
        <v>1237.57</v>
      </c>
      <c r="D39" s="30">
        <v>1175.69</v>
      </c>
      <c r="E39" s="30">
        <v>1116.9000000000001</v>
      </c>
      <c r="F39" s="30"/>
      <c r="G39" s="30">
        <v>866.3</v>
      </c>
      <c r="H39" s="30">
        <v>779.67</v>
      </c>
      <c r="I39" s="30">
        <v>584.75</v>
      </c>
      <c r="J39" s="31"/>
      <c r="K39" s="31"/>
      <c r="L39" s="24"/>
      <c r="M39" s="24"/>
    </row>
    <row r="40" spans="1:13" ht="39" x14ac:dyDescent="0.25">
      <c r="A40" s="26" t="s">
        <v>110</v>
      </c>
      <c r="B40" s="17" t="s">
        <v>111</v>
      </c>
      <c r="C40" s="27">
        <v>1345.5</v>
      </c>
      <c r="D40" s="27">
        <v>1278.23</v>
      </c>
      <c r="E40" s="27">
        <v>1214.32</v>
      </c>
      <c r="F40" s="27"/>
      <c r="G40" s="27">
        <v>941.85</v>
      </c>
      <c r="H40" s="27">
        <v>847.67</v>
      </c>
      <c r="I40" s="27">
        <v>635.75</v>
      </c>
      <c r="J40" s="25"/>
      <c r="K40" s="25"/>
      <c r="L40" s="24"/>
      <c r="M40" s="24"/>
    </row>
    <row r="41" spans="1:13" ht="39" x14ac:dyDescent="0.25">
      <c r="A41" s="28" t="s">
        <v>112</v>
      </c>
      <c r="B41" s="29" t="s">
        <v>113</v>
      </c>
      <c r="C41" s="30">
        <v>1339.15</v>
      </c>
      <c r="D41" s="30">
        <v>1272.2</v>
      </c>
      <c r="E41" s="30">
        <v>1208.5899999999999</v>
      </c>
      <c r="F41" s="30"/>
      <c r="G41" s="30">
        <v>937.41</v>
      </c>
      <c r="H41" s="30">
        <v>843.67</v>
      </c>
      <c r="I41" s="30">
        <v>632.75</v>
      </c>
      <c r="J41" s="31"/>
      <c r="K41" s="31"/>
      <c r="L41" s="24"/>
      <c r="M41" s="24"/>
    </row>
    <row r="42" spans="1:13" ht="39" x14ac:dyDescent="0.25">
      <c r="A42" s="26" t="s">
        <v>114</v>
      </c>
      <c r="B42" s="17" t="s">
        <v>115</v>
      </c>
      <c r="C42" s="27">
        <v>1447.09</v>
      </c>
      <c r="D42" s="27">
        <v>1374.74</v>
      </c>
      <c r="E42" s="27">
        <v>1306</v>
      </c>
      <c r="F42" s="27"/>
      <c r="G42" s="27">
        <v>1012.96</v>
      </c>
      <c r="H42" s="27">
        <v>911.67</v>
      </c>
      <c r="I42" s="27">
        <v>683.75</v>
      </c>
      <c r="J42" s="25"/>
      <c r="K42" s="25"/>
      <c r="L42" s="24"/>
      <c r="M42" s="24"/>
    </row>
    <row r="43" spans="1:13" ht="39" x14ac:dyDescent="0.25">
      <c r="A43" s="28" t="s">
        <v>116</v>
      </c>
      <c r="B43" s="29" t="s">
        <v>117</v>
      </c>
      <c r="C43" s="30">
        <v>1116.93</v>
      </c>
      <c r="D43" s="30">
        <v>1061.08</v>
      </c>
      <c r="E43" s="30">
        <v>1008.03</v>
      </c>
      <c r="F43" s="30"/>
      <c r="G43" s="30">
        <v>781.85</v>
      </c>
      <c r="H43" s="30">
        <v>703.67</v>
      </c>
      <c r="I43" s="30">
        <v>527.75</v>
      </c>
      <c r="J43" s="31"/>
      <c r="K43" s="31"/>
      <c r="L43" s="24"/>
      <c r="M43" s="24"/>
    </row>
    <row r="44" spans="1:13" ht="39" x14ac:dyDescent="0.25">
      <c r="A44" s="26" t="s">
        <v>118</v>
      </c>
      <c r="B44" s="17" t="s">
        <v>119</v>
      </c>
      <c r="C44" s="27">
        <v>1224.8699999999999</v>
      </c>
      <c r="D44" s="27">
        <v>1163.6199999999999</v>
      </c>
      <c r="E44" s="27">
        <v>1105.44</v>
      </c>
      <c r="F44" s="27"/>
      <c r="G44" s="27">
        <v>857.41</v>
      </c>
      <c r="H44" s="27">
        <v>771.67</v>
      </c>
      <c r="I44" s="27">
        <v>578.75</v>
      </c>
      <c r="J44" s="25"/>
      <c r="K44" s="25"/>
      <c r="L44" s="24"/>
      <c r="M44" s="24"/>
    </row>
    <row r="45" spans="1:13" ht="39" x14ac:dyDescent="0.25">
      <c r="A45" s="28" t="s">
        <v>120</v>
      </c>
      <c r="B45" s="29" t="s">
        <v>121</v>
      </c>
      <c r="C45" s="30">
        <v>1152.9100000000001</v>
      </c>
      <c r="D45" s="30">
        <v>1095.26</v>
      </c>
      <c r="E45" s="30">
        <v>1040.5</v>
      </c>
      <c r="F45" s="30"/>
      <c r="G45" s="30">
        <v>807.04</v>
      </c>
      <c r="H45" s="30">
        <v>726.33</v>
      </c>
      <c r="I45" s="30">
        <v>544.75</v>
      </c>
      <c r="J45" s="31"/>
      <c r="K45" s="31"/>
      <c r="L45" s="24"/>
      <c r="M45" s="24"/>
    </row>
    <row r="46" spans="1:13" ht="39" x14ac:dyDescent="0.25">
      <c r="A46" s="26" t="s">
        <v>122</v>
      </c>
      <c r="B46" s="17" t="s">
        <v>123</v>
      </c>
      <c r="C46" s="27">
        <v>1260.8499999999999</v>
      </c>
      <c r="D46" s="27">
        <v>1197.8</v>
      </c>
      <c r="E46" s="27">
        <v>1137.9100000000001</v>
      </c>
      <c r="F46" s="27"/>
      <c r="G46" s="27">
        <v>882.59</v>
      </c>
      <c r="H46" s="27">
        <v>794.33</v>
      </c>
      <c r="I46" s="27">
        <v>595.75</v>
      </c>
      <c r="J46" s="25"/>
      <c r="K46" s="25"/>
      <c r="L46" s="24"/>
      <c r="M46" s="24"/>
    </row>
    <row r="47" spans="1:13" ht="39" x14ac:dyDescent="0.25">
      <c r="A47" s="28" t="s">
        <v>124</v>
      </c>
      <c r="B47" s="29" t="s">
        <v>125</v>
      </c>
      <c r="C47" s="30">
        <v>1193.1199999999999</v>
      </c>
      <c r="D47" s="30">
        <v>1133.47</v>
      </c>
      <c r="E47" s="30">
        <v>1076.79</v>
      </c>
      <c r="F47" s="30"/>
      <c r="G47" s="30">
        <v>835.19</v>
      </c>
      <c r="H47" s="30">
        <v>751.67</v>
      </c>
      <c r="I47" s="30">
        <v>563.75</v>
      </c>
      <c r="J47" s="31"/>
      <c r="K47" s="31"/>
      <c r="L47" s="24"/>
      <c r="M47" s="24"/>
    </row>
    <row r="48" spans="1:13" ht="39" x14ac:dyDescent="0.25">
      <c r="A48" s="26" t="s">
        <v>126</v>
      </c>
      <c r="B48" s="17" t="s">
        <v>127</v>
      </c>
      <c r="C48" s="27">
        <v>1301.06</v>
      </c>
      <c r="D48" s="27">
        <v>1236.01</v>
      </c>
      <c r="E48" s="27">
        <v>1174.21</v>
      </c>
      <c r="F48" s="27"/>
      <c r="G48" s="27">
        <v>910.74</v>
      </c>
      <c r="H48" s="27">
        <v>819.67</v>
      </c>
      <c r="I48" s="27">
        <v>614.75</v>
      </c>
      <c r="J48" s="25"/>
      <c r="K48" s="25"/>
      <c r="L48" s="24"/>
      <c r="M48" s="24"/>
    </row>
    <row r="49" spans="1:13" ht="51.75" x14ac:dyDescent="0.25">
      <c r="A49" s="28" t="s">
        <v>128</v>
      </c>
      <c r="B49" s="29" t="s">
        <v>129</v>
      </c>
      <c r="C49" s="30">
        <v>1303.7</v>
      </c>
      <c r="D49" s="30">
        <v>1238.52</v>
      </c>
      <c r="E49" s="30">
        <v>1176.5899999999999</v>
      </c>
      <c r="F49" s="32"/>
      <c r="G49" s="30">
        <v>912.59</v>
      </c>
      <c r="H49" s="30">
        <v>821.33</v>
      </c>
      <c r="I49" s="30">
        <v>616</v>
      </c>
      <c r="J49" s="31"/>
      <c r="K49" s="31"/>
      <c r="L49" s="24"/>
      <c r="M49" s="24"/>
    </row>
    <row r="50" spans="1:13" ht="51.75" x14ac:dyDescent="0.25">
      <c r="A50" s="26" t="s">
        <v>130</v>
      </c>
      <c r="B50" s="17" t="s">
        <v>131</v>
      </c>
      <c r="C50" s="27">
        <v>1412.17</v>
      </c>
      <c r="D50" s="27">
        <v>1341.56</v>
      </c>
      <c r="E50" s="27">
        <v>1274.48</v>
      </c>
      <c r="F50" s="27"/>
      <c r="G50" s="27">
        <v>988.52</v>
      </c>
      <c r="H50" s="27">
        <v>889.67</v>
      </c>
      <c r="I50" s="27">
        <v>667.25</v>
      </c>
      <c r="J50" s="25"/>
      <c r="K50" s="25"/>
      <c r="L50" s="24"/>
      <c r="M50" s="24"/>
    </row>
    <row r="51" spans="1:13" ht="51.75" x14ac:dyDescent="0.25">
      <c r="A51" s="28" t="s">
        <v>132</v>
      </c>
      <c r="B51" s="29" t="s">
        <v>133</v>
      </c>
      <c r="C51" s="30">
        <v>1343.92</v>
      </c>
      <c r="D51" s="30">
        <v>1276.72</v>
      </c>
      <c r="E51" s="30">
        <v>1212.8800000000001</v>
      </c>
      <c r="F51" s="30"/>
      <c r="G51" s="30">
        <v>940.74</v>
      </c>
      <c r="H51" s="30">
        <v>846.67</v>
      </c>
      <c r="I51" s="30">
        <v>635</v>
      </c>
      <c r="J51" s="31"/>
      <c r="K51" s="31"/>
      <c r="L51" s="24"/>
      <c r="M51" s="24"/>
    </row>
    <row r="52" spans="1:13" ht="51.75" x14ac:dyDescent="0.25">
      <c r="A52" s="26" t="s">
        <v>134</v>
      </c>
      <c r="B52" s="17" t="s">
        <v>135</v>
      </c>
      <c r="C52" s="27">
        <v>1452.38</v>
      </c>
      <c r="D52" s="27">
        <v>1379.76</v>
      </c>
      <c r="E52" s="27">
        <v>1310.77</v>
      </c>
      <c r="F52" s="27"/>
      <c r="G52" s="27">
        <v>1016.67</v>
      </c>
      <c r="H52" s="27">
        <v>915</v>
      </c>
      <c r="I52" s="27">
        <v>686.25</v>
      </c>
      <c r="J52" s="25"/>
      <c r="K52" s="25"/>
      <c r="L52" s="24"/>
      <c r="M52" s="24"/>
    </row>
    <row r="53" spans="1:13" ht="51.75" x14ac:dyDescent="0.25">
      <c r="A53" s="28" t="s">
        <v>136</v>
      </c>
      <c r="B53" s="29" t="s">
        <v>137</v>
      </c>
      <c r="C53" s="30">
        <v>1437.04</v>
      </c>
      <c r="D53" s="30">
        <v>1365.19</v>
      </c>
      <c r="E53" s="30">
        <v>1296.93</v>
      </c>
      <c r="F53" s="30"/>
      <c r="G53" s="30">
        <v>1005.93</v>
      </c>
      <c r="H53" s="30">
        <v>905.33</v>
      </c>
      <c r="I53" s="30">
        <v>679</v>
      </c>
      <c r="J53" s="31"/>
      <c r="K53" s="31"/>
      <c r="L53" s="24"/>
      <c r="M53" s="24"/>
    </row>
    <row r="54" spans="1:13" ht="51.75" x14ac:dyDescent="0.25">
      <c r="A54" s="26" t="s">
        <v>138</v>
      </c>
      <c r="B54" s="17" t="s">
        <v>139</v>
      </c>
      <c r="C54" s="27">
        <v>1545.5</v>
      </c>
      <c r="D54" s="27">
        <v>1468.23</v>
      </c>
      <c r="E54" s="27">
        <v>1394.82</v>
      </c>
      <c r="F54" s="27"/>
      <c r="G54" s="27">
        <v>1081.8499999999999</v>
      </c>
      <c r="H54" s="27">
        <v>973.67</v>
      </c>
      <c r="I54" s="27">
        <v>730.25</v>
      </c>
      <c r="J54" s="25"/>
      <c r="K54" s="25"/>
      <c r="L54" s="24"/>
      <c r="M54" s="24"/>
    </row>
    <row r="55" spans="1:13" ht="39" x14ac:dyDescent="0.25">
      <c r="A55" s="28" t="s">
        <v>140</v>
      </c>
      <c r="B55" s="29" t="s">
        <v>141</v>
      </c>
      <c r="C55" s="30">
        <v>1357.14</v>
      </c>
      <c r="D55" s="30">
        <v>1289.29</v>
      </c>
      <c r="E55" s="30">
        <v>1224.82</v>
      </c>
      <c r="F55" s="30"/>
      <c r="G55" s="30">
        <v>950</v>
      </c>
      <c r="H55" s="30">
        <v>855</v>
      </c>
      <c r="I55" s="30">
        <v>641.25</v>
      </c>
      <c r="J55" s="31"/>
      <c r="K55" s="31"/>
      <c r="L55" s="24"/>
      <c r="M55" s="24"/>
    </row>
    <row r="56" spans="1:13" ht="39" x14ac:dyDescent="0.25">
      <c r="A56" s="26" t="s">
        <v>142</v>
      </c>
      <c r="B56" s="17" t="s">
        <v>143</v>
      </c>
      <c r="C56" s="27">
        <v>1400.53</v>
      </c>
      <c r="D56" s="27">
        <v>1330.5</v>
      </c>
      <c r="E56" s="27">
        <v>1263.98</v>
      </c>
      <c r="F56" s="27"/>
      <c r="G56" s="27">
        <v>980.37</v>
      </c>
      <c r="H56" s="27">
        <v>882.33</v>
      </c>
      <c r="I56" s="27">
        <v>661.75</v>
      </c>
      <c r="J56" s="25"/>
      <c r="K56" s="25"/>
      <c r="L56" s="24"/>
      <c r="M56" s="24"/>
    </row>
    <row r="57" spans="1:13" ht="39" x14ac:dyDescent="0.25">
      <c r="A57" s="28" t="s">
        <v>144</v>
      </c>
      <c r="B57" s="29" t="s">
        <v>145</v>
      </c>
      <c r="C57" s="30">
        <v>1492.59</v>
      </c>
      <c r="D57" s="30">
        <v>1417.96</v>
      </c>
      <c r="E57" s="30">
        <v>1347.06</v>
      </c>
      <c r="F57" s="30"/>
      <c r="G57" s="30">
        <v>1044.81</v>
      </c>
      <c r="H57" s="30">
        <v>940.33</v>
      </c>
      <c r="I57" s="30">
        <v>705.25</v>
      </c>
      <c r="J57" s="31"/>
      <c r="K57" s="31"/>
      <c r="L57" s="24"/>
      <c r="M57" s="24"/>
    </row>
    <row r="58" spans="1:13" ht="39" x14ac:dyDescent="0.25">
      <c r="A58" s="26" t="s">
        <v>146</v>
      </c>
      <c r="B58" s="17" t="s">
        <v>147</v>
      </c>
      <c r="C58" s="27">
        <v>1535.98</v>
      </c>
      <c r="D58" s="27">
        <v>1459.18</v>
      </c>
      <c r="E58" s="27">
        <v>1386.22</v>
      </c>
      <c r="F58" s="27"/>
      <c r="G58" s="27">
        <v>1075.19</v>
      </c>
      <c r="H58" s="27">
        <v>967.67</v>
      </c>
      <c r="I58" s="27">
        <v>725.75</v>
      </c>
      <c r="J58" s="25"/>
      <c r="K58" s="25"/>
      <c r="L58" s="24"/>
      <c r="M58" s="24"/>
    </row>
    <row r="59" spans="1:13" ht="26.25" x14ac:dyDescent="0.25">
      <c r="A59" s="28" t="s">
        <v>148</v>
      </c>
      <c r="B59" s="29" t="s">
        <v>149</v>
      </c>
      <c r="C59" s="30">
        <v>1219.58</v>
      </c>
      <c r="D59" s="30">
        <v>1158.5999999999999</v>
      </c>
      <c r="E59" s="30">
        <v>1100.67</v>
      </c>
      <c r="F59" s="30"/>
      <c r="G59" s="30">
        <v>853.7</v>
      </c>
      <c r="H59" s="30">
        <v>768.33</v>
      </c>
      <c r="I59" s="30">
        <v>576.25</v>
      </c>
      <c r="J59" s="31"/>
      <c r="K59" s="31"/>
      <c r="L59" s="24"/>
      <c r="M59" s="24"/>
    </row>
    <row r="60" spans="1:13" ht="26.25" x14ac:dyDescent="0.25">
      <c r="A60" s="26" t="s">
        <v>150</v>
      </c>
      <c r="B60" s="17" t="s">
        <v>151</v>
      </c>
      <c r="C60" s="27">
        <v>1262.96</v>
      </c>
      <c r="D60" s="27">
        <v>1199.81</v>
      </c>
      <c r="E60" s="27">
        <v>1139.82</v>
      </c>
      <c r="F60" s="27"/>
      <c r="G60" s="27">
        <v>884.07</v>
      </c>
      <c r="H60" s="27">
        <v>795.67</v>
      </c>
      <c r="I60" s="27">
        <v>596.75</v>
      </c>
      <c r="J60" s="25"/>
      <c r="K60" s="25"/>
      <c r="L60" s="24"/>
      <c r="M60" s="24"/>
    </row>
    <row r="61" spans="1:13" ht="26.25" x14ac:dyDescent="0.25">
      <c r="A61" s="28" t="s">
        <v>152</v>
      </c>
      <c r="B61" s="29" t="s">
        <v>153</v>
      </c>
      <c r="C61" s="30">
        <v>1259.79</v>
      </c>
      <c r="D61" s="30">
        <v>1196.8</v>
      </c>
      <c r="E61" s="30">
        <v>1136.96</v>
      </c>
      <c r="F61" s="30"/>
      <c r="G61" s="30">
        <v>881.85</v>
      </c>
      <c r="H61" s="30">
        <v>793.67</v>
      </c>
      <c r="I61" s="30">
        <v>595.25</v>
      </c>
      <c r="J61" s="31"/>
      <c r="K61" s="31"/>
      <c r="L61" s="24"/>
      <c r="M61" s="24"/>
    </row>
    <row r="62" spans="1:13" ht="26.25" x14ac:dyDescent="0.25">
      <c r="A62" s="26" t="s">
        <v>154</v>
      </c>
      <c r="B62" s="17" t="s">
        <v>155</v>
      </c>
      <c r="C62" s="27">
        <v>1303.17</v>
      </c>
      <c r="D62" s="27">
        <v>1238.02</v>
      </c>
      <c r="E62" s="27">
        <v>1176.1199999999999</v>
      </c>
      <c r="F62" s="27"/>
      <c r="G62" s="27">
        <v>912.22</v>
      </c>
      <c r="H62" s="27">
        <v>821</v>
      </c>
      <c r="I62" s="27">
        <v>615.75</v>
      </c>
      <c r="J62" s="25"/>
      <c r="K62" s="25"/>
      <c r="L62" s="24"/>
      <c r="M62" s="24"/>
    </row>
    <row r="63" spans="1:13" ht="26.25" x14ac:dyDescent="0.25">
      <c r="A63" s="28" t="s">
        <v>156</v>
      </c>
      <c r="B63" s="29" t="s">
        <v>157</v>
      </c>
      <c r="C63" s="30">
        <v>1352.91</v>
      </c>
      <c r="D63" s="30">
        <v>1285.26</v>
      </c>
      <c r="E63" s="30">
        <v>1221</v>
      </c>
      <c r="F63" s="30"/>
      <c r="G63" s="30">
        <v>947.04</v>
      </c>
      <c r="H63" s="30">
        <v>852.33</v>
      </c>
      <c r="I63" s="30">
        <v>639.25</v>
      </c>
      <c r="J63" s="31"/>
      <c r="K63" s="31"/>
      <c r="L63" s="24"/>
      <c r="M63" s="24"/>
    </row>
    <row r="64" spans="1:13" ht="26.25" x14ac:dyDescent="0.25">
      <c r="A64" s="26" t="s">
        <v>158</v>
      </c>
      <c r="B64" s="17" t="s">
        <v>159</v>
      </c>
      <c r="C64" s="27">
        <v>1396.3</v>
      </c>
      <c r="D64" s="27">
        <v>1326.48</v>
      </c>
      <c r="E64" s="27">
        <v>1260.1600000000001</v>
      </c>
      <c r="F64" s="27"/>
      <c r="G64" s="27">
        <v>977.41</v>
      </c>
      <c r="H64" s="27">
        <v>879.67</v>
      </c>
      <c r="I64" s="27">
        <v>659.75</v>
      </c>
      <c r="J64" s="25"/>
      <c r="K64" s="25"/>
      <c r="L64" s="24"/>
      <c r="M64" s="24"/>
    </row>
    <row r="65" spans="1:13" ht="39" x14ac:dyDescent="0.25">
      <c r="A65" s="28" t="s">
        <v>160</v>
      </c>
      <c r="B65" s="29" t="s">
        <v>161</v>
      </c>
      <c r="C65" s="30">
        <v>1119.05</v>
      </c>
      <c r="D65" s="30">
        <v>1063.0999999999999</v>
      </c>
      <c r="E65" s="30">
        <v>1009.94</v>
      </c>
      <c r="F65" s="30"/>
      <c r="G65" s="30">
        <v>783.33</v>
      </c>
      <c r="H65" s="30">
        <v>705</v>
      </c>
      <c r="I65" s="30">
        <v>528.75</v>
      </c>
      <c r="J65" s="31"/>
      <c r="K65" s="31"/>
      <c r="L65" s="24"/>
      <c r="M65" s="24"/>
    </row>
    <row r="66" spans="1:13" ht="39" x14ac:dyDescent="0.25">
      <c r="A66" s="26" t="s">
        <v>162</v>
      </c>
      <c r="B66" s="17" t="s">
        <v>163</v>
      </c>
      <c r="C66" s="27">
        <v>1226.98</v>
      </c>
      <c r="D66" s="27">
        <v>1165.6300000000001</v>
      </c>
      <c r="E66" s="27">
        <v>1107.3499999999999</v>
      </c>
      <c r="F66" s="27"/>
      <c r="G66" s="27">
        <v>858.89</v>
      </c>
      <c r="H66" s="27">
        <v>773</v>
      </c>
      <c r="I66" s="27">
        <v>579.75</v>
      </c>
      <c r="J66" s="25"/>
      <c r="K66" s="25"/>
      <c r="L66" s="24"/>
      <c r="M66" s="24"/>
    </row>
    <row r="67" spans="1:13" ht="39" x14ac:dyDescent="0.25">
      <c r="A67" s="28" t="s">
        <v>164</v>
      </c>
      <c r="B67" s="29" t="s">
        <v>165</v>
      </c>
      <c r="C67" s="30">
        <v>1155.03</v>
      </c>
      <c r="D67" s="30">
        <v>1097.28</v>
      </c>
      <c r="E67" s="30">
        <v>1042.4100000000001</v>
      </c>
      <c r="F67" s="30"/>
      <c r="G67" s="30">
        <v>808.52</v>
      </c>
      <c r="H67" s="30">
        <v>727.67</v>
      </c>
      <c r="I67" s="30">
        <v>545.75</v>
      </c>
      <c r="J67" s="31"/>
      <c r="K67" s="31"/>
      <c r="L67" s="24"/>
      <c r="M67" s="24"/>
    </row>
    <row r="68" spans="1:13" ht="39" x14ac:dyDescent="0.25">
      <c r="A68" s="26" t="s">
        <v>166</v>
      </c>
      <c r="B68" s="17" t="s">
        <v>167</v>
      </c>
      <c r="C68" s="27">
        <v>1262.96</v>
      </c>
      <c r="D68" s="27">
        <v>1199.81</v>
      </c>
      <c r="E68" s="27">
        <v>1139.82</v>
      </c>
      <c r="F68" s="27"/>
      <c r="G68" s="27">
        <v>884.07</v>
      </c>
      <c r="H68" s="27">
        <v>795.67</v>
      </c>
      <c r="I68" s="27">
        <v>596.75</v>
      </c>
      <c r="J68" s="25"/>
      <c r="K68" s="25"/>
      <c r="L68" s="24"/>
      <c r="M68" s="24"/>
    </row>
    <row r="69" spans="1:13" ht="39" x14ac:dyDescent="0.25">
      <c r="A69" s="28" t="s">
        <v>168</v>
      </c>
      <c r="B69" s="29" t="s">
        <v>169</v>
      </c>
      <c r="C69" s="30">
        <v>1195.24</v>
      </c>
      <c r="D69" s="30">
        <v>1135.48</v>
      </c>
      <c r="E69" s="30">
        <v>1078.7</v>
      </c>
      <c r="F69" s="30"/>
      <c r="G69" s="30">
        <v>836.67</v>
      </c>
      <c r="H69" s="30">
        <v>753</v>
      </c>
      <c r="I69" s="30">
        <v>564.75</v>
      </c>
      <c r="J69" s="31"/>
      <c r="K69" s="31"/>
      <c r="L69" s="24"/>
      <c r="M69" s="24"/>
    </row>
    <row r="70" spans="1:13" ht="39" x14ac:dyDescent="0.25">
      <c r="A70" s="26" t="s">
        <v>170</v>
      </c>
      <c r="B70" s="17" t="s">
        <v>171</v>
      </c>
      <c r="C70" s="27">
        <v>1303.17</v>
      </c>
      <c r="D70" s="27">
        <v>1238.02</v>
      </c>
      <c r="E70" s="27">
        <v>1176.1199999999999</v>
      </c>
      <c r="F70" s="27"/>
      <c r="G70" s="27">
        <v>912.22</v>
      </c>
      <c r="H70" s="27">
        <v>821</v>
      </c>
      <c r="I70" s="27">
        <v>615.75</v>
      </c>
      <c r="J70" s="25"/>
      <c r="K70" s="25"/>
      <c r="L70" s="24"/>
      <c r="M70" s="24"/>
    </row>
    <row r="71" spans="1:13" ht="39" x14ac:dyDescent="0.25">
      <c r="A71" s="28" t="s">
        <v>172</v>
      </c>
      <c r="B71" s="29" t="s">
        <v>173</v>
      </c>
      <c r="C71" s="30">
        <v>1288.3599999999999</v>
      </c>
      <c r="D71" s="30">
        <v>1223.94</v>
      </c>
      <c r="E71" s="30">
        <v>1162.74</v>
      </c>
      <c r="F71" s="30"/>
      <c r="G71" s="30">
        <v>901.85</v>
      </c>
      <c r="H71" s="30">
        <v>811.67</v>
      </c>
      <c r="I71" s="30">
        <v>608.75</v>
      </c>
      <c r="J71" s="31"/>
      <c r="K71" s="31"/>
      <c r="L71" s="24"/>
      <c r="M71" s="24"/>
    </row>
    <row r="72" spans="1:13" ht="39" x14ac:dyDescent="0.25">
      <c r="A72" s="26" t="s">
        <v>174</v>
      </c>
      <c r="B72" s="17" t="s">
        <v>175</v>
      </c>
      <c r="C72" s="27">
        <v>1396.3</v>
      </c>
      <c r="D72" s="27">
        <v>1326.48</v>
      </c>
      <c r="E72" s="27">
        <v>1260.1600000000001</v>
      </c>
      <c r="F72" s="27"/>
      <c r="G72" s="27">
        <v>977.41</v>
      </c>
      <c r="H72" s="27">
        <v>879.67</v>
      </c>
      <c r="I72" s="27">
        <v>659.75</v>
      </c>
      <c r="J72" s="25"/>
      <c r="K72" s="25"/>
      <c r="L72" s="24"/>
      <c r="M72" s="24"/>
    </row>
    <row r="73" spans="1:13" ht="26.25" x14ac:dyDescent="0.25">
      <c r="A73" s="28" t="s">
        <v>176</v>
      </c>
      <c r="B73" s="29" t="s">
        <v>177</v>
      </c>
      <c r="C73" s="30">
        <v>1144.97</v>
      </c>
      <c r="D73" s="30">
        <v>1087.72</v>
      </c>
      <c r="E73" s="30">
        <v>1033.3399999999999</v>
      </c>
      <c r="F73" s="30"/>
      <c r="G73" s="30">
        <v>801.48</v>
      </c>
      <c r="H73" s="30">
        <v>721.33</v>
      </c>
      <c r="I73" s="30">
        <v>541</v>
      </c>
      <c r="J73" s="31"/>
      <c r="K73" s="31"/>
      <c r="L73" s="24"/>
      <c r="M73" s="24"/>
    </row>
    <row r="74" spans="1:13" ht="26.25" x14ac:dyDescent="0.25">
      <c r="A74" s="26" t="s">
        <v>178</v>
      </c>
      <c r="B74" s="17" t="s">
        <v>179</v>
      </c>
      <c r="C74" s="27">
        <v>1253.44</v>
      </c>
      <c r="D74" s="27">
        <v>1190.77</v>
      </c>
      <c r="E74" s="27">
        <v>1131.23</v>
      </c>
      <c r="F74" s="27"/>
      <c r="G74" s="27">
        <v>877.41</v>
      </c>
      <c r="H74" s="27">
        <v>789.67</v>
      </c>
      <c r="I74" s="27">
        <v>592.25</v>
      </c>
      <c r="J74" s="25"/>
      <c r="K74" s="25"/>
      <c r="L74" s="24"/>
      <c r="M74" s="24"/>
    </row>
    <row r="75" spans="1:13" ht="26.25" x14ac:dyDescent="0.25">
      <c r="A75" s="28" t="s">
        <v>180</v>
      </c>
      <c r="B75" s="29" t="s">
        <v>181</v>
      </c>
      <c r="C75" s="30">
        <v>1178.8399999999999</v>
      </c>
      <c r="D75" s="30">
        <v>1119.8900000000001</v>
      </c>
      <c r="E75" s="30">
        <v>1063.9000000000001</v>
      </c>
      <c r="F75" s="30"/>
      <c r="G75" s="30">
        <v>825.19</v>
      </c>
      <c r="H75" s="30">
        <v>742.67</v>
      </c>
      <c r="I75" s="30">
        <v>557</v>
      </c>
      <c r="J75" s="31"/>
      <c r="K75" s="31"/>
      <c r="L75" s="24"/>
      <c r="M75" s="24"/>
    </row>
    <row r="76" spans="1:13" ht="26.25" x14ac:dyDescent="0.25">
      <c r="A76" s="26" t="s">
        <v>182</v>
      </c>
      <c r="B76" s="17" t="s">
        <v>183</v>
      </c>
      <c r="C76" s="27">
        <v>1287.3</v>
      </c>
      <c r="D76" s="27">
        <v>1222.94</v>
      </c>
      <c r="E76" s="27">
        <v>1161.79</v>
      </c>
      <c r="F76" s="27"/>
      <c r="G76" s="27">
        <v>901.11</v>
      </c>
      <c r="H76" s="27">
        <v>811</v>
      </c>
      <c r="I76" s="27">
        <v>608.25</v>
      </c>
      <c r="J76" s="25"/>
      <c r="K76" s="25"/>
      <c r="L76" s="24"/>
      <c r="M76" s="24"/>
    </row>
    <row r="77" spans="1:13" ht="26.25" x14ac:dyDescent="0.25">
      <c r="A77" s="28" t="s">
        <v>184</v>
      </c>
      <c r="B77" s="29" t="s">
        <v>185</v>
      </c>
      <c r="C77" s="30">
        <v>1216.93</v>
      </c>
      <c r="D77" s="30">
        <v>1156.08</v>
      </c>
      <c r="E77" s="30">
        <v>1098.28</v>
      </c>
      <c r="F77" s="30"/>
      <c r="G77" s="30">
        <v>851.85</v>
      </c>
      <c r="H77" s="30">
        <v>766.67</v>
      </c>
      <c r="I77" s="30">
        <v>575</v>
      </c>
      <c r="J77" s="31"/>
      <c r="K77" s="31"/>
      <c r="L77" s="24"/>
      <c r="M77" s="24"/>
    </row>
    <row r="78" spans="1:13" ht="26.25" x14ac:dyDescent="0.25">
      <c r="A78" s="26" t="s">
        <v>186</v>
      </c>
      <c r="B78" s="17" t="s">
        <v>187</v>
      </c>
      <c r="C78" s="27">
        <v>1325.4</v>
      </c>
      <c r="D78" s="27">
        <v>1259.1300000000001</v>
      </c>
      <c r="E78" s="27">
        <v>1196.17</v>
      </c>
      <c r="F78" s="27"/>
      <c r="G78" s="27">
        <v>927.78</v>
      </c>
      <c r="H78" s="27">
        <v>835</v>
      </c>
      <c r="I78" s="27">
        <v>626.25</v>
      </c>
      <c r="J78" s="25"/>
      <c r="K78" s="25"/>
      <c r="L78" s="24"/>
      <c r="M78" s="24"/>
    </row>
    <row r="79" spans="1:13" ht="64.5" x14ac:dyDescent="0.25">
      <c r="A79" s="28" t="s">
        <v>188</v>
      </c>
      <c r="B79" s="29" t="s">
        <v>189</v>
      </c>
      <c r="C79" s="30">
        <v>7194.89</v>
      </c>
      <c r="D79" s="30">
        <v>6835.15</v>
      </c>
      <c r="E79" s="30">
        <v>6493.39</v>
      </c>
      <c r="F79" s="30"/>
      <c r="G79" s="30">
        <v>5755.91</v>
      </c>
      <c r="H79" s="30">
        <v>5180.32</v>
      </c>
      <c r="I79" s="30">
        <v>4662.29</v>
      </c>
      <c r="J79" s="31"/>
      <c r="K79" s="31"/>
      <c r="L79" s="24"/>
      <c r="M79" s="24"/>
    </row>
    <row r="80" spans="1:13" ht="64.5" x14ac:dyDescent="0.25">
      <c r="A80" s="26" t="s">
        <v>190</v>
      </c>
      <c r="B80" s="17" t="s">
        <v>191</v>
      </c>
      <c r="C80" s="27">
        <v>6793.66</v>
      </c>
      <c r="D80" s="27">
        <v>6453.97</v>
      </c>
      <c r="E80" s="27">
        <v>6131.28</v>
      </c>
      <c r="F80" s="27"/>
      <c r="G80" s="27">
        <v>5434.93</v>
      </c>
      <c r="H80" s="27">
        <v>4891.43</v>
      </c>
      <c r="I80" s="27">
        <v>4402.29</v>
      </c>
      <c r="J80" s="25"/>
      <c r="K80" s="25"/>
      <c r="L80" s="24"/>
      <c r="M80" s="24"/>
    </row>
    <row r="81" spans="1:13" ht="77.25" x14ac:dyDescent="0.25">
      <c r="A81" s="28" t="s">
        <v>192</v>
      </c>
      <c r="B81" s="29" t="s">
        <v>193</v>
      </c>
      <c r="C81" s="30">
        <v>6751.13</v>
      </c>
      <c r="D81" s="30">
        <v>6413.57</v>
      </c>
      <c r="E81" s="30">
        <v>6092.89</v>
      </c>
      <c r="F81" s="30"/>
      <c r="G81" s="30">
        <v>5400.9</v>
      </c>
      <c r="H81" s="30">
        <v>4860.8100000000004</v>
      </c>
      <c r="I81" s="30">
        <v>4374.7299999999996</v>
      </c>
      <c r="J81" s="31"/>
      <c r="K81" s="31"/>
      <c r="L81" s="24"/>
      <c r="M81" s="24"/>
    </row>
    <row r="82" spans="1:13" ht="64.5" x14ac:dyDescent="0.25">
      <c r="A82" s="26" t="s">
        <v>194</v>
      </c>
      <c r="B82" s="17" t="s">
        <v>195</v>
      </c>
      <c r="C82" s="27">
        <v>4368.83</v>
      </c>
      <c r="D82" s="27">
        <v>4150.3900000000003</v>
      </c>
      <c r="E82" s="27">
        <v>3942.87</v>
      </c>
      <c r="F82" s="27"/>
      <c r="G82" s="27">
        <v>3495.06</v>
      </c>
      <c r="H82" s="27">
        <v>3145.56</v>
      </c>
      <c r="I82" s="27">
        <v>2831</v>
      </c>
      <c r="J82" s="25"/>
      <c r="K82" s="25"/>
      <c r="L82" s="24"/>
      <c r="M82" s="24"/>
    </row>
    <row r="83" spans="1:13" ht="64.5" x14ac:dyDescent="0.25">
      <c r="A83" s="28" t="s">
        <v>196</v>
      </c>
      <c r="B83" s="29" t="s">
        <v>197</v>
      </c>
      <c r="C83" s="30">
        <v>4945.99</v>
      </c>
      <c r="D83" s="30">
        <v>4698.6899999999996</v>
      </c>
      <c r="E83" s="30">
        <v>4463.75</v>
      </c>
      <c r="F83" s="30"/>
      <c r="G83" s="30">
        <v>3956.79</v>
      </c>
      <c r="H83" s="30">
        <v>3561.11</v>
      </c>
      <c r="I83" s="30">
        <v>3205</v>
      </c>
      <c r="J83" s="31"/>
      <c r="K83" s="31"/>
      <c r="L83" s="24"/>
      <c r="M83" s="24"/>
    </row>
    <row r="84" spans="1:13" ht="51.75" x14ac:dyDescent="0.25">
      <c r="A84" s="26" t="s">
        <v>198</v>
      </c>
      <c r="B84" s="17" t="s">
        <v>199</v>
      </c>
      <c r="C84" s="27">
        <v>2653.58</v>
      </c>
      <c r="D84" s="27">
        <v>2520.9</v>
      </c>
      <c r="E84" s="27">
        <v>2394.86</v>
      </c>
      <c r="F84" s="27"/>
      <c r="G84" s="27">
        <v>2122.86</v>
      </c>
      <c r="H84" s="27">
        <v>1910.58</v>
      </c>
      <c r="I84" s="27">
        <v>1719.52</v>
      </c>
      <c r="J84" s="25"/>
      <c r="K84" s="25"/>
      <c r="L84" s="24"/>
      <c r="M84" s="24"/>
    </row>
    <row r="85" spans="1:13" ht="51.75" x14ac:dyDescent="0.25">
      <c r="A85" s="28" t="s">
        <v>200</v>
      </c>
      <c r="B85" s="29" t="s">
        <v>201</v>
      </c>
      <c r="C85" s="30">
        <v>2705.66</v>
      </c>
      <c r="D85" s="30">
        <v>2570.38</v>
      </c>
      <c r="E85" s="30">
        <v>2441.86</v>
      </c>
      <c r="F85" s="30"/>
      <c r="G85" s="30">
        <v>2164.5300000000002</v>
      </c>
      <c r="H85" s="30">
        <v>1948.08</v>
      </c>
      <c r="I85" s="30">
        <v>1753.27</v>
      </c>
      <c r="J85" s="31"/>
      <c r="K85" s="31"/>
      <c r="L85" s="24"/>
      <c r="M85" s="24"/>
    </row>
    <row r="86" spans="1:13" ht="51.75" x14ac:dyDescent="0.25">
      <c r="A86" s="26" t="s">
        <v>202</v>
      </c>
      <c r="B86" s="17" t="s">
        <v>203</v>
      </c>
      <c r="C86" s="27">
        <v>2707.21</v>
      </c>
      <c r="D86" s="27">
        <v>2571.85</v>
      </c>
      <c r="E86" s="27">
        <v>2443.25</v>
      </c>
      <c r="F86" s="27"/>
      <c r="G86" s="27">
        <v>2165.77</v>
      </c>
      <c r="H86" s="27">
        <v>1949.19</v>
      </c>
      <c r="I86" s="27">
        <v>1754.27</v>
      </c>
      <c r="J86" s="25"/>
      <c r="K86" s="25"/>
      <c r="L86" s="24"/>
      <c r="M86" s="24"/>
    </row>
    <row r="87" spans="1:13" ht="51.75" x14ac:dyDescent="0.25">
      <c r="A87" s="28" t="s">
        <v>204</v>
      </c>
      <c r="B87" s="29" t="s">
        <v>205</v>
      </c>
      <c r="C87" s="30">
        <v>2708.75</v>
      </c>
      <c r="D87" s="30">
        <v>2573.31</v>
      </c>
      <c r="E87" s="30">
        <v>2444.65</v>
      </c>
      <c r="F87" s="30"/>
      <c r="G87" s="30">
        <v>2167</v>
      </c>
      <c r="H87" s="30">
        <v>1950.3</v>
      </c>
      <c r="I87" s="30">
        <v>1755.27</v>
      </c>
      <c r="J87" s="31"/>
      <c r="K87" s="31"/>
      <c r="L87" s="24"/>
      <c r="M87" s="24"/>
    </row>
    <row r="88" spans="1:13" ht="51.75" x14ac:dyDescent="0.25">
      <c r="A88" s="26" t="s">
        <v>206</v>
      </c>
      <c r="B88" s="17" t="s">
        <v>207</v>
      </c>
      <c r="C88" s="34">
        <v>2864.2</v>
      </c>
      <c r="D88" s="34">
        <v>2720</v>
      </c>
      <c r="E88" s="34">
        <v>2584.94</v>
      </c>
      <c r="F88" s="27"/>
      <c r="G88" s="34">
        <v>2291.36</v>
      </c>
      <c r="H88" s="34">
        <v>2062.2199999999998</v>
      </c>
      <c r="I88" s="34">
        <v>1856</v>
      </c>
      <c r="J88" s="25"/>
      <c r="K88" s="25"/>
      <c r="L88" s="24"/>
      <c r="M88" s="24"/>
    </row>
    <row r="89" spans="1:13" ht="39" x14ac:dyDescent="0.25">
      <c r="A89" s="28" t="s">
        <v>208</v>
      </c>
      <c r="B89" s="29" t="s">
        <v>209</v>
      </c>
      <c r="C89" s="32">
        <v>2191.36</v>
      </c>
      <c r="D89" s="32">
        <v>2081.79</v>
      </c>
      <c r="E89" s="32">
        <v>1977.7</v>
      </c>
      <c r="F89" s="30"/>
      <c r="G89" s="32">
        <v>1753.09</v>
      </c>
      <c r="H89" s="32">
        <v>1577.78</v>
      </c>
      <c r="I89" s="32">
        <v>1420</v>
      </c>
      <c r="J89" s="31"/>
      <c r="K89" s="31"/>
      <c r="L89" s="24"/>
      <c r="M89" s="24"/>
    </row>
    <row r="90" spans="1:13" ht="39" x14ac:dyDescent="0.25">
      <c r="A90" s="26" t="s">
        <v>210</v>
      </c>
      <c r="B90" s="17" t="s">
        <v>211</v>
      </c>
      <c r="C90" s="34">
        <v>2067.9</v>
      </c>
      <c r="D90" s="34">
        <v>1964.51</v>
      </c>
      <c r="E90" s="34">
        <v>1866.28</v>
      </c>
      <c r="F90" s="27"/>
      <c r="G90" s="34">
        <v>1654.32</v>
      </c>
      <c r="H90" s="34">
        <v>1488.89</v>
      </c>
      <c r="I90" s="34">
        <v>1340</v>
      </c>
      <c r="J90" s="25"/>
      <c r="K90" s="25"/>
      <c r="L90" s="24"/>
      <c r="M90" s="24"/>
    </row>
    <row r="91" spans="1:13" ht="51.75" x14ac:dyDescent="0.25">
      <c r="A91" s="28" t="s">
        <v>212</v>
      </c>
      <c r="B91" s="29" t="s">
        <v>213</v>
      </c>
      <c r="C91" s="30">
        <v>2822.53</v>
      </c>
      <c r="D91" s="30">
        <v>2681.4</v>
      </c>
      <c r="E91" s="30">
        <v>2547.33</v>
      </c>
      <c r="F91" s="30"/>
      <c r="G91" s="30">
        <v>2258.02</v>
      </c>
      <c r="H91" s="30">
        <v>2032.22</v>
      </c>
      <c r="I91" s="30">
        <v>1829</v>
      </c>
      <c r="J91" s="31"/>
      <c r="K91" s="31"/>
      <c r="L91" s="24"/>
      <c r="M91" s="24"/>
    </row>
    <row r="92" spans="1:13" ht="77.25" x14ac:dyDescent="0.25">
      <c r="A92" s="26" t="s">
        <v>214</v>
      </c>
      <c r="B92" s="17" t="s">
        <v>215</v>
      </c>
      <c r="C92" s="27">
        <v>4205.6899999999996</v>
      </c>
      <c r="D92" s="27">
        <v>3995.41</v>
      </c>
      <c r="E92" s="27">
        <v>3795.64</v>
      </c>
      <c r="F92" s="27"/>
      <c r="G92" s="27">
        <v>3364.56</v>
      </c>
      <c r="H92" s="27">
        <v>3028.1</v>
      </c>
      <c r="I92" s="27">
        <v>2725.29</v>
      </c>
      <c r="J92" s="25"/>
      <c r="K92" s="25"/>
      <c r="L92" s="24"/>
      <c r="M92" s="24"/>
    </row>
    <row r="93" spans="1:13" ht="64.5" x14ac:dyDescent="0.25">
      <c r="A93" s="28" t="s">
        <v>216</v>
      </c>
      <c r="B93" s="29" t="s">
        <v>217</v>
      </c>
      <c r="C93" s="30">
        <v>4358</v>
      </c>
      <c r="D93" s="30">
        <v>4140.1000000000004</v>
      </c>
      <c r="E93" s="30">
        <v>3933.1</v>
      </c>
      <c r="F93" s="30"/>
      <c r="G93" s="30">
        <v>3573.56</v>
      </c>
      <c r="H93" s="32">
        <v>3394.88</v>
      </c>
      <c r="I93" s="30">
        <v>3225.14</v>
      </c>
      <c r="J93" s="31"/>
      <c r="K93" s="31"/>
      <c r="L93" s="24"/>
      <c r="M93" s="24"/>
    </row>
    <row r="94" spans="1:13" ht="64.5" x14ac:dyDescent="0.25">
      <c r="A94" s="26" t="s">
        <v>218</v>
      </c>
      <c r="B94" s="17" t="s">
        <v>219</v>
      </c>
      <c r="C94" s="27">
        <v>4109.8599999999997</v>
      </c>
      <c r="D94" s="27">
        <v>3904.36</v>
      </c>
      <c r="E94" s="27">
        <v>3709.15</v>
      </c>
      <c r="F94" s="27"/>
      <c r="G94" s="27">
        <v>3370.08</v>
      </c>
      <c r="H94" s="34">
        <v>3201.58</v>
      </c>
      <c r="I94" s="27">
        <v>3041.5</v>
      </c>
      <c r="J94" s="25"/>
      <c r="K94" s="25"/>
      <c r="L94" s="24"/>
      <c r="M94" s="24"/>
    </row>
    <row r="95" spans="1:13" ht="64.5" x14ac:dyDescent="0.25">
      <c r="A95" s="28" t="s">
        <v>220</v>
      </c>
      <c r="B95" s="29" t="s">
        <v>221</v>
      </c>
      <c r="C95" s="30">
        <v>4653.4799999999996</v>
      </c>
      <c r="D95" s="30">
        <v>4420.8100000000004</v>
      </c>
      <c r="E95" s="30">
        <v>4199.7700000000004</v>
      </c>
      <c r="F95" s="30"/>
      <c r="G95" s="30">
        <v>3815.86</v>
      </c>
      <c r="H95" s="32">
        <v>3625.06</v>
      </c>
      <c r="I95" s="30">
        <v>3443.81</v>
      </c>
      <c r="J95" s="31"/>
      <c r="K95" s="31"/>
      <c r="L95" s="24"/>
      <c r="M95" s="24"/>
    </row>
    <row r="96" spans="1:13" ht="64.5" x14ac:dyDescent="0.25">
      <c r="A96" s="26" t="s">
        <v>222</v>
      </c>
      <c r="B96" s="17" t="s">
        <v>223</v>
      </c>
      <c r="C96" s="27">
        <v>4405.34</v>
      </c>
      <c r="D96" s="27">
        <v>4185.07</v>
      </c>
      <c r="E96" s="27">
        <v>3975.82</v>
      </c>
      <c r="F96" s="27"/>
      <c r="G96" s="27">
        <v>3612.38</v>
      </c>
      <c r="H96" s="34">
        <v>3431.76</v>
      </c>
      <c r="I96" s="27">
        <v>3260.17</v>
      </c>
      <c r="J96" s="25"/>
      <c r="K96" s="25"/>
      <c r="L96" s="24"/>
      <c r="M96" s="24"/>
    </row>
    <row r="97" spans="1:13" ht="39" x14ac:dyDescent="0.25">
      <c r="A97" s="28" t="s">
        <v>224</v>
      </c>
      <c r="B97" s="29" t="s">
        <v>225</v>
      </c>
      <c r="C97" s="30">
        <v>2057.0100000000002</v>
      </c>
      <c r="D97" s="30">
        <v>1954.16</v>
      </c>
      <c r="E97" s="30">
        <v>1856.45</v>
      </c>
      <c r="F97" s="30"/>
      <c r="G97" s="30">
        <v>1645.61</v>
      </c>
      <c r="H97" s="30">
        <v>1481.05</v>
      </c>
      <c r="I97" s="30">
        <v>1332.94</v>
      </c>
      <c r="J97" s="31"/>
      <c r="K97" s="31"/>
      <c r="L97" s="24"/>
      <c r="M97" s="24"/>
    </row>
    <row r="98" spans="1:13" ht="39" x14ac:dyDescent="0.25">
      <c r="A98" s="26" t="s">
        <v>226</v>
      </c>
      <c r="B98" s="17" t="s">
        <v>227</v>
      </c>
      <c r="C98" s="27">
        <v>2030.27</v>
      </c>
      <c r="D98" s="27">
        <v>1928.76</v>
      </c>
      <c r="E98" s="27">
        <v>1832.32</v>
      </c>
      <c r="F98" s="27"/>
      <c r="G98" s="27">
        <v>1624.22</v>
      </c>
      <c r="H98" s="27">
        <v>1461.8</v>
      </c>
      <c r="I98" s="27">
        <v>1315.62</v>
      </c>
      <c r="J98" s="25"/>
      <c r="K98" s="25"/>
      <c r="L98" s="24"/>
      <c r="M98" s="24"/>
    </row>
    <row r="99" spans="1:13" ht="39" x14ac:dyDescent="0.25">
      <c r="A99" s="28" t="s">
        <v>228</v>
      </c>
      <c r="B99" s="29" t="s">
        <v>229</v>
      </c>
      <c r="C99" s="30">
        <v>1921.95</v>
      </c>
      <c r="D99" s="30">
        <v>1825.85</v>
      </c>
      <c r="E99" s="30">
        <v>1734.56</v>
      </c>
      <c r="F99" s="30"/>
      <c r="G99" s="30">
        <v>1537.56</v>
      </c>
      <c r="H99" s="30">
        <v>1383.8</v>
      </c>
      <c r="I99" s="30">
        <v>1245.42</v>
      </c>
      <c r="J99" s="31"/>
      <c r="K99" s="31"/>
      <c r="L99" s="24"/>
      <c r="M99" s="24"/>
    </row>
    <row r="100" spans="1:13" ht="39" x14ac:dyDescent="0.25">
      <c r="A100" s="26" t="s">
        <v>230</v>
      </c>
      <c r="B100" s="17" t="s">
        <v>231</v>
      </c>
      <c r="C100" s="27">
        <v>1738.19</v>
      </c>
      <c r="D100" s="27">
        <v>1651.28</v>
      </c>
      <c r="E100" s="27">
        <v>1568.72</v>
      </c>
      <c r="F100" s="27"/>
      <c r="G100" s="27">
        <v>1390.55</v>
      </c>
      <c r="H100" s="27">
        <v>1251.5</v>
      </c>
      <c r="I100" s="27">
        <v>1126.3499999999999</v>
      </c>
      <c r="J100" s="25"/>
      <c r="K100" s="25"/>
      <c r="L100" s="24"/>
      <c r="M100" s="24"/>
    </row>
    <row r="101" spans="1:13" ht="39" x14ac:dyDescent="0.25">
      <c r="A101" s="28" t="s">
        <v>232</v>
      </c>
      <c r="B101" s="29" t="s">
        <v>233</v>
      </c>
      <c r="C101" s="30">
        <v>1711.46</v>
      </c>
      <c r="D101" s="30">
        <v>1625.88</v>
      </c>
      <c r="E101" s="30">
        <v>1544.59</v>
      </c>
      <c r="F101" s="30"/>
      <c r="G101" s="30">
        <v>1369.16</v>
      </c>
      <c r="H101" s="30">
        <v>1232.25</v>
      </c>
      <c r="I101" s="30">
        <v>1109.02</v>
      </c>
      <c r="J101" s="31"/>
      <c r="K101" s="31"/>
      <c r="L101" s="24"/>
      <c r="M101" s="24"/>
    </row>
    <row r="102" spans="1:13" ht="39" x14ac:dyDescent="0.25">
      <c r="A102" s="26" t="s">
        <v>234</v>
      </c>
      <c r="B102" s="17" t="s">
        <v>235</v>
      </c>
      <c r="C102" s="27">
        <v>1592.52</v>
      </c>
      <c r="D102" s="27">
        <v>1512.9</v>
      </c>
      <c r="E102" s="27">
        <v>1437.25</v>
      </c>
      <c r="F102" s="27"/>
      <c r="G102" s="27">
        <v>1274.02</v>
      </c>
      <c r="H102" s="27">
        <v>1146.6199999999999</v>
      </c>
      <c r="I102" s="27">
        <v>1031.95</v>
      </c>
      <c r="J102" s="25"/>
      <c r="K102" s="25"/>
      <c r="L102" s="24"/>
      <c r="M102" s="24"/>
    </row>
    <row r="103" spans="1:13" ht="51.75" x14ac:dyDescent="0.25">
      <c r="A103" s="28" t="s">
        <v>236</v>
      </c>
      <c r="B103" s="29" t="s">
        <v>237</v>
      </c>
      <c r="C103" s="30">
        <v>1804.48</v>
      </c>
      <c r="D103" s="30">
        <v>1714.25</v>
      </c>
      <c r="E103" s="30">
        <v>1628.54</v>
      </c>
      <c r="F103" s="30"/>
      <c r="G103" s="30">
        <v>1443.58</v>
      </c>
      <c r="H103" s="30">
        <v>1299.22</v>
      </c>
      <c r="I103" s="30">
        <v>1169.3</v>
      </c>
      <c r="J103" s="31"/>
      <c r="K103" s="31"/>
      <c r="L103" s="24"/>
      <c r="M103" s="24"/>
    </row>
    <row r="104" spans="1:13" ht="15" x14ac:dyDescent="0.25">
      <c r="A104" s="26" t="s">
        <v>238</v>
      </c>
      <c r="B104" s="17"/>
      <c r="C104" s="27">
        <v>0</v>
      </c>
      <c r="D104" s="27">
        <v>0</v>
      </c>
      <c r="E104" s="27">
        <v>0</v>
      </c>
      <c r="F104" s="27"/>
      <c r="G104" s="27">
        <v>0</v>
      </c>
      <c r="H104" s="27"/>
      <c r="I104" s="27">
        <v>0</v>
      </c>
      <c r="J104" s="25"/>
      <c r="K104" s="25"/>
      <c r="L104" s="24"/>
      <c r="M104" s="24"/>
    </row>
    <row r="105" spans="1:13" ht="26.25" x14ac:dyDescent="0.25">
      <c r="A105" s="28" t="s">
        <v>239</v>
      </c>
      <c r="B105" s="29" t="s">
        <v>240</v>
      </c>
      <c r="C105" s="30">
        <v>173.56</v>
      </c>
      <c r="D105" s="30">
        <v>164.88</v>
      </c>
      <c r="E105" s="30">
        <v>156.63</v>
      </c>
      <c r="F105" s="30"/>
      <c r="G105" s="30">
        <v>142.32</v>
      </c>
      <c r="H105" s="30"/>
      <c r="I105" s="30">
        <v>128.44</v>
      </c>
      <c r="J105" s="31"/>
      <c r="K105" s="31"/>
      <c r="L105" s="24"/>
      <c r="M105" s="24"/>
    </row>
    <row r="106" spans="1:13" ht="15" x14ac:dyDescent="0.25">
      <c r="A106" s="26" t="s">
        <v>241</v>
      </c>
      <c r="B106" s="17" t="s">
        <v>242</v>
      </c>
      <c r="C106" s="27">
        <v>1397.55</v>
      </c>
      <c r="D106" s="27">
        <v>1327.67</v>
      </c>
      <c r="E106" s="27">
        <v>1261.29</v>
      </c>
      <c r="F106" s="27"/>
      <c r="G106" s="27">
        <v>1090.0899999999999</v>
      </c>
      <c r="H106" s="27"/>
      <c r="I106" s="27">
        <v>882.97</v>
      </c>
      <c r="J106" s="25"/>
      <c r="K106" s="25"/>
      <c r="L106" s="24"/>
      <c r="M106" s="24"/>
    </row>
    <row r="107" spans="1:13" ht="90" x14ac:dyDescent="0.25">
      <c r="A107" s="28" t="s">
        <v>243</v>
      </c>
      <c r="B107" s="29" t="s">
        <v>244</v>
      </c>
      <c r="C107" s="30">
        <v>11871.78</v>
      </c>
      <c r="D107" s="30">
        <v>11278.2</v>
      </c>
      <c r="E107" s="30">
        <v>10714.29</v>
      </c>
      <c r="F107" s="30"/>
      <c r="G107" s="30">
        <v>9972.2999999999993</v>
      </c>
      <c r="H107" s="30">
        <v>9473.68</v>
      </c>
      <c r="I107" s="30">
        <v>9000</v>
      </c>
      <c r="J107" s="31"/>
      <c r="K107" s="31"/>
      <c r="L107" s="24"/>
      <c r="M107" s="24"/>
    </row>
    <row r="108" spans="1:13" ht="90" x14ac:dyDescent="0.25">
      <c r="A108" s="26" t="s">
        <v>245</v>
      </c>
      <c r="B108" s="17" t="s">
        <v>246</v>
      </c>
      <c r="C108" s="27">
        <v>13058.96</v>
      </c>
      <c r="D108" s="27">
        <v>12406.02</v>
      </c>
      <c r="E108" s="27">
        <v>11785.71</v>
      </c>
      <c r="F108" s="27"/>
      <c r="G108" s="27">
        <v>10969.53</v>
      </c>
      <c r="H108" s="27">
        <v>10421.049999999999</v>
      </c>
      <c r="I108" s="27">
        <v>9900</v>
      </c>
      <c r="J108" s="25"/>
      <c r="K108" s="25"/>
      <c r="L108" s="24"/>
      <c r="M108" s="24"/>
    </row>
    <row r="109" spans="1:13" ht="90" x14ac:dyDescent="0.25">
      <c r="A109" s="28" t="s">
        <v>247</v>
      </c>
      <c r="B109" s="29" t="s">
        <v>248</v>
      </c>
      <c r="C109" s="30">
        <v>15169.5</v>
      </c>
      <c r="D109" s="30">
        <v>14411.03</v>
      </c>
      <c r="E109" s="30">
        <v>13690.48</v>
      </c>
      <c r="F109" s="30"/>
      <c r="G109" s="30">
        <v>12742.38</v>
      </c>
      <c r="H109" s="30">
        <v>12105.26</v>
      </c>
      <c r="I109" s="30">
        <v>11500</v>
      </c>
      <c r="J109" s="31"/>
      <c r="K109" s="31"/>
      <c r="L109" s="24"/>
      <c r="M109" s="24"/>
    </row>
    <row r="110" spans="1:13" ht="77.25" x14ac:dyDescent="0.25">
      <c r="A110" s="26" t="s">
        <v>249</v>
      </c>
      <c r="B110" s="17" t="s">
        <v>250</v>
      </c>
      <c r="C110" s="27">
        <v>14048.28</v>
      </c>
      <c r="D110" s="27">
        <v>13345.86</v>
      </c>
      <c r="E110" s="27">
        <v>12678.57</v>
      </c>
      <c r="F110" s="27"/>
      <c r="G110" s="27">
        <v>11800.55</v>
      </c>
      <c r="H110" s="27">
        <v>11210.53</v>
      </c>
      <c r="I110" s="27">
        <v>10650</v>
      </c>
      <c r="J110" s="25"/>
      <c r="K110" s="25"/>
      <c r="L110" s="24"/>
      <c r="M110" s="24"/>
    </row>
    <row r="111" spans="1:13" ht="90" x14ac:dyDescent="0.25">
      <c r="A111" s="28" t="s">
        <v>251</v>
      </c>
      <c r="B111" s="29" t="s">
        <v>252</v>
      </c>
      <c r="C111" s="30">
        <v>11624.65</v>
      </c>
      <c r="D111" s="30">
        <v>11043.42</v>
      </c>
      <c r="E111" s="30">
        <v>10491.25</v>
      </c>
      <c r="F111" s="30"/>
      <c r="G111" s="30">
        <v>9764.7099999999991</v>
      </c>
      <c r="H111" s="30">
        <v>8300</v>
      </c>
      <c r="I111" s="30">
        <v>7885</v>
      </c>
      <c r="J111" s="31"/>
      <c r="K111" s="31"/>
      <c r="L111" s="24"/>
      <c r="M111" s="24"/>
    </row>
    <row r="112" spans="1:13" ht="90" x14ac:dyDescent="0.25">
      <c r="A112" s="26" t="s">
        <v>253</v>
      </c>
      <c r="B112" s="17" t="s">
        <v>254</v>
      </c>
      <c r="C112" s="27">
        <v>11624.65</v>
      </c>
      <c r="D112" s="27">
        <v>11043.42</v>
      </c>
      <c r="E112" s="27">
        <v>10491.25</v>
      </c>
      <c r="F112" s="27"/>
      <c r="G112" s="27">
        <v>9764.7099999999991</v>
      </c>
      <c r="H112" s="27">
        <v>8300</v>
      </c>
      <c r="I112" s="27">
        <v>7885</v>
      </c>
      <c r="J112" s="25"/>
      <c r="K112" s="25"/>
      <c r="L112" s="24"/>
      <c r="M112" s="24"/>
    </row>
    <row r="113" spans="1:13" ht="90" x14ac:dyDescent="0.25">
      <c r="A113" s="28" t="s">
        <v>255</v>
      </c>
      <c r="B113" s="29" t="s">
        <v>256</v>
      </c>
      <c r="C113" s="30">
        <v>11764.71</v>
      </c>
      <c r="D113" s="30">
        <v>11176.47</v>
      </c>
      <c r="E113" s="30">
        <v>10617.65</v>
      </c>
      <c r="F113" s="30"/>
      <c r="G113" s="30">
        <v>9882.35</v>
      </c>
      <c r="H113" s="30">
        <v>8400</v>
      </c>
      <c r="I113" s="30">
        <v>7980</v>
      </c>
      <c r="J113" s="31"/>
      <c r="K113" s="31"/>
      <c r="L113" s="24"/>
      <c r="M113" s="24"/>
    </row>
    <row r="114" spans="1:13" ht="90" x14ac:dyDescent="0.25">
      <c r="A114" s="26" t="s">
        <v>257</v>
      </c>
      <c r="B114" s="17" t="s">
        <v>258</v>
      </c>
      <c r="C114" s="27">
        <v>12566.14</v>
      </c>
      <c r="D114" s="27">
        <v>11937.83</v>
      </c>
      <c r="E114" s="27">
        <v>11340.94</v>
      </c>
      <c r="F114" s="27"/>
      <c r="G114" s="27">
        <v>10555.56</v>
      </c>
      <c r="H114" s="27">
        <v>9500</v>
      </c>
      <c r="I114" s="27">
        <v>9025</v>
      </c>
      <c r="J114" s="25"/>
      <c r="K114" s="25"/>
      <c r="L114" s="24"/>
      <c r="M114" s="24"/>
    </row>
    <row r="115" spans="1:13" ht="64.5" x14ac:dyDescent="0.25">
      <c r="A115" s="28" t="s">
        <v>259</v>
      </c>
      <c r="B115" s="29" t="s">
        <v>260</v>
      </c>
      <c r="C115" s="30">
        <v>6646.79</v>
      </c>
      <c r="D115" s="30">
        <v>6314.45</v>
      </c>
      <c r="E115" s="30">
        <v>5998.73</v>
      </c>
      <c r="F115" s="30"/>
      <c r="G115" s="30">
        <v>5583.3</v>
      </c>
      <c r="H115" s="30">
        <v>5304.14</v>
      </c>
      <c r="I115" s="30">
        <v>5038.93</v>
      </c>
      <c r="J115" s="31"/>
      <c r="K115" s="31"/>
      <c r="L115" s="24"/>
      <c r="M115" s="24"/>
    </row>
    <row r="116" spans="1:13" ht="64.5" x14ac:dyDescent="0.25">
      <c r="A116" s="26" t="s">
        <v>261</v>
      </c>
      <c r="B116" s="17" t="s">
        <v>262</v>
      </c>
      <c r="C116" s="27">
        <v>7141.45</v>
      </c>
      <c r="D116" s="27">
        <v>6784.37</v>
      </c>
      <c r="E116" s="27">
        <v>6445.15</v>
      </c>
      <c r="F116" s="27"/>
      <c r="G116" s="27">
        <v>5998.81</v>
      </c>
      <c r="H116" s="27">
        <v>5698.87</v>
      </c>
      <c r="I116" s="27">
        <v>5413.93</v>
      </c>
      <c r="J116" s="25"/>
      <c r="K116" s="25"/>
      <c r="L116" s="24"/>
      <c r="M116" s="24"/>
    </row>
    <row r="117" spans="1:13" ht="64.5" x14ac:dyDescent="0.25">
      <c r="A117" s="28" t="s">
        <v>263</v>
      </c>
      <c r="B117" s="29" t="s">
        <v>264</v>
      </c>
      <c r="C117" s="30">
        <v>7601.31</v>
      </c>
      <c r="D117" s="30">
        <v>7221.24</v>
      </c>
      <c r="E117" s="30">
        <v>6860.18</v>
      </c>
      <c r="F117" s="30"/>
      <c r="G117" s="30">
        <v>6385.1</v>
      </c>
      <c r="H117" s="30">
        <v>6065.84</v>
      </c>
      <c r="I117" s="30">
        <v>5762.55</v>
      </c>
      <c r="J117" s="31"/>
      <c r="K117" s="31"/>
      <c r="L117" s="24"/>
      <c r="M117" s="24"/>
    </row>
    <row r="118" spans="1:13" ht="77.25" x14ac:dyDescent="0.25">
      <c r="A118" s="26" t="s">
        <v>265</v>
      </c>
      <c r="B118" s="17" t="s">
        <v>266</v>
      </c>
      <c r="C118" s="27">
        <v>8524.39</v>
      </c>
      <c r="D118" s="27">
        <v>8098.17</v>
      </c>
      <c r="E118" s="27">
        <v>7693.26</v>
      </c>
      <c r="F118" s="27"/>
      <c r="G118" s="27">
        <v>7160.49</v>
      </c>
      <c r="H118" s="27">
        <v>6802.46</v>
      </c>
      <c r="I118" s="27">
        <v>6462.34</v>
      </c>
      <c r="J118" s="25"/>
      <c r="K118" s="25"/>
      <c r="L118" s="24"/>
      <c r="M118" s="24"/>
    </row>
    <row r="119" spans="1:13" ht="64.5" x14ac:dyDescent="0.25">
      <c r="A119" s="28" t="s">
        <v>267</v>
      </c>
      <c r="B119" s="29" t="s">
        <v>268</v>
      </c>
      <c r="C119" s="30">
        <v>7674.9</v>
      </c>
      <c r="D119" s="30">
        <v>7291.15</v>
      </c>
      <c r="E119" s="30">
        <v>6926.6</v>
      </c>
      <c r="F119" s="30"/>
      <c r="G119" s="30">
        <v>6446.91</v>
      </c>
      <c r="H119" s="30">
        <v>6124.57</v>
      </c>
      <c r="I119" s="30">
        <v>5818.34</v>
      </c>
      <c r="J119" s="31"/>
      <c r="K119" s="31"/>
      <c r="L119" s="24"/>
      <c r="M119" s="24"/>
    </row>
    <row r="120" spans="1:13" ht="64.5" x14ac:dyDescent="0.25">
      <c r="A120" s="26" t="s">
        <v>269</v>
      </c>
      <c r="B120" s="17" t="s">
        <v>270</v>
      </c>
      <c r="C120" s="27">
        <v>0</v>
      </c>
      <c r="D120" s="27">
        <v>0</v>
      </c>
      <c r="E120" s="27">
        <v>0</v>
      </c>
      <c r="F120" s="27"/>
      <c r="G120" s="27">
        <v>0</v>
      </c>
      <c r="H120" s="27"/>
      <c r="I120" s="27">
        <v>0</v>
      </c>
      <c r="J120" s="25"/>
      <c r="K120" s="25"/>
      <c r="L120" s="24"/>
      <c r="M120" s="24"/>
    </row>
    <row r="121" spans="1:13" ht="64.5" x14ac:dyDescent="0.25">
      <c r="A121" s="28" t="s">
        <v>271</v>
      </c>
      <c r="B121" s="29" t="s">
        <v>272</v>
      </c>
      <c r="C121" s="30">
        <v>0</v>
      </c>
      <c r="D121" s="30">
        <v>0</v>
      </c>
      <c r="E121" s="30">
        <v>0</v>
      </c>
      <c r="F121" s="30"/>
      <c r="G121" s="30">
        <v>0</v>
      </c>
      <c r="H121" s="30"/>
      <c r="I121" s="30">
        <v>0</v>
      </c>
      <c r="J121" s="31"/>
      <c r="K121" s="31"/>
      <c r="L121" s="24"/>
      <c r="M121" s="24"/>
    </row>
    <row r="122" spans="1:13" ht="64.5" x14ac:dyDescent="0.25">
      <c r="A122" s="26" t="s">
        <v>273</v>
      </c>
      <c r="B122" s="17" t="s">
        <v>274</v>
      </c>
      <c r="C122" s="27">
        <v>6318.24</v>
      </c>
      <c r="D122" s="27">
        <v>6002.33</v>
      </c>
      <c r="E122" s="27">
        <v>5702.21</v>
      </c>
      <c r="F122" s="27"/>
      <c r="G122" s="27">
        <v>5054.59</v>
      </c>
      <c r="H122" s="27">
        <v>4549.13</v>
      </c>
      <c r="I122" s="27">
        <v>4094.22</v>
      </c>
      <c r="J122" s="25"/>
      <c r="K122" s="25"/>
      <c r="L122" s="24"/>
      <c r="M122" s="24"/>
    </row>
    <row r="123" spans="1:13" ht="64.5" x14ac:dyDescent="0.25">
      <c r="A123" s="28" t="s">
        <v>275</v>
      </c>
      <c r="B123" s="29" t="s">
        <v>276</v>
      </c>
      <c r="C123" s="30">
        <v>6569</v>
      </c>
      <c r="D123" s="30">
        <v>6240.55</v>
      </c>
      <c r="E123" s="30">
        <v>5928.52</v>
      </c>
      <c r="F123" s="30"/>
      <c r="G123" s="30">
        <v>5255.2</v>
      </c>
      <c r="H123" s="30">
        <v>4729.68</v>
      </c>
      <c r="I123" s="30">
        <v>4256.71</v>
      </c>
      <c r="J123" s="31"/>
      <c r="K123" s="31"/>
      <c r="L123" s="24"/>
      <c r="M123" s="24"/>
    </row>
    <row r="124" spans="1:13" ht="64.5" x14ac:dyDescent="0.25">
      <c r="A124" s="26" t="s">
        <v>277</v>
      </c>
      <c r="B124" s="17" t="s">
        <v>278</v>
      </c>
      <c r="C124" s="27">
        <v>6318.02</v>
      </c>
      <c r="D124" s="27">
        <v>6002.12</v>
      </c>
      <c r="E124" s="27">
        <v>5702.02</v>
      </c>
      <c r="F124" s="27"/>
      <c r="G124" s="27">
        <v>5054.42</v>
      </c>
      <c r="H124" s="27">
        <v>4548.9799999999996</v>
      </c>
      <c r="I124" s="27">
        <v>4094.08</v>
      </c>
      <c r="J124" s="25"/>
      <c r="K124" s="25"/>
      <c r="L124" s="24"/>
      <c r="M124" s="24"/>
    </row>
    <row r="125" spans="1:13" ht="64.5" x14ac:dyDescent="0.25">
      <c r="A125" s="28" t="s">
        <v>279</v>
      </c>
      <c r="B125" s="29" t="s">
        <v>280</v>
      </c>
      <c r="C125" s="30">
        <v>6721.19</v>
      </c>
      <c r="D125" s="30">
        <v>6385.13</v>
      </c>
      <c r="E125" s="30">
        <v>6065.87</v>
      </c>
      <c r="F125" s="30"/>
      <c r="G125" s="30">
        <v>5376.95</v>
      </c>
      <c r="H125" s="30">
        <v>4839.26</v>
      </c>
      <c r="I125" s="30">
        <v>4355.33</v>
      </c>
      <c r="J125" s="31"/>
      <c r="K125" s="31"/>
      <c r="L125" s="24"/>
      <c r="M125" s="24"/>
    </row>
    <row r="126" spans="1:13" ht="64.5" x14ac:dyDescent="0.25">
      <c r="A126" s="26" t="s">
        <v>281</v>
      </c>
      <c r="B126" s="17" t="s">
        <v>282</v>
      </c>
      <c r="C126" s="27">
        <v>7031.96</v>
      </c>
      <c r="D126" s="27">
        <v>6680.36</v>
      </c>
      <c r="E126" s="27">
        <v>6346.34</v>
      </c>
      <c r="F126" s="27"/>
      <c r="G126" s="27">
        <v>5625.57</v>
      </c>
      <c r="H126" s="27">
        <v>5063.01</v>
      </c>
      <c r="I126" s="27">
        <v>4556.71</v>
      </c>
      <c r="J126" s="25"/>
      <c r="K126" s="25"/>
      <c r="L126" s="24"/>
      <c r="M126" s="24"/>
    </row>
    <row r="127" spans="1:13" ht="64.5" x14ac:dyDescent="0.25">
      <c r="A127" s="28" t="s">
        <v>283</v>
      </c>
      <c r="B127" s="29" t="s">
        <v>284</v>
      </c>
      <c r="C127" s="30">
        <v>7349.18</v>
      </c>
      <c r="D127" s="30">
        <v>6981.72</v>
      </c>
      <c r="E127" s="30">
        <v>6632.64</v>
      </c>
      <c r="F127" s="30"/>
      <c r="G127" s="30">
        <v>5879.35</v>
      </c>
      <c r="H127" s="30">
        <v>5291.41</v>
      </c>
      <c r="I127" s="30">
        <v>4762.2700000000004</v>
      </c>
      <c r="J127" s="31"/>
      <c r="K127" s="31"/>
      <c r="L127" s="24"/>
      <c r="M127" s="24"/>
    </row>
    <row r="128" spans="1:13" ht="64.5" x14ac:dyDescent="0.25">
      <c r="A128" s="26" t="s">
        <v>285</v>
      </c>
      <c r="B128" s="17" t="s">
        <v>286</v>
      </c>
      <c r="C128" s="27">
        <v>7403.19</v>
      </c>
      <c r="D128" s="27">
        <v>7033.03</v>
      </c>
      <c r="E128" s="27">
        <v>6681.38</v>
      </c>
      <c r="F128" s="27"/>
      <c r="G128" s="27">
        <v>5922.56</v>
      </c>
      <c r="H128" s="27">
        <v>5330.3</v>
      </c>
      <c r="I128" s="27">
        <v>4797.2700000000004</v>
      </c>
      <c r="J128" s="25"/>
      <c r="K128" s="25"/>
      <c r="L128" s="24"/>
      <c r="M128" s="24"/>
    </row>
    <row r="129" spans="1:13" ht="64.5" x14ac:dyDescent="0.25">
      <c r="A129" s="28" t="s">
        <v>287</v>
      </c>
      <c r="B129" s="29" t="s">
        <v>288</v>
      </c>
      <c r="C129" s="32">
        <v>7776.13</v>
      </c>
      <c r="D129" s="32">
        <v>7387.32</v>
      </c>
      <c r="E129" s="32">
        <v>7017.95</v>
      </c>
      <c r="F129" s="30"/>
      <c r="G129" s="30">
        <v>6220.9</v>
      </c>
      <c r="H129" s="30">
        <v>5598.81</v>
      </c>
      <c r="I129" s="32">
        <v>5038.93</v>
      </c>
      <c r="J129" s="31"/>
      <c r="K129" s="31"/>
      <c r="L129" s="24"/>
      <c r="M129" s="24"/>
    </row>
    <row r="130" spans="1:13" ht="64.5" x14ac:dyDescent="0.25">
      <c r="A130" s="26" t="s">
        <v>289</v>
      </c>
      <c r="B130" s="17" t="s">
        <v>290</v>
      </c>
      <c r="C130" s="34">
        <v>7754.69</v>
      </c>
      <c r="D130" s="34">
        <v>7366.96</v>
      </c>
      <c r="E130" s="34">
        <v>6998.61</v>
      </c>
      <c r="F130" s="27"/>
      <c r="G130" s="27">
        <v>6203.75</v>
      </c>
      <c r="H130" s="27">
        <v>5583.38</v>
      </c>
      <c r="I130" s="34">
        <v>5025.04</v>
      </c>
      <c r="J130" s="25"/>
      <c r="K130" s="25"/>
      <c r="L130" s="24"/>
      <c r="M130" s="24"/>
    </row>
    <row r="131" spans="1:13" ht="64.5" x14ac:dyDescent="0.25">
      <c r="A131" s="28" t="s">
        <v>291</v>
      </c>
      <c r="B131" s="29" t="s">
        <v>292</v>
      </c>
      <c r="C131" s="30">
        <v>8354.83</v>
      </c>
      <c r="D131" s="30">
        <v>7937.09</v>
      </c>
      <c r="E131" s="30">
        <v>7540.23</v>
      </c>
      <c r="F131" s="30"/>
      <c r="G131" s="30">
        <v>6683.86</v>
      </c>
      <c r="H131" s="30">
        <v>6015.48</v>
      </c>
      <c r="I131" s="30">
        <v>5413.93</v>
      </c>
      <c r="J131" s="31"/>
      <c r="K131" s="31"/>
      <c r="L131" s="24"/>
      <c r="M131" s="24"/>
    </row>
    <row r="132" spans="1:13" ht="64.5" x14ac:dyDescent="0.25">
      <c r="A132" s="26" t="s">
        <v>293</v>
      </c>
      <c r="B132" s="17" t="s">
        <v>294</v>
      </c>
      <c r="C132" s="34">
        <v>8433.4</v>
      </c>
      <c r="D132" s="34">
        <v>8011.73</v>
      </c>
      <c r="E132" s="34">
        <v>7611.14</v>
      </c>
      <c r="F132" s="27"/>
      <c r="G132" s="27">
        <v>6746.72</v>
      </c>
      <c r="H132" s="27">
        <v>6072.04</v>
      </c>
      <c r="I132" s="34">
        <v>5464.84</v>
      </c>
      <c r="J132" s="25"/>
      <c r="K132" s="25"/>
      <c r="L132" s="24"/>
      <c r="M132" s="24"/>
    </row>
    <row r="133" spans="1:13" ht="64.5" x14ac:dyDescent="0.25">
      <c r="A133" s="28" t="s">
        <v>295</v>
      </c>
      <c r="B133" s="29" t="s">
        <v>296</v>
      </c>
      <c r="C133" s="32">
        <v>8892.82</v>
      </c>
      <c r="D133" s="32">
        <v>8448.18</v>
      </c>
      <c r="E133" s="32">
        <v>8025.77</v>
      </c>
      <c r="F133" s="30"/>
      <c r="G133" s="30">
        <v>7114.26</v>
      </c>
      <c r="H133" s="30">
        <v>6402.83</v>
      </c>
      <c r="I133" s="32">
        <v>5762.55</v>
      </c>
      <c r="J133" s="31"/>
      <c r="K133" s="31"/>
      <c r="L133" s="24"/>
      <c r="M133" s="24"/>
    </row>
    <row r="134" spans="1:13" ht="64.5" x14ac:dyDescent="0.25">
      <c r="A134" s="26" t="s">
        <v>297</v>
      </c>
      <c r="B134" s="17" t="s">
        <v>298</v>
      </c>
      <c r="C134" s="27">
        <v>1152.26</v>
      </c>
      <c r="D134" s="27">
        <v>1094.6500000000001</v>
      </c>
      <c r="E134" s="27">
        <v>1039.92</v>
      </c>
      <c r="F134" s="27"/>
      <c r="G134" s="27">
        <v>864.2</v>
      </c>
      <c r="H134" s="27">
        <v>777.78</v>
      </c>
      <c r="I134" s="27">
        <v>700</v>
      </c>
      <c r="J134" s="25"/>
      <c r="K134" s="25"/>
      <c r="L134" s="24"/>
      <c r="M134" s="24"/>
    </row>
    <row r="135" spans="1:13" ht="64.5" x14ac:dyDescent="0.25">
      <c r="A135" s="28" t="s">
        <v>299</v>
      </c>
      <c r="B135" s="29" t="s">
        <v>300</v>
      </c>
      <c r="C135" s="30">
        <v>1649.38</v>
      </c>
      <c r="D135" s="30">
        <v>1566.91</v>
      </c>
      <c r="E135" s="30">
        <v>1488.57</v>
      </c>
      <c r="F135" s="30"/>
      <c r="G135" s="30">
        <v>1237.04</v>
      </c>
      <c r="H135" s="30">
        <v>1113.33</v>
      </c>
      <c r="I135" s="30">
        <v>1002</v>
      </c>
      <c r="J135" s="31"/>
      <c r="K135" s="31"/>
      <c r="L135" s="24"/>
      <c r="M135" s="24"/>
    </row>
    <row r="136" spans="1:13" ht="64.5" x14ac:dyDescent="0.25">
      <c r="A136" s="26" t="s">
        <v>301</v>
      </c>
      <c r="B136" s="17" t="s">
        <v>302</v>
      </c>
      <c r="C136" s="27">
        <v>1152.26</v>
      </c>
      <c r="D136" s="27">
        <v>1094.6500000000001</v>
      </c>
      <c r="E136" s="27">
        <v>1039.92</v>
      </c>
      <c r="F136" s="27"/>
      <c r="G136" s="27">
        <v>864.2</v>
      </c>
      <c r="H136" s="27">
        <v>777.78</v>
      </c>
      <c r="I136" s="27">
        <v>700</v>
      </c>
      <c r="J136" s="25"/>
      <c r="K136" s="25"/>
      <c r="L136" s="24"/>
      <c r="M136" s="24"/>
    </row>
    <row r="137" spans="1:13" ht="64.5" x14ac:dyDescent="0.25">
      <c r="A137" s="28" t="s">
        <v>303</v>
      </c>
      <c r="B137" s="29" t="s">
        <v>304</v>
      </c>
      <c r="C137" s="30">
        <v>1649.38</v>
      </c>
      <c r="D137" s="30">
        <v>1566.91</v>
      </c>
      <c r="E137" s="30">
        <v>1488.57</v>
      </c>
      <c r="F137" s="30"/>
      <c r="G137" s="30">
        <v>1237.04</v>
      </c>
      <c r="H137" s="30">
        <v>1113.33</v>
      </c>
      <c r="I137" s="30">
        <v>1002</v>
      </c>
      <c r="J137" s="31"/>
      <c r="K137" s="31"/>
      <c r="L137" s="24"/>
      <c r="M137" s="24"/>
    </row>
    <row r="138" spans="1:13" ht="64.5" x14ac:dyDescent="0.25">
      <c r="A138" s="26" t="s">
        <v>305</v>
      </c>
      <c r="B138" s="17" t="s">
        <v>306</v>
      </c>
      <c r="C138" s="27">
        <v>3163.58</v>
      </c>
      <c r="D138" s="27">
        <v>3005.4</v>
      </c>
      <c r="E138" s="27">
        <v>2855.13</v>
      </c>
      <c r="F138" s="27"/>
      <c r="G138" s="27">
        <v>2530.86</v>
      </c>
      <c r="H138" s="27">
        <v>2277.7800000000002</v>
      </c>
      <c r="I138" s="27">
        <v>2050</v>
      </c>
      <c r="J138" s="25"/>
      <c r="K138" s="25"/>
      <c r="L138" s="24"/>
      <c r="M138" s="24"/>
    </row>
    <row r="139" spans="1:13" ht="77.25" x14ac:dyDescent="0.25">
      <c r="A139" s="28" t="s">
        <v>307</v>
      </c>
      <c r="B139" s="29" t="s">
        <v>308</v>
      </c>
      <c r="C139" s="30">
        <v>3395.06</v>
      </c>
      <c r="D139" s="30">
        <v>3225.31</v>
      </c>
      <c r="E139" s="30">
        <v>3064.04</v>
      </c>
      <c r="F139" s="30"/>
      <c r="G139" s="30">
        <v>2716.05</v>
      </c>
      <c r="H139" s="30">
        <v>2444.44</v>
      </c>
      <c r="I139" s="30">
        <v>2200</v>
      </c>
      <c r="J139" s="31"/>
      <c r="K139" s="31"/>
      <c r="L139" s="24"/>
      <c r="M139" s="24"/>
    </row>
    <row r="140" spans="1:13" ht="15" x14ac:dyDescent="0.25">
      <c r="A140" s="26" t="s">
        <v>309</v>
      </c>
      <c r="B140" s="17" t="s">
        <v>310</v>
      </c>
      <c r="C140" s="27">
        <v>7493.83</v>
      </c>
      <c r="D140" s="27">
        <v>7119.14</v>
      </c>
      <c r="E140" s="27">
        <v>6763.18</v>
      </c>
      <c r="F140" s="27"/>
      <c r="G140" s="27">
        <v>5995.06</v>
      </c>
      <c r="H140" s="27">
        <v>5395.56</v>
      </c>
      <c r="I140" s="27">
        <v>0</v>
      </c>
      <c r="J140" s="25"/>
      <c r="K140" s="25"/>
      <c r="L140" s="24"/>
      <c r="M140" s="24"/>
    </row>
    <row r="141" spans="1:13" ht="39" x14ac:dyDescent="0.25">
      <c r="A141" s="28">
        <v>100</v>
      </c>
      <c r="B141" s="29" t="s">
        <v>311</v>
      </c>
      <c r="C141" s="30">
        <v>1736.11</v>
      </c>
      <c r="D141" s="30">
        <v>1649.31</v>
      </c>
      <c r="E141" s="30">
        <v>1566.84</v>
      </c>
      <c r="F141" s="30"/>
      <c r="G141" s="30">
        <v>1388.89</v>
      </c>
      <c r="H141" s="30">
        <v>1250</v>
      </c>
      <c r="I141" s="30">
        <v>0</v>
      </c>
      <c r="J141" s="31"/>
      <c r="K141" s="31"/>
      <c r="L141" s="24"/>
      <c r="M141" s="24"/>
    </row>
    <row r="142" spans="1:13" ht="64.5" x14ac:dyDescent="0.25">
      <c r="A142" s="26" t="s">
        <v>312</v>
      </c>
      <c r="B142" s="17" t="s">
        <v>313</v>
      </c>
      <c r="C142" s="27">
        <v>7179.49</v>
      </c>
      <c r="D142" s="27">
        <v>6820.51</v>
      </c>
      <c r="E142" s="27">
        <v>6479.49</v>
      </c>
      <c r="F142" s="27"/>
      <c r="G142" s="27">
        <v>5600</v>
      </c>
      <c r="H142" s="27">
        <v>5040</v>
      </c>
      <c r="I142" s="27">
        <v>4536</v>
      </c>
      <c r="J142" s="25"/>
      <c r="K142" s="25"/>
      <c r="L142" s="24"/>
      <c r="M142" s="24"/>
    </row>
    <row r="143" spans="1:13" ht="64.5" x14ac:dyDescent="0.25">
      <c r="A143" s="28" t="s">
        <v>314</v>
      </c>
      <c r="B143" s="29" t="s">
        <v>315</v>
      </c>
      <c r="C143" s="30">
        <v>7179.49</v>
      </c>
      <c r="D143" s="30">
        <v>6820.51</v>
      </c>
      <c r="E143" s="30">
        <v>6479.49</v>
      </c>
      <c r="F143" s="30"/>
      <c r="G143" s="30">
        <v>5600</v>
      </c>
      <c r="H143" s="30">
        <v>5040</v>
      </c>
      <c r="I143" s="30">
        <v>4536</v>
      </c>
      <c r="J143" s="31"/>
      <c r="K143" s="31"/>
      <c r="L143" s="24"/>
      <c r="M143" s="24"/>
    </row>
    <row r="144" spans="1:13" ht="64.5" x14ac:dyDescent="0.25">
      <c r="A144" s="26" t="s">
        <v>316</v>
      </c>
      <c r="B144" s="17" t="s">
        <v>317</v>
      </c>
      <c r="C144" s="27">
        <v>7179.49</v>
      </c>
      <c r="D144" s="27">
        <v>6820.51</v>
      </c>
      <c r="E144" s="27">
        <v>6479.49</v>
      </c>
      <c r="F144" s="27"/>
      <c r="G144" s="27">
        <v>5600</v>
      </c>
      <c r="H144" s="27">
        <v>5040</v>
      </c>
      <c r="I144" s="27">
        <v>4536</v>
      </c>
      <c r="J144" s="25"/>
      <c r="K144" s="25"/>
      <c r="L144" s="24"/>
      <c r="M144" s="24"/>
    </row>
    <row r="145" spans="1:13" ht="64.5" x14ac:dyDescent="0.25">
      <c r="A145" s="28" t="s">
        <v>318</v>
      </c>
      <c r="B145" s="29" t="s">
        <v>319</v>
      </c>
      <c r="C145" s="30">
        <v>8525.64</v>
      </c>
      <c r="D145" s="30">
        <v>8099.36</v>
      </c>
      <c r="E145" s="30">
        <v>7694.39</v>
      </c>
      <c r="F145" s="30"/>
      <c r="G145" s="30">
        <v>6650</v>
      </c>
      <c r="H145" s="30">
        <v>5985</v>
      </c>
      <c r="I145" s="30">
        <v>5386.5</v>
      </c>
      <c r="J145" s="31"/>
      <c r="K145" s="31"/>
      <c r="L145" s="24"/>
      <c r="M145" s="24"/>
    </row>
    <row r="146" spans="1:13" ht="64.5" x14ac:dyDescent="0.25">
      <c r="A146" s="26" t="s">
        <v>320</v>
      </c>
      <c r="B146" s="17" t="s">
        <v>321</v>
      </c>
      <c r="C146" s="27">
        <v>8525.64</v>
      </c>
      <c r="D146" s="27">
        <v>8099.36</v>
      </c>
      <c r="E146" s="27">
        <v>7694.39</v>
      </c>
      <c r="F146" s="27"/>
      <c r="G146" s="27">
        <v>6650</v>
      </c>
      <c r="H146" s="27">
        <v>5985</v>
      </c>
      <c r="I146" s="27">
        <v>5386.5</v>
      </c>
      <c r="J146" s="25"/>
      <c r="K146" s="25"/>
      <c r="L146" s="24"/>
      <c r="M146" s="24"/>
    </row>
    <row r="147" spans="1:13" ht="64.5" x14ac:dyDescent="0.25">
      <c r="A147" s="28" t="s">
        <v>322</v>
      </c>
      <c r="B147" s="29" t="s">
        <v>323</v>
      </c>
      <c r="C147" s="30">
        <v>8525.64</v>
      </c>
      <c r="D147" s="30">
        <v>8099.36</v>
      </c>
      <c r="E147" s="30">
        <v>7694.39</v>
      </c>
      <c r="F147" s="30"/>
      <c r="G147" s="30">
        <v>6650</v>
      </c>
      <c r="H147" s="30">
        <v>5985</v>
      </c>
      <c r="I147" s="30">
        <v>5386.5</v>
      </c>
      <c r="J147" s="31"/>
      <c r="K147" s="31"/>
      <c r="L147" s="24"/>
      <c r="M147" s="24"/>
    </row>
    <row r="148" spans="1:13" ht="65.25" x14ac:dyDescent="0.3">
      <c r="A148" s="35" t="s">
        <v>324</v>
      </c>
      <c r="B148" s="17" t="s">
        <v>325</v>
      </c>
      <c r="C148" s="34">
        <v>10192.31</v>
      </c>
      <c r="D148" s="34">
        <v>9682.69</v>
      </c>
      <c r="E148" s="34">
        <v>9198.56</v>
      </c>
      <c r="F148" s="27"/>
      <c r="G148" s="27">
        <v>7950</v>
      </c>
      <c r="H148" s="27">
        <v>7155</v>
      </c>
      <c r="I148" s="34">
        <v>6439.5</v>
      </c>
      <c r="J148" s="19"/>
      <c r="K148" s="19"/>
      <c r="L148" s="24"/>
      <c r="M148" s="24"/>
    </row>
    <row r="149" spans="1:13" ht="64.5" x14ac:dyDescent="0.25">
      <c r="A149" s="26" t="s">
        <v>326</v>
      </c>
      <c r="B149" s="17" t="s">
        <v>327</v>
      </c>
      <c r="C149" s="27">
        <v>10961.54</v>
      </c>
      <c r="D149" s="27">
        <v>10413.459999999999</v>
      </c>
      <c r="E149" s="27">
        <v>9892.7900000000009</v>
      </c>
      <c r="F149" s="27"/>
      <c r="G149" s="27">
        <v>8550</v>
      </c>
      <c r="H149" s="27">
        <v>7695</v>
      </c>
      <c r="I149" s="27">
        <v>6925.5</v>
      </c>
      <c r="J149" s="25"/>
      <c r="K149" s="25"/>
      <c r="L149" s="24"/>
      <c r="M149" s="24"/>
    </row>
    <row r="150" spans="1:13" ht="64.5" x14ac:dyDescent="0.25">
      <c r="A150" s="28" t="s">
        <v>328</v>
      </c>
      <c r="B150" s="29" t="s">
        <v>329</v>
      </c>
      <c r="C150" s="30">
        <v>10320.51</v>
      </c>
      <c r="D150" s="30">
        <v>9804.49</v>
      </c>
      <c r="E150" s="30">
        <v>9314.26</v>
      </c>
      <c r="F150" s="30"/>
      <c r="G150" s="30">
        <v>8050</v>
      </c>
      <c r="H150" s="30">
        <v>7245</v>
      </c>
      <c r="I150" s="30">
        <v>6520.5</v>
      </c>
      <c r="J150" s="31"/>
      <c r="K150" s="31"/>
      <c r="L150" s="24"/>
      <c r="M150" s="24"/>
    </row>
    <row r="151" spans="1:13" ht="26.25" x14ac:dyDescent="0.25">
      <c r="A151" s="26" t="s">
        <v>330</v>
      </c>
      <c r="B151" s="17" t="s">
        <v>331</v>
      </c>
      <c r="C151" s="27">
        <v>0</v>
      </c>
      <c r="D151" s="27">
        <v>0</v>
      </c>
      <c r="E151" s="27">
        <v>0</v>
      </c>
      <c r="F151" s="27"/>
      <c r="G151" s="27">
        <v>0</v>
      </c>
      <c r="H151" s="27"/>
      <c r="I151" s="27">
        <v>0</v>
      </c>
      <c r="J151" s="25"/>
      <c r="K151" s="25"/>
      <c r="L151" s="24"/>
      <c r="M151" s="24"/>
    </row>
    <row r="152" spans="1:13" ht="26.25" x14ac:dyDescent="0.25">
      <c r="A152" s="28" t="s">
        <v>332</v>
      </c>
      <c r="B152" s="29" t="s">
        <v>333</v>
      </c>
      <c r="C152" s="30">
        <v>0</v>
      </c>
      <c r="D152" s="30">
        <v>0</v>
      </c>
      <c r="E152" s="30">
        <v>0</v>
      </c>
      <c r="F152" s="30"/>
      <c r="G152" s="30">
        <v>0</v>
      </c>
      <c r="H152" s="30"/>
      <c r="I152" s="30">
        <v>0</v>
      </c>
      <c r="J152" s="31"/>
      <c r="K152" s="31"/>
      <c r="L152" s="24"/>
      <c r="M152" s="24"/>
    </row>
    <row r="153" spans="1:13" ht="26.25" x14ac:dyDescent="0.25">
      <c r="A153" s="26" t="s">
        <v>334</v>
      </c>
      <c r="B153" s="17" t="s">
        <v>335</v>
      </c>
      <c r="C153" s="27">
        <v>0</v>
      </c>
      <c r="D153" s="27">
        <v>0</v>
      </c>
      <c r="E153" s="27">
        <v>0</v>
      </c>
      <c r="F153" s="27"/>
      <c r="G153" s="27">
        <v>0</v>
      </c>
      <c r="H153" s="27"/>
      <c r="I153" s="27">
        <v>0</v>
      </c>
      <c r="J153" s="25"/>
      <c r="K153" s="25"/>
      <c r="L153" s="24"/>
      <c r="M153" s="24"/>
    </row>
    <row r="154" spans="1:13" ht="15" x14ac:dyDescent="0.25">
      <c r="A154" s="28"/>
      <c r="B154" s="29"/>
      <c r="C154" s="30"/>
      <c r="D154" s="30"/>
      <c r="E154" s="30"/>
      <c r="F154" s="30"/>
      <c r="G154" s="30"/>
      <c r="H154" s="30"/>
      <c r="I154" s="30">
        <v>0</v>
      </c>
      <c r="J154" s="31"/>
      <c r="K154" s="31"/>
      <c r="L154" s="24"/>
      <c r="M154" s="24"/>
    </row>
    <row r="155" spans="1:13" ht="15" x14ac:dyDescent="0.25">
      <c r="A155" s="26"/>
      <c r="B155" s="17"/>
      <c r="C155" s="27"/>
      <c r="D155" s="27"/>
      <c r="E155" s="27"/>
      <c r="F155" s="27"/>
      <c r="G155" s="27"/>
      <c r="H155" s="27"/>
      <c r="I155" s="27">
        <v>0</v>
      </c>
      <c r="J155" s="25"/>
      <c r="K155" s="25"/>
      <c r="L155" s="24"/>
      <c r="M155" s="24"/>
    </row>
    <row r="156" spans="1:13" ht="15" x14ac:dyDescent="0.25">
      <c r="A156" s="28"/>
      <c r="B156" s="29"/>
      <c r="C156" s="30"/>
      <c r="D156" s="30"/>
      <c r="E156" s="30"/>
      <c r="F156" s="30"/>
      <c r="G156" s="30"/>
      <c r="H156" s="30"/>
      <c r="I156" s="30">
        <v>0</v>
      </c>
      <c r="J156" s="31"/>
      <c r="K156" s="31"/>
      <c r="L156" s="24"/>
      <c r="M156" s="24"/>
    </row>
    <row r="157" spans="1:13" ht="11.25" customHeight="1" x14ac:dyDescent="0.25">
      <c r="A157" s="26" t="s">
        <v>336</v>
      </c>
      <c r="B157" s="17"/>
      <c r="C157" s="27"/>
      <c r="D157" s="27"/>
      <c r="E157" s="27"/>
      <c r="F157" s="27"/>
      <c r="G157" s="27"/>
      <c r="H157" s="27"/>
      <c r="I157" s="27">
        <v>0</v>
      </c>
      <c r="J157" s="25"/>
      <c r="K157" s="25"/>
      <c r="L157" s="24"/>
      <c r="M157" s="24"/>
    </row>
    <row r="158" spans="1:13" ht="11.25" customHeight="1" x14ac:dyDescent="0.25">
      <c r="A158" s="28" t="s">
        <v>337</v>
      </c>
      <c r="B158" s="29"/>
      <c r="C158" s="30"/>
      <c r="D158" s="30"/>
      <c r="E158" s="30"/>
      <c r="F158" s="30"/>
      <c r="G158" s="30"/>
      <c r="H158" s="30"/>
      <c r="I158" s="30">
        <v>0</v>
      </c>
      <c r="J158" s="31"/>
      <c r="K158" s="31"/>
      <c r="L158" s="24"/>
      <c r="M158" s="24"/>
    </row>
    <row r="159" spans="1:13" ht="11.25" customHeight="1" x14ac:dyDescent="0.25">
      <c r="A159" s="26" t="s">
        <v>338</v>
      </c>
      <c r="B159" s="17" t="s">
        <v>339</v>
      </c>
      <c r="C159" s="27">
        <v>-234.09</v>
      </c>
      <c r="D159" s="27">
        <v>-222.39</v>
      </c>
      <c r="E159" s="27">
        <v>-211.27</v>
      </c>
      <c r="F159" s="27"/>
      <c r="G159" s="27">
        <v>-187.27</v>
      </c>
      <c r="H159" s="27">
        <v>-168.54</v>
      </c>
      <c r="I159" s="27">
        <v>-151.69</v>
      </c>
      <c r="J159" s="25"/>
      <c r="K159" s="25"/>
      <c r="L159" s="24"/>
      <c r="M159" s="24"/>
    </row>
    <row r="160" spans="1:13" ht="11.25" customHeight="1" x14ac:dyDescent="0.25">
      <c r="A160" s="28" t="s">
        <v>340</v>
      </c>
      <c r="B160" s="29" t="s">
        <v>341</v>
      </c>
      <c r="C160" s="30">
        <v>-609.52</v>
      </c>
      <c r="D160" s="30">
        <v>-579.04999999999995</v>
      </c>
      <c r="E160" s="30">
        <v>-550.09</v>
      </c>
      <c r="F160" s="30"/>
      <c r="G160" s="30">
        <v>-487.62</v>
      </c>
      <c r="H160" s="30">
        <v>-438.86</v>
      </c>
      <c r="I160" s="30">
        <v>-394.97</v>
      </c>
      <c r="J160" s="31"/>
      <c r="K160" s="31"/>
      <c r="L160" s="24"/>
      <c r="M160" s="24"/>
    </row>
    <row r="161" spans="1:13" ht="11.25" customHeight="1" x14ac:dyDescent="0.25">
      <c r="A161" s="26" t="s">
        <v>342</v>
      </c>
      <c r="B161" s="17" t="s">
        <v>343</v>
      </c>
      <c r="C161" s="27">
        <v>-756.73</v>
      </c>
      <c r="D161" s="27">
        <v>-718.89</v>
      </c>
      <c r="E161" s="27">
        <v>-682.95</v>
      </c>
      <c r="F161" s="27"/>
      <c r="G161" s="27">
        <v>-605.38</v>
      </c>
      <c r="H161" s="27">
        <v>-544.84</v>
      </c>
      <c r="I161" s="27">
        <v>-490.36</v>
      </c>
      <c r="J161" s="25"/>
      <c r="K161" s="25"/>
      <c r="L161" s="24"/>
      <c r="M161" s="24"/>
    </row>
    <row r="162" spans="1:13" ht="11.25" customHeight="1" x14ac:dyDescent="0.25">
      <c r="A162" s="28" t="s">
        <v>344</v>
      </c>
      <c r="B162" s="29" t="s">
        <v>345</v>
      </c>
      <c r="C162" s="30">
        <v>-846.74</v>
      </c>
      <c r="D162" s="30">
        <v>-804.41</v>
      </c>
      <c r="E162" s="30">
        <v>-764.19</v>
      </c>
      <c r="F162" s="30"/>
      <c r="G162" s="30">
        <v>-677.4</v>
      </c>
      <c r="H162" s="30">
        <v>-609.66</v>
      </c>
      <c r="I162" s="30">
        <v>-548.69000000000005</v>
      </c>
      <c r="J162" s="31"/>
      <c r="K162" s="31"/>
      <c r="L162" s="24"/>
      <c r="M162" s="24"/>
    </row>
    <row r="163" spans="1:13" ht="11.25" customHeight="1" x14ac:dyDescent="0.25">
      <c r="A163" s="26" t="s">
        <v>346</v>
      </c>
      <c r="B163" s="17" t="s">
        <v>347</v>
      </c>
      <c r="C163" s="27">
        <v>-1211.1300000000001</v>
      </c>
      <c r="D163" s="27">
        <v>-1150.57</v>
      </c>
      <c r="E163" s="27">
        <v>-1093.04</v>
      </c>
      <c r="F163" s="27"/>
      <c r="G163" s="27">
        <v>-968.9</v>
      </c>
      <c r="H163" s="27">
        <v>-872.01</v>
      </c>
      <c r="I163" s="27">
        <v>-784.81</v>
      </c>
      <c r="J163" s="25"/>
      <c r="K163" s="25"/>
      <c r="L163" s="24"/>
      <c r="M163" s="24"/>
    </row>
    <row r="164" spans="1:13" ht="11.25" customHeight="1" x14ac:dyDescent="0.25">
      <c r="A164" s="28" t="s">
        <v>348</v>
      </c>
      <c r="B164" s="29" t="s">
        <v>349</v>
      </c>
      <c r="C164" s="30">
        <v>77.56</v>
      </c>
      <c r="D164" s="30">
        <v>73.680000000000007</v>
      </c>
      <c r="E164" s="30">
        <v>69.989999999999995</v>
      </c>
      <c r="F164" s="30"/>
      <c r="G164" s="30">
        <v>60.49</v>
      </c>
      <c r="H164" s="30">
        <v>54.44</v>
      </c>
      <c r="I164" s="30">
        <v>49</v>
      </c>
      <c r="J164" s="31"/>
      <c r="K164" s="31"/>
      <c r="L164" s="24"/>
      <c r="M164" s="24"/>
    </row>
    <row r="165" spans="1:13" ht="11.25" customHeight="1" x14ac:dyDescent="0.25">
      <c r="A165" s="26" t="s">
        <v>350</v>
      </c>
      <c r="B165" s="17" t="s">
        <v>351</v>
      </c>
      <c r="C165" s="27">
        <v>47.48</v>
      </c>
      <c r="D165" s="27">
        <v>45.11</v>
      </c>
      <c r="E165" s="27">
        <v>42.85</v>
      </c>
      <c r="F165" s="27"/>
      <c r="G165" s="27">
        <v>37.04</v>
      </c>
      <c r="H165" s="27">
        <v>33.33</v>
      </c>
      <c r="I165" s="27">
        <v>30</v>
      </c>
      <c r="J165" s="25"/>
      <c r="K165" s="25"/>
      <c r="L165" s="24"/>
      <c r="M165" s="24"/>
    </row>
    <row r="166" spans="1:13" ht="11.25" customHeight="1" x14ac:dyDescent="0.25">
      <c r="A166" s="28" t="s">
        <v>352</v>
      </c>
      <c r="B166" s="29" t="s">
        <v>353</v>
      </c>
      <c r="C166" s="30">
        <v>94.97</v>
      </c>
      <c r="D166" s="30">
        <v>90.22</v>
      </c>
      <c r="E166" s="30">
        <v>85.71</v>
      </c>
      <c r="F166" s="30"/>
      <c r="G166" s="30">
        <v>74.069999999999993</v>
      </c>
      <c r="H166" s="30">
        <v>66.67</v>
      </c>
      <c r="I166" s="30">
        <v>60</v>
      </c>
      <c r="J166" s="31"/>
      <c r="K166" s="31"/>
      <c r="L166" s="24"/>
      <c r="M166" s="24"/>
    </row>
    <row r="167" spans="1:13" ht="11.25" customHeight="1" x14ac:dyDescent="0.25">
      <c r="A167" s="26" t="s">
        <v>354</v>
      </c>
      <c r="B167" s="17" t="s">
        <v>355</v>
      </c>
      <c r="C167" s="27">
        <v>194.68</v>
      </c>
      <c r="D167" s="27">
        <v>184.95</v>
      </c>
      <c r="E167" s="27">
        <v>175.7</v>
      </c>
      <c r="F167" s="27"/>
      <c r="G167" s="27">
        <v>151.85</v>
      </c>
      <c r="H167" s="27">
        <v>136.66999999999999</v>
      </c>
      <c r="I167" s="27">
        <v>123</v>
      </c>
      <c r="J167" s="25"/>
      <c r="K167" s="25"/>
      <c r="L167" s="24"/>
      <c r="M167" s="24"/>
    </row>
    <row r="168" spans="1:13" ht="11.25" customHeight="1" x14ac:dyDescent="0.25">
      <c r="A168" s="28" t="s">
        <v>356</v>
      </c>
      <c r="B168" s="29" t="s">
        <v>357</v>
      </c>
      <c r="C168" s="30">
        <v>242.17</v>
      </c>
      <c r="D168" s="30">
        <v>230.06</v>
      </c>
      <c r="E168" s="30">
        <v>218.55</v>
      </c>
      <c r="F168" s="30"/>
      <c r="G168" s="30">
        <v>188.89</v>
      </c>
      <c r="H168" s="30">
        <v>170</v>
      </c>
      <c r="I168" s="30">
        <v>153</v>
      </c>
      <c r="J168" s="31"/>
      <c r="K168" s="31"/>
      <c r="L168" s="24"/>
      <c r="M168" s="24"/>
    </row>
    <row r="169" spans="1:13" ht="11.25" customHeight="1" x14ac:dyDescent="0.25">
      <c r="A169" s="26" t="s">
        <v>358</v>
      </c>
      <c r="B169" s="17" t="s">
        <v>359</v>
      </c>
      <c r="C169" s="27">
        <v>288.07</v>
      </c>
      <c r="D169" s="27">
        <v>273.66000000000003</v>
      </c>
      <c r="E169" s="27">
        <v>259.98</v>
      </c>
      <c r="F169" s="27"/>
      <c r="G169" s="27">
        <v>224.69</v>
      </c>
      <c r="H169" s="27">
        <v>202.22</v>
      </c>
      <c r="I169" s="27">
        <v>182</v>
      </c>
      <c r="J169" s="25"/>
      <c r="K169" s="25"/>
      <c r="L169" s="24"/>
      <c r="M169" s="24"/>
    </row>
    <row r="170" spans="1:13" ht="11.25" customHeight="1" x14ac:dyDescent="0.25">
      <c r="A170" s="28" t="s">
        <v>360</v>
      </c>
      <c r="B170" s="29" t="s">
        <v>361</v>
      </c>
      <c r="C170" s="30">
        <v>506.49</v>
      </c>
      <c r="D170" s="30">
        <v>481.16</v>
      </c>
      <c r="E170" s="30">
        <v>457.11</v>
      </c>
      <c r="F170" s="30"/>
      <c r="G170" s="30">
        <v>395.06</v>
      </c>
      <c r="H170" s="30">
        <v>355.56</v>
      </c>
      <c r="I170" s="30">
        <v>320</v>
      </c>
      <c r="J170" s="31"/>
      <c r="K170" s="31"/>
      <c r="L170" s="24"/>
      <c r="M170" s="24"/>
    </row>
    <row r="171" spans="1:13" ht="11.25" customHeight="1" x14ac:dyDescent="0.25">
      <c r="A171" s="26" t="s">
        <v>362</v>
      </c>
      <c r="B171" s="17" t="s">
        <v>363</v>
      </c>
      <c r="C171" s="27">
        <v>311.81</v>
      </c>
      <c r="D171" s="27">
        <v>296.22000000000003</v>
      </c>
      <c r="E171" s="27">
        <v>281.41000000000003</v>
      </c>
      <c r="F171" s="27"/>
      <c r="G171" s="27">
        <v>243.21</v>
      </c>
      <c r="H171" s="27">
        <v>218.89</v>
      </c>
      <c r="I171" s="27">
        <v>197</v>
      </c>
      <c r="J171" s="25"/>
      <c r="K171" s="25"/>
      <c r="L171" s="24"/>
      <c r="M171" s="24"/>
    </row>
    <row r="172" spans="1:13" ht="11.25" customHeight="1" x14ac:dyDescent="0.25">
      <c r="A172" s="28" t="s">
        <v>364</v>
      </c>
      <c r="B172" s="29" t="s">
        <v>365</v>
      </c>
      <c r="C172" s="30">
        <v>71.11</v>
      </c>
      <c r="D172" s="30">
        <v>67.56</v>
      </c>
      <c r="E172" s="30">
        <v>64.180000000000007</v>
      </c>
      <c r="F172" s="30"/>
      <c r="G172" s="30">
        <v>53.33</v>
      </c>
      <c r="H172" s="30">
        <v>48</v>
      </c>
      <c r="I172" s="30">
        <v>42</v>
      </c>
      <c r="J172" s="31"/>
      <c r="K172" s="31"/>
      <c r="L172" s="24"/>
      <c r="M172" s="24"/>
    </row>
    <row r="173" spans="1:13" ht="11.25" customHeight="1" x14ac:dyDescent="0.25">
      <c r="A173" s="26" t="s">
        <v>366</v>
      </c>
      <c r="B173" s="17" t="s">
        <v>367</v>
      </c>
      <c r="C173" s="27">
        <v>189.63</v>
      </c>
      <c r="D173" s="27">
        <v>180.15</v>
      </c>
      <c r="E173" s="27">
        <v>171.14</v>
      </c>
      <c r="F173" s="27"/>
      <c r="G173" s="27">
        <v>142.22</v>
      </c>
      <c r="H173" s="27">
        <v>128</v>
      </c>
      <c r="I173" s="27">
        <v>112</v>
      </c>
      <c r="J173" s="25"/>
      <c r="K173" s="25"/>
      <c r="L173" s="24"/>
      <c r="M173" s="24"/>
    </row>
    <row r="174" spans="1:13" ht="11.25" customHeight="1" x14ac:dyDescent="0.25">
      <c r="A174" s="28" t="s">
        <v>368</v>
      </c>
      <c r="B174" s="29" t="s">
        <v>369</v>
      </c>
      <c r="C174" s="30">
        <v>294.81</v>
      </c>
      <c r="D174" s="30">
        <v>280.07</v>
      </c>
      <c r="E174" s="30">
        <v>266.07</v>
      </c>
      <c r="F174" s="30"/>
      <c r="G174" s="30">
        <v>221.11</v>
      </c>
      <c r="H174" s="30">
        <v>199</v>
      </c>
      <c r="I174" s="30">
        <v>174</v>
      </c>
      <c r="J174" s="31"/>
      <c r="K174" s="31"/>
      <c r="L174" s="24"/>
      <c r="M174" s="24"/>
    </row>
    <row r="175" spans="1:13" ht="11.25" customHeight="1" x14ac:dyDescent="0.25">
      <c r="A175" s="26" t="s">
        <v>370</v>
      </c>
      <c r="B175" s="17" t="s">
        <v>371</v>
      </c>
      <c r="C175" s="27">
        <v>152.59</v>
      </c>
      <c r="D175" s="27">
        <v>144.96</v>
      </c>
      <c r="E175" s="27">
        <v>137.71</v>
      </c>
      <c r="F175" s="27"/>
      <c r="G175" s="27">
        <v>114.44</v>
      </c>
      <c r="H175" s="27">
        <v>103</v>
      </c>
      <c r="I175" s="27">
        <v>90</v>
      </c>
      <c r="J175" s="25"/>
      <c r="K175" s="25"/>
      <c r="L175" s="24"/>
      <c r="M175" s="24"/>
    </row>
    <row r="176" spans="1:13" ht="11.25" customHeight="1" x14ac:dyDescent="0.25">
      <c r="A176" s="28" t="s">
        <v>372</v>
      </c>
      <c r="B176" s="29" t="s">
        <v>373</v>
      </c>
      <c r="C176" s="30">
        <v>270.27</v>
      </c>
      <c r="D176" s="30">
        <v>256.76</v>
      </c>
      <c r="E176" s="30">
        <v>243.92</v>
      </c>
      <c r="F176" s="30"/>
      <c r="G176" s="30">
        <v>200</v>
      </c>
      <c r="H176" s="30">
        <v>180</v>
      </c>
      <c r="I176" s="30">
        <v>90</v>
      </c>
      <c r="J176" s="31"/>
      <c r="K176" s="31"/>
      <c r="L176" s="24"/>
      <c r="M176" s="24"/>
    </row>
    <row r="177" spans="1:13" ht="11.25" customHeight="1" x14ac:dyDescent="0.25">
      <c r="A177" s="26" t="s">
        <v>374</v>
      </c>
      <c r="B177" s="17" t="s">
        <v>375</v>
      </c>
      <c r="C177" s="34">
        <v>297.3</v>
      </c>
      <c r="D177" s="34">
        <v>282.43</v>
      </c>
      <c r="E177" s="34">
        <v>268.31</v>
      </c>
      <c r="F177" s="27"/>
      <c r="G177" s="34">
        <v>220</v>
      </c>
      <c r="H177" s="27">
        <v>198</v>
      </c>
      <c r="I177" s="27">
        <v>99</v>
      </c>
      <c r="J177" s="25"/>
      <c r="K177" s="25"/>
      <c r="L177" s="24"/>
      <c r="M177" s="24"/>
    </row>
    <row r="178" spans="1:13" ht="11.25" customHeight="1" x14ac:dyDescent="0.25">
      <c r="A178" s="28" t="s">
        <v>376</v>
      </c>
      <c r="B178" s="29" t="s">
        <v>377</v>
      </c>
      <c r="C178" s="30">
        <v>47.9</v>
      </c>
      <c r="D178" s="30">
        <v>45.51</v>
      </c>
      <c r="E178" s="30">
        <v>43.23</v>
      </c>
      <c r="F178" s="30"/>
      <c r="G178" s="30">
        <v>35.93</v>
      </c>
      <c r="H178" s="30">
        <v>32.33</v>
      </c>
      <c r="I178" s="30">
        <v>29.1</v>
      </c>
      <c r="J178" s="31"/>
      <c r="K178" s="31"/>
      <c r="L178" s="24"/>
      <c r="M178" s="24"/>
    </row>
    <row r="179" spans="1:13" ht="11.25" customHeight="1" x14ac:dyDescent="0.25">
      <c r="A179" s="26" t="s">
        <v>378</v>
      </c>
      <c r="B179" s="17" t="s">
        <v>379</v>
      </c>
      <c r="C179" s="34">
        <v>47.89</v>
      </c>
      <c r="D179" s="34">
        <v>45.5</v>
      </c>
      <c r="E179" s="34">
        <v>43.22</v>
      </c>
      <c r="F179" s="27"/>
      <c r="G179" s="34">
        <v>35.92</v>
      </c>
      <c r="H179" s="27">
        <v>32.33</v>
      </c>
      <c r="I179" s="27">
        <v>29.1</v>
      </c>
      <c r="J179" s="25"/>
      <c r="K179" s="25"/>
      <c r="L179" s="24"/>
      <c r="M179" s="24"/>
    </row>
    <row r="180" spans="1:13" ht="11.25" customHeight="1" x14ac:dyDescent="0.25">
      <c r="A180" s="28" t="s">
        <v>380</v>
      </c>
      <c r="B180" s="29" t="s">
        <v>381</v>
      </c>
      <c r="C180" s="32">
        <v>123.13</v>
      </c>
      <c r="D180" s="32">
        <v>116.97</v>
      </c>
      <c r="E180" s="32">
        <v>111.12</v>
      </c>
      <c r="F180" s="30"/>
      <c r="G180" s="32">
        <v>92.35</v>
      </c>
      <c r="H180" s="30">
        <v>83.11</v>
      </c>
      <c r="I180" s="30">
        <v>74.8</v>
      </c>
      <c r="J180" s="31"/>
      <c r="K180" s="31"/>
      <c r="L180" s="24"/>
      <c r="M180" s="24"/>
    </row>
    <row r="181" spans="1:13" ht="11.25" customHeight="1" x14ac:dyDescent="0.25">
      <c r="A181" s="26" t="s">
        <v>382</v>
      </c>
      <c r="B181" s="17" t="s">
        <v>383</v>
      </c>
      <c r="C181" s="34">
        <v>79.14</v>
      </c>
      <c r="D181" s="34">
        <v>75.180000000000007</v>
      </c>
      <c r="E181" s="34">
        <v>71.42</v>
      </c>
      <c r="F181" s="27"/>
      <c r="G181" s="34">
        <v>61.73</v>
      </c>
      <c r="H181" s="27">
        <v>55.56</v>
      </c>
      <c r="I181" s="27">
        <v>50</v>
      </c>
      <c r="J181" s="25"/>
      <c r="K181" s="25"/>
      <c r="L181" s="24"/>
      <c r="M181" s="24"/>
    </row>
    <row r="182" spans="1:13" ht="11.25" customHeight="1" x14ac:dyDescent="0.25">
      <c r="A182" s="28" t="s">
        <v>384</v>
      </c>
      <c r="B182" s="29" t="s">
        <v>385</v>
      </c>
      <c r="C182" s="32">
        <v>-189.93</v>
      </c>
      <c r="D182" s="32">
        <v>-180.44</v>
      </c>
      <c r="E182" s="32">
        <v>-171.42</v>
      </c>
      <c r="F182" s="30"/>
      <c r="G182" s="32">
        <v>-148.15</v>
      </c>
      <c r="H182" s="30">
        <v>-133.33000000000001</v>
      </c>
      <c r="I182" s="30">
        <v>-120</v>
      </c>
      <c r="J182" s="31"/>
      <c r="K182" s="31"/>
      <c r="L182" s="24"/>
      <c r="M182" s="24"/>
    </row>
    <row r="183" spans="1:13" ht="11.25" customHeight="1" x14ac:dyDescent="0.25">
      <c r="A183" s="26" t="s">
        <v>386</v>
      </c>
      <c r="B183" s="17" t="s">
        <v>387</v>
      </c>
      <c r="C183" s="34">
        <v>134.54</v>
      </c>
      <c r="D183" s="34">
        <v>127.81</v>
      </c>
      <c r="E183" s="34">
        <v>121.42</v>
      </c>
      <c r="F183" s="27"/>
      <c r="G183" s="34">
        <v>104.94</v>
      </c>
      <c r="H183" s="27">
        <v>94.44</v>
      </c>
      <c r="I183" s="27">
        <v>85</v>
      </c>
      <c r="J183" s="25"/>
      <c r="K183" s="25"/>
      <c r="L183" s="24"/>
      <c r="M183" s="24"/>
    </row>
    <row r="184" spans="1:13" ht="11.25" customHeight="1" x14ac:dyDescent="0.25">
      <c r="A184" s="28" t="s">
        <v>388</v>
      </c>
      <c r="B184" s="29"/>
      <c r="C184" s="30"/>
      <c r="D184" s="30"/>
      <c r="E184" s="30"/>
      <c r="F184" s="30"/>
      <c r="G184" s="30"/>
      <c r="H184" s="30"/>
      <c r="I184" s="30">
        <v>0</v>
      </c>
      <c r="J184" s="31"/>
      <c r="K184" s="31"/>
      <c r="L184" s="24"/>
      <c r="M184" s="24"/>
    </row>
    <row r="185" spans="1:13" ht="11.25" customHeight="1" x14ac:dyDescent="0.25">
      <c r="A185" s="26" t="s">
        <v>389</v>
      </c>
      <c r="B185" s="17" t="s">
        <v>390</v>
      </c>
      <c r="C185" s="27">
        <v>270.27</v>
      </c>
      <c r="D185" s="27">
        <v>256.76</v>
      </c>
      <c r="E185" s="27">
        <v>243.92</v>
      </c>
      <c r="F185" s="27"/>
      <c r="G185" s="27">
        <v>200</v>
      </c>
      <c r="H185" s="27">
        <v>180</v>
      </c>
      <c r="I185" s="27">
        <v>135</v>
      </c>
      <c r="J185" s="25"/>
      <c r="K185" s="25"/>
      <c r="L185" s="24"/>
      <c r="M185" s="24"/>
    </row>
    <row r="186" spans="1:13" ht="11.25" customHeight="1" x14ac:dyDescent="0.25">
      <c r="A186" s="28" t="s">
        <v>391</v>
      </c>
      <c r="B186" s="29" t="s">
        <v>392</v>
      </c>
      <c r="C186" s="32">
        <v>108.11</v>
      </c>
      <c r="D186" s="32">
        <v>102.7</v>
      </c>
      <c r="E186" s="32">
        <v>97.57</v>
      </c>
      <c r="F186" s="30"/>
      <c r="G186" s="32">
        <v>80</v>
      </c>
      <c r="H186" s="30">
        <v>72</v>
      </c>
      <c r="I186" s="30">
        <v>54</v>
      </c>
      <c r="J186" s="31"/>
      <c r="K186" s="31"/>
      <c r="L186" s="24"/>
      <c r="M186" s="24"/>
    </row>
    <row r="187" spans="1:13" ht="11.25" customHeight="1" x14ac:dyDescent="0.25">
      <c r="A187" s="26" t="s">
        <v>393</v>
      </c>
      <c r="B187" s="17" t="s">
        <v>394</v>
      </c>
      <c r="C187" s="27">
        <v>2027.03</v>
      </c>
      <c r="D187" s="27">
        <v>1925.68</v>
      </c>
      <c r="E187" s="27">
        <v>1829.39</v>
      </c>
      <c r="F187" s="27"/>
      <c r="G187" s="27">
        <v>1500</v>
      </c>
      <c r="H187" s="27">
        <v>1350</v>
      </c>
      <c r="I187" s="27">
        <v>1012</v>
      </c>
      <c r="J187" s="25"/>
      <c r="K187" s="25"/>
      <c r="L187" s="24"/>
      <c r="M187" s="24"/>
    </row>
    <row r="188" spans="1:13" ht="11.25" customHeight="1" x14ac:dyDescent="0.25">
      <c r="A188" s="28" t="s">
        <v>395</v>
      </c>
      <c r="B188" s="29" t="s">
        <v>396</v>
      </c>
      <c r="C188" s="30">
        <v>810.81</v>
      </c>
      <c r="D188" s="30">
        <v>770.27</v>
      </c>
      <c r="E188" s="30">
        <v>731.76</v>
      </c>
      <c r="F188" s="30"/>
      <c r="G188" s="30">
        <v>600</v>
      </c>
      <c r="H188" s="30">
        <v>540</v>
      </c>
      <c r="I188" s="30">
        <v>405</v>
      </c>
      <c r="J188" s="31"/>
      <c r="K188" s="31"/>
      <c r="L188" s="24"/>
      <c r="M188" s="24"/>
    </row>
    <row r="189" spans="1:13" ht="26.25" customHeight="1" x14ac:dyDescent="0.25">
      <c r="A189" s="26" t="s">
        <v>397</v>
      </c>
      <c r="B189" s="17" t="s">
        <v>398</v>
      </c>
      <c r="C189" s="27">
        <v>375.38</v>
      </c>
      <c r="D189" s="27">
        <v>356.61</v>
      </c>
      <c r="E189" s="27">
        <v>338.78</v>
      </c>
      <c r="F189" s="27"/>
      <c r="G189" s="27">
        <v>277.77999999999997</v>
      </c>
      <c r="H189" s="27">
        <v>250</v>
      </c>
      <c r="I189" s="27">
        <v>125</v>
      </c>
      <c r="J189" s="25"/>
      <c r="K189" s="25"/>
      <c r="L189" s="24"/>
      <c r="M189" s="24"/>
    </row>
    <row r="190" spans="1:13" ht="11.25" customHeight="1" x14ac:dyDescent="0.25">
      <c r="A190" s="28" t="s">
        <v>399</v>
      </c>
      <c r="B190" s="29" t="s">
        <v>400</v>
      </c>
      <c r="C190" s="32">
        <v>759.76</v>
      </c>
      <c r="D190" s="32">
        <v>721.77</v>
      </c>
      <c r="E190" s="32">
        <v>685.68</v>
      </c>
      <c r="F190" s="30"/>
      <c r="G190" s="32">
        <v>562.22</v>
      </c>
      <c r="H190" s="30">
        <v>506</v>
      </c>
      <c r="I190" s="30">
        <v>379</v>
      </c>
      <c r="J190" s="31"/>
      <c r="K190" s="31"/>
      <c r="L190" s="24"/>
      <c r="M190" s="24"/>
    </row>
    <row r="191" spans="1:13" ht="11.25" customHeight="1" x14ac:dyDescent="0.25">
      <c r="A191" s="26" t="s">
        <v>401</v>
      </c>
      <c r="B191" s="17" t="s">
        <v>402</v>
      </c>
      <c r="C191" s="34">
        <v>990.99</v>
      </c>
      <c r="D191" s="34">
        <v>941.44</v>
      </c>
      <c r="E191" s="34">
        <v>894.37</v>
      </c>
      <c r="F191" s="27"/>
      <c r="G191" s="34">
        <v>733.33</v>
      </c>
      <c r="H191" s="27">
        <v>660</v>
      </c>
      <c r="I191" s="27">
        <v>495</v>
      </c>
      <c r="J191" s="25"/>
      <c r="K191" s="25"/>
      <c r="L191" s="24"/>
      <c r="M191" s="24"/>
    </row>
    <row r="192" spans="1:13" ht="11.25" customHeight="1" x14ac:dyDescent="0.25">
      <c r="A192" s="28" t="s">
        <v>403</v>
      </c>
      <c r="B192" s="29" t="s">
        <v>404</v>
      </c>
      <c r="C192" s="32">
        <v>1109.6099999999999</v>
      </c>
      <c r="D192" s="32">
        <v>1054.1300000000001</v>
      </c>
      <c r="E192" s="32">
        <v>1001.42</v>
      </c>
      <c r="F192" s="30"/>
      <c r="G192" s="32">
        <v>821.11</v>
      </c>
      <c r="H192" s="30">
        <v>739</v>
      </c>
      <c r="I192" s="30">
        <v>554</v>
      </c>
      <c r="J192" s="31"/>
      <c r="K192" s="31"/>
      <c r="L192" s="24"/>
      <c r="M192" s="24"/>
    </row>
    <row r="193" spans="1:13" ht="11.25" customHeight="1" x14ac:dyDescent="0.25">
      <c r="A193" s="26" t="s">
        <v>405</v>
      </c>
      <c r="B193" s="17" t="s">
        <v>406</v>
      </c>
      <c r="C193" s="27">
        <v>759.76</v>
      </c>
      <c r="D193" s="27">
        <v>721.77</v>
      </c>
      <c r="E193" s="27">
        <v>685.68</v>
      </c>
      <c r="F193" s="27"/>
      <c r="G193" s="27">
        <v>562.22</v>
      </c>
      <c r="H193" s="27">
        <v>506</v>
      </c>
      <c r="I193" s="27">
        <v>379</v>
      </c>
      <c r="J193" s="25"/>
      <c r="K193" s="25"/>
      <c r="L193" s="24"/>
      <c r="M193" s="24"/>
    </row>
    <row r="194" spans="1:13" ht="11.25" customHeight="1" x14ac:dyDescent="0.25">
      <c r="A194" s="28" t="s">
        <v>407</v>
      </c>
      <c r="B194" s="29" t="s">
        <v>408</v>
      </c>
      <c r="C194" s="32">
        <v>1109.6099999999999</v>
      </c>
      <c r="D194" s="32">
        <v>1054.1300000000001</v>
      </c>
      <c r="E194" s="32">
        <v>1001.42</v>
      </c>
      <c r="F194" s="30"/>
      <c r="G194" s="32">
        <v>821.11</v>
      </c>
      <c r="H194" s="30">
        <v>739</v>
      </c>
      <c r="I194" s="30">
        <v>554</v>
      </c>
      <c r="J194" s="31"/>
      <c r="K194" s="31"/>
      <c r="L194" s="24"/>
      <c r="M194" s="24"/>
    </row>
    <row r="195" spans="1:13" ht="11.25" customHeight="1" x14ac:dyDescent="0.25">
      <c r="A195" s="26" t="s">
        <v>409</v>
      </c>
      <c r="B195" s="17" t="s">
        <v>410</v>
      </c>
      <c r="C195" s="34">
        <v>945.95</v>
      </c>
      <c r="D195" s="34">
        <v>898.65</v>
      </c>
      <c r="E195" s="34">
        <v>853.72</v>
      </c>
      <c r="F195" s="27"/>
      <c r="G195" s="34">
        <v>700</v>
      </c>
      <c r="H195" s="27">
        <v>630</v>
      </c>
      <c r="I195" s="27">
        <v>472</v>
      </c>
      <c r="J195" s="25"/>
      <c r="K195" s="25"/>
      <c r="L195" s="24"/>
      <c r="M195" s="24"/>
    </row>
    <row r="196" spans="1:13" ht="11.25" customHeight="1" x14ac:dyDescent="0.25">
      <c r="A196" s="28" t="s">
        <v>411</v>
      </c>
      <c r="B196" s="29" t="s">
        <v>412</v>
      </c>
      <c r="C196" s="32">
        <v>195.2</v>
      </c>
      <c r="D196" s="32">
        <v>185.44</v>
      </c>
      <c r="E196" s="32">
        <v>176.16</v>
      </c>
      <c r="F196" s="30"/>
      <c r="G196" s="32">
        <v>144.44</v>
      </c>
      <c r="H196" s="30">
        <v>130</v>
      </c>
      <c r="I196" s="30">
        <v>65</v>
      </c>
      <c r="J196" s="31"/>
      <c r="K196" s="31"/>
      <c r="L196" s="24"/>
      <c r="M196" s="24"/>
    </row>
    <row r="197" spans="1:13" ht="11.25" customHeight="1" x14ac:dyDescent="0.25">
      <c r="A197" s="26" t="s">
        <v>413</v>
      </c>
      <c r="B197" s="17" t="s">
        <v>414</v>
      </c>
      <c r="C197" s="34">
        <v>-135.13999999999999</v>
      </c>
      <c r="D197" s="34">
        <v>-128.38</v>
      </c>
      <c r="E197" s="34">
        <v>-121.96</v>
      </c>
      <c r="F197" s="27"/>
      <c r="G197" s="34">
        <v>-100</v>
      </c>
      <c r="H197" s="27">
        <v>-90</v>
      </c>
      <c r="I197" s="27">
        <v>-45</v>
      </c>
      <c r="J197" s="25"/>
      <c r="K197" s="25"/>
      <c r="L197" s="24"/>
      <c r="M197" s="24"/>
    </row>
    <row r="198" spans="1:13" ht="11.25" customHeight="1" x14ac:dyDescent="0.25">
      <c r="A198" s="28" t="s">
        <v>415</v>
      </c>
      <c r="B198" s="29" t="s">
        <v>416</v>
      </c>
      <c r="C198" s="32">
        <v>-285.29000000000002</v>
      </c>
      <c r="D198" s="32">
        <v>-271.02</v>
      </c>
      <c r="E198" s="32">
        <v>-257.47000000000003</v>
      </c>
      <c r="F198" s="36"/>
      <c r="G198" s="32">
        <v>-211.11</v>
      </c>
      <c r="H198" s="30">
        <v>-190</v>
      </c>
      <c r="I198" s="30">
        <v>-95</v>
      </c>
      <c r="J198" s="31"/>
      <c r="K198" s="31"/>
      <c r="L198" s="24"/>
      <c r="M198" s="24"/>
    </row>
    <row r="199" spans="1:13" ht="11.25" customHeight="1" x14ac:dyDescent="0.25">
      <c r="A199" s="26" t="s">
        <v>417</v>
      </c>
      <c r="B199" s="17" t="s">
        <v>418</v>
      </c>
      <c r="C199" s="34">
        <v>-126.13</v>
      </c>
      <c r="D199" s="34">
        <v>-119.82</v>
      </c>
      <c r="E199" s="34">
        <v>-113.83</v>
      </c>
      <c r="F199" s="27"/>
      <c r="G199" s="34">
        <v>-93.33</v>
      </c>
      <c r="H199" s="27">
        <v>-84</v>
      </c>
      <c r="I199" s="27">
        <v>-42</v>
      </c>
      <c r="J199" s="25"/>
      <c r="K199" s="25"/>
      <c r="L199" s="24"/>
      <c r="M199" s="24"/>
    </row>
    <row r="200" spans="1:13" ht="11.25" customHeight="1" x14ac:dyDescent="0.25">
      <c r="A200" s="28" t="s">
        <v>419</v>
      </c>
      <c r="B200" s="29" t="s">
        <v>420</v>
      </c>
      <c r="C200" s="32">
        <v>300.3</v>
      </c>
      <c r="D200" s="32">
        <v>285.29000000000002</v>
      </c>
      <c r="E200" s="32">
        <v>271.02</v>
      </c>
      <c r="F200" s="30"/>
      <c r="G200" s="32">
        <v>222.22</v>
      </c>
      <c r="H200" s="30">
        <v>200</v>
      </c>
      <c r="I200" s="30">
        <v>100</v>
      </c>
      <c r="J200" s="31"/>
      <c r="K200" s="31"/>
      <c r="L200" s="24"/>
      <c r="M200" s="24"/>
    </row>
    <row r="201" spans="1:13" ht="11.25" customHeight="1" x14ac:dyDescent="0.25">
      <c r="A201" s="26" t="s">
        <v>421</v>
      </c>
      <c r="B201" s="17" t="s">
        <v>422</v>
      </c>
      <c r="C201" s="34">
        <v>1828.11</v>
      </c>
      <c r="D201" s="34">
        <v>1736.7</v>
      </c>
      <c r="E201" s="34">
        <v>1649.87</v>
      </c>
      <c r="F201" s="27"/>
      <c r="G201" s="34">
        <v>1425.93</v>
      </c>
      <c r="H201" s="27">
        <v>1283.33</v>
      </c>
      <c r="I201" s="27">
        <v>1155</v>
      </c>
      <c r="J201" s="25"/>
      <c r="K201" s="25"/>
      <c r="L201" s="24"/>
      <c r="M201" s="24"/>
    </row>
    <row r="202" spans="1:13" ht="11.25" customHeight="1" x14ac:dyDescent="0.25">
      <c r="A202" s="28" t="s">
        <v>423</v>
      </c>
      <c r="B202" s="29" t="s">
        <v>424</v>
      </c>
      <c r="C202" s="30">
        <v>225.23</v>
      </c>
      <c r="D202" s="30">
        <v>213.96</v>
      </c>
      <c r="E202" s="30">
        <v>203.27</v>
      </c>
      <c r="F202" s="30"/>
      <c r="G202" s="30">
        <v>166.67</v>
      </c>
      <c r="H202" s="30">
        <v>150</v>
      </c>
      <c r="I202" s="30">
        <v>75</v>
      </c>
      <c r="J202" s="31"/>
      <c r="K202" s="31"/>
      <c r="L202" s="24"/>
      <c r="M202" s="24"/>
    </row>
    <row r="203" spans="1:13" ht="11.25" customHeight="1" x14ac:dyDescent="0.25">
      <c r="A203" s="26" t="s">
        <v>425</v>
      </c>
      <c r="B203" s="17" t="s">
        <v>426</v>
      </c>
      <c r="C203" s="27">
        <v>902.26</v>
      </c>
      <c r="D203" s="27">
        <v>857.14</v>
      </c>
      <c r="E203" s="27">
        <v>814.29</v>
      </c>
      <c r="F203" s="27"/>
      <c r="G203" s="27">
        <v>631.58000000000004</v>
      </c>
      <c r="H203" s="27">
        <v>600</v>
      </c>
      <c r="I203" s="27">
        <v>390</v>
      </c>
      <c r="J203" s="25"/>
      <c r="K203" s="25"/>
      <c r="L203" s="24"/>
      <c r="M203" s="24"/>
    </row>
    <row r="204" spans="1:13" ht="11.25" customHeight="1" x14ac:dyDescent="0.25">
      <c r="A204" s="28" t="s">
        <v>427</v>
      </c>
      <c r="B204" s="29" t="s">
        <v>428</v>
      </c>
      <c r="C204" s="30">
        <v>1389.47</v>
      </c>
      <c r="D204" s="30">
        <v>1320</v>
      </c>
      <c r="E204" s="30">
        <v>1254</v>
      </c>
      <c r="F204" s="30"/>
      <c r="G204" s="30">
        <v>972.63</v>
      </c>
      <c r="H204" s="30">
        <v>924</v>
      </c>
      <c r="I204" s="30">
        <v>600</v>
      </c>
      <c r="J204" s="31"/>
      <c r="K204" s="31"/>
      <c r="L204" s="24"/>
      <c r="M204" s="24"/>
    </row>
    <row r="205" spans="1:13" ht="11.25" customHeight="1" x14ac:dyDescent="0.25">
      <c r="A205" s="26" t="s">
        <v>429</v>
      </c>
      <c r="B205" s="17" t="s">
        <v>430</v>
      </c>
      <c r="C205" s="27">
        <v>1389.47</v>
      </c>
      <c r="D205" s="27">
        <v>1320</v>
      </c>
      <c r="E205" s="27">
        <v>1254</v>
      </c>
      <c r="F205" s="27"/>
      <c r="G205" s="27">
        <v>972.63</v>
      </c>
      <c r="H205" s="27">
        <v>924</v>
      </c>
      <c r="I205" s="27">
        <v>600</v>
      </c>
      <c r="J205" s="25"/>
      <c r="K205" s="25"/>
      <c r="L205" s="24"/>
      <c r="M205" s="24"/>
    </row>
    <row r="206" spans="1:13" ht="11.25" customHeight="1" x14ac:dyDescent="0.25">
      <c r="A206" s="28" t="s">
        <v>431</v>
      </c>
      <c r="B206" s="29" t="s">
        <v>432</v>
      </c>
      <c r="C206" s="30">
        <v>209.02</v>
      </c>
      <c r="D206" s="30">
        <v>198.57</v>
      </c>
      <c r="E206" s="30">
        <v>188.64</v>
      </c>
      <c r="F206" s="30"/>
      <c r="G206" s="30">
        <v>146.32</v>
      </c>
      <c r="H206" s="30">
        <v>139</v>
      </c>
      <c r="I206" s="30">
        <v>90</v>
      </c>
      <c r="J206" s="31"/>
      <c r="K206" s="31"/>
      <c r="L206" s="24"/>
      <c r="M206" s="24"/>
    </row>
    <row r="207" spans="1:13" ht="11.25" customHeight="1" x14ac:dyDescent="0.25">
      <c r="A207" s="26" t="s">
        <v>433</v>
      </c>
      <c r="B207" s="17" t="s">
        <v>434</v>
      </c>
      <c r="C207" s="27">
        <v>105.11</v>
      </c>
      <c r="D207" s="27">
        <v>99.85</v>
      </c>
      <c r="E207" s="27">
        <v>94.86</v>
      </c>
      <c r="F207" s="27"/>
      <c r="G207" s="27">
        <v>77.78</v>
      </c>
      <c r="H207" s="27">
        <v>70</v>
      </c>
      <c r="I207" s="27">
        <v>35</v>
      </c>
      <c r="J207" s="25"/>
      <c r="K207" s="25"/>
      <c r="L207" s="24"/>
      <c r="M207" s="24"/>
    </row>
    <row r="208" spans="1:13" ht="11.25" customHeight="1" x14ac:dyDescent="0.25">
      <c r="A208" s="28" t="s">
        <v>435</v>
      </c>
      <c r="B208" s="29" t="s">
        <v>436</v>
      </c>
      <c r="C208" s="30">
        <v>1305.79</v>
      </c>
      <c r="D208" s="30">
        <v>1240.5</v>
      </c>
      <c r="E208" s="30">
        <v>1178.48</v>
      </c>
      <c r="F208" s="30"/>
      <c r="G208" s="30">
        <v>1018.52</v>
      </c>
      <c r="H208" s="30">
        <v>916.67</v>
      </c>
      <c r="I208" s="30">
        <v>825</v>
      </c>
      <c r="J208" s="31"/>
      <c r="K208" s="31"/>
      <c r="L208" s="24"/>
      <c r="M208" s="24"/>
    </row>
    <row r="209" spans="1:13" ht="11.25" customHeight="1" x14ac:dyDescent="0.25">
      <c r="A209" s="26" t="s">
        <v>437</v>
      </c>
      <c r="B209" s="17" t="s">
        <v>438</v>
      </c>
      <c r="C209" s="27">
        <v>1305.79</v>
      </c>
      <c r="D209" s="27">
        <v>1240.5</v>
      </c>
      <c r="E209" s="27">
        <v>1178.48</v>
      </c>
      <c r="F209" s="27"/>
      <c r="G209" s="27">
        <v>1018.52</v>
      </c>
      <c r="H209" s="27">
        <v>916.67</v>
      </c>
      <c r="I209" s="27">
        <v>825</v>
      </c>
      <c r="J209" s="25"/>
      <c r="K209" s="25"/>
      <c r="L209" s="24"/>
      <c r="M209" s="24"/>
    </row>
    <row r="210" spans="1:13" ht="11.25" customHeight="1" x14ac:dyDescent="0.25">
      <c r="A210" s="28" t="s">
        <v>439</v>
      </c>
      <c r="B210" s="29" t="s">
        <v>440</v>
      </c>
      <c r="C210" s="30">
        <v>110.79</v>
      </c>
      <c r="D210" s="30">
        <v>105.25</v>
      </c>
      <c r="E210" s="30">
        <v>99.99</v>
      </c>
      <c r="F210" s="30"/>
      <c r="G210" s="30">
        <v>86.42</v>
      </c>
      <c r="H210" s="30">
        <v>77.78</v>
      </c>
      <c r="I210" s="30">
        <v>70</v>
      </c>
      <c r="J210" s="31"/>
      <c r="K210" s="31"/>
      <c r="L210" s="24"/>
      <c r="M210" s="24"/>
    </row>
    <row r="211" spans="1:13" ht="11.25" customHeight="1" x14ac:dyDescent="0.25">
      <c r="A211" s="26" t="s">
        <v>441</v>
      </c>
      <c r="B211" s="17"/>
      <c r="C211" s="27"/>
      <c r="D211" s="27"/>
      <c r="E211" s="27"/>
      <c r="F211" s="27"/>
      <c r="G211" s="27"/>
      <c r="H211" s="27"/>
      <c r="I211" s="27">
        <v>0</v>
      </c>
      <c r="J211" s="25"/>
      <c r="K211" s="25"/>
      <c r="L211" s="24"/>
      <c r="M211" s="24"/>
    </row>
    <row r="212" spans="1:13" ht="11.25" customHeight="1" x14ac:dyDescent="0.25">
      <c r="A212" s="28" t="s">
        <v>442</v>
      </c>
      <c r="B212" s="29" t="s">
        <v>443</v>
      </c>
      <c r="C212" s="30">
        <v>123.46</v>
      </c>
      <c r="D212" s="30">
        <v>117.28</v>
      </c>
      <c r="E212" s="30">
        <v>111.42</v>
      </c>
      <c r="F212" s="30"/>
      <c r="G212" s="30">
        <v>96.3</v>
      </c>
      <c r="H212" s="30">
        <v>86.67</v>
      </c>
      <c r="I212" s="30">
        <v>78</v>
      </c>
      <c r="J212" s="31"/>
      <c r="K212" s="31"/>
      <c r="L212" s="24"/>
      <c r="M212" s="24"/>
    </row>
    <row r="213" spans="1:13" ht="11.25" customHeight="1" x14ac:dyDescent="0.25">
      <c r="A213" s="26" t="s">
        <v>444</v>
      </c>
      <c r="B213" s="17" t="s">
        <v>445</v>
      </c>
      <c r="C213" s="27">
        <v>165.24</v>
      </c>
      <c r="D213" s="27">
        <v>156.97999999999999</v>
      </c>
      <c r="E213" s="27">
        <v>149.13</v>
      </c>
      <c r="F213" s="27"/>
      <c r="G213" s="27">
        <v>128.88999999999999</v>
      </c>
      <c r="H213" s="27">
        <v>116</v>
      </c>
      <c r="I213" s="27">
        <v>104.4</v>
      </c>
      <c r="J213" s="25"/>
      <c r="K213" s="25"/>
      <c r="L213" s="24"/>
      <c r="M213" s="24"/>
    </row>
    <row r="214" spans="1:13" ht="11.25" customHeight="1" x14ac:dyDescent="0.25">
      <c r="A214" s="28" t="s">
        <v>446</v>
      </c>
      <c r="B214" s="29" t="s">
        <v>447</v>
      </c>
      <c r="C214" s="30">
        <v>981.32</v>
      </c>
      <c r="D214" s="30">
        <v>932.26</v>
      </c>
      <c r="E214" s="30">
        <v>885.64</v>
      </c>
      <c r="F214" s="30"/>
      <c r="G214" s="30">
        <v>765.43</v>
      </c>
      <c r="H214" s="30">
        <v>688.89</v>
      </c>
      <c r="I214" s="30">
        <v>620</v>
      </c>
      <c r="J214" s="31"/>
      <c r="K214" s="31"/>
      <c r="L214" s="24"/>
      <c r="M214" s="24"/>
    </row>
    <row r="215" spans="1:13" ht="11.25" customHeight="1" x14ac:dyDescent="0.25">
      <c r="A215" s="26" t="s">
        <v>448</v>
      </c>
      <c r="B215" s="17"/>
      <c r="C215" s="27"/>
      <c r="D215" s="27"/>
      <c r="E215" s="27"/>
      <c r="F215" s="27"/>
      <c r="G215" s="27"/>
      <c r="H215" s="27"/>
      <c r="I215" s="27">
        <v>0</v>
      </c>
      <c r="J215" s="25"/>
      <c r="K215" s="25"/>
      <c r="L215" s="24"/>
      <c r="M215" s="24"/>
    </row>
    <row r="216" spans="1:13" ht="11.25" customHeight="1" x14ac:dyDescent="0.25">
      <c r="A216" s="28" t="s">
        <v>449</v>
      </c>
      <c r="B216" s="29" t="s">
        <v>450</v>
      </c>
      <c r="C216" s="30">
        <v>45.58</v>
      </c>
      <c r="D216" s="30">
        <v>43.3</v>
      </c>
      <c r="E216" s="30">
        <v>41.14</v>
      </c>
      <c r="F216" s="30"/>
      <c r="G216" s="30">
        <v>35.56</v>
      </c>
      <c r="H216" s="30">
        <v>32</v>
      </c>
      <c r="I216" s="30">
        <v>28.8</v>
      </c>
      <c r="J216" s="31"/>
      <c r="K216" s="31"/>
      <c r="L216" s="24"/>
      <c r="M216" s="24"/>
    </row>
    <row r="217" spans="1:13" ht="11.25" customHeight="1" x14ac:dyDescent="0.25">
      <c r="A217" s="26" t="s">
        <v>451</v>
      </c>
      <c r="B217" s="17" t="s">
        <v>452</v>
      </c>
      <c r="C217" s="27">
        <v>96.87</v>
      </c>
      <c r="D217" s="27">
        <v>92.02</v>
      </c>
      <c r="E217" s="27">
        <v>87.42</v>
      </c>
      <c r="F217" s="27"/>
      <c r="G217" s="27">
        <v>75.56</v>
      </c>
      <c r="H217" s="27">
        <v>68</v>
      </c>
      <c r="I217" s="27">
        <v>61.2</v>
      </c>
      <c r="J217" s="25"/>
      <c r="K217" s="25"/>
      <c r="L217" s="24"/>
      <c r="M217" s="24"/>
    </row>
    <row r="218" spans="1:13" ht="11.25" customHeight="1" x14ac:dyDescent="0.25">
      <c r="A218" s="28" t="s">
        <v>453</v>
      </c>
      <c r="B218" s="29" t="s">
        <v>454</v>
      </c>
      <c r="C218" s="30">
        <v>117.76</v>
      </c>
      <c r="D218" s="30">
        <v>111.87</v>
      </c>
      <c r="E218" s="30">
        <v>106.28</v>
      </c>
      <c r="F218" s="32"/>
      <c r="G218" s="30">
        <v>91.85</v>
      </c>
      <c r="H218" s="30">
        <v>82.67</v>
      </c>
      <c r="I218" s="30">
        <v>74.400000000000006</v>
      </c>
      <c r="J218" s="31"/>
      <c r="K218" s="31"/>
      <c r="L218" s="24"/>
      <c r="M218" s="24"/>
    </row>
    <row r="219" spans="1:13" ht="11.25" customHeight="1" x14ac:dyDescent="0.25">
      <c r="A219" s="26" t="s">
        <v>455</v>
      </c>
      <c r="B219" s="17" t="s">
        <v>456</v>
      </c>
      <c r="C219" s="27">
        <v>176.64</v>
      </c>
      <c r="D219" s="27">
        <v>167.81</v>
      </c>
      <c r="E219" s="27">
        <v>159.41999999999999</v>
      </c>
      <c r="F219" s="34"/>
      <c r="G219" s="27">
        <v>137.78</v>
      </c>
      <c r="H219" s="27">
        <v>124</v>
      </c>
      <c r="I219" s="27">
        <v>111.6</v>
      </c>
      <c r="J219" s="25"/>
      <c r="K219" s="25"/>
      <c r="L219" s="24"/>
      <c r="M219" s="24"/>
    </row>
    <row r="220" spans="1:13" ht="11.25" customHeight="1" x14ac:dyDescent="0.25">
      <c r="A220" s="28" t="s">
        <v>457</v>
      </c>
      <c r="B220" s="29" t="s">
        <v>458</v>
      </c>
      <c r="C220" s="30">
        <v>661.6</v>
      </c>
      <c r="D220" s="30">
        <v>628.52</v>
      </c>
      <c r="E220" s="30">
        <v>597.1</v>
      </c>
      <c r="F220" s="30"/>
      <c r="G220" s="30">
        <v>516.04999999999995</v>
      </c>
      <c r="H220" s="30">
        <v>464.44</v>
      </c>
      <c r="I220" s="30">
        <v>418</v>
      </c>
      <c r="J220" s="31"/>
      <c r="K220" s="31"/>
      <c r="L220" s="24"/>
      <c r="M220" s="24"/>
    </row>
    <row r="221" spans="1:13" ht="11.25" customHeight="1" x14ac:dyDescent="0.25">
      <c r="A221" s="26" t="s">
        <v>459</v>
      </c>
      <c r="B221" s="17"/>
      <c r="C221" s="27"/>
      <c r="D221" s="27"/>
      <c r="E221" s="27"/>
      <c r="F221" s="27"/>
      <c r="G221" s="27"/>
      <c r="H221" s="27"/>
      <c r="I221" s="27">
        <v>0</v>
      </c>
      <c r="J221" s="25"/>
      <c r="K221" s="25"/>
      <c r="L221" s="24">
        <v>138</v>
      </c>
      <c r="M221" s="24">
        <v>120</v>
      </c>
    </row>
    <row r="222" spans="1:13" ht="11.25" customHeight="1" x14ac:dyDescent="0.25">
      <c r="A222" s="28" t="s">
        <v>460</v>
      </c>
      <c r="B222" s="29" t="s">
        <v>461</v>
      </c>
      <c r="C222" s="30">
        <v>95.76</v>
      </c>
      <c r="D222" s="30">
        <v>90.97</v>
      </c>
      <c r="E222" s="30">
        <v>86.42</v>
      </c>
      <c r="F222" s="30"/>
      <c r="G222" s="30">
        <v>74.69</v>
      </c>
      <c r="H222" s="30">
        <v>67.22</v>
      </c>
      <c r="I222" s="30">
        <v>60.5</v>
      </c>
      <c r="J222" s="31"/>
      <c r="K222" s="31"/>
      <c r="L222" s="24"/>
      <c r="M222" s="24"/>
    </row>
    <row r="223" spans="1:13" ht="11.25" customHeight="1" x14ac:dyDescent="0.25">
      <c r="A223" s="26" t="s">
        <v>462</v>
      </c>
      <c r="B223" s="17" t="s">
        <v>463</v>
      </c>
      <c r="C223" s="27">
        <v>117.76</v>
      </c>
      <c r="D223" s="27">
        <v>111.87</v>
      </c>
      <c r="E223" s="27">
        <v>106.28</v>
      </c>
      <c r="F223" s="27"/>
      <c r="G223" s="27">
        <v>91.85</v>
      </c>
      <c r="H223" s="27">
        <v>82.67</v>
      </c>
      <c r="I223" s="27">
        <v>74.400000000000006</v>
      </c>
      <c r="J223" s="25"/>
      <c r="K223" s="25"/>
      <c r="L223" s="24"/>
      <c r="M223" s="24"/>
    </row>
    <row r="224" spans="1:13" ht="11.25" customHeight="1" x14ac:dyDescent="0.25">
      <c r="A224" s="28" t="s">
        <v>464</v>
      </c>
      <c r="B224" s="29"/>
      <c r="C224" s="30"/>
      <c r="D224" s="30"/>
      <c r="E224" s="30"/>
      <c r="F224" s="30"/>
      <c r="G224" s="30"/>
      <c r="H224" s="30"/>
      <c r="I224" s="30">
        <v>0</v>
      </c>
      <c r="J224" s="31"/>
      <c r="K224" s="31"/>
      <c r="L224" s="24"/>
      <c r="M224" s="24"/>
    </row>
    <row r="225" spans="1:13" ht="11.25" customHeight="1" x14ac:dyDescent="0.25">
      <c r="A225" s="26" t="s">
        <v>465</v>
      </c>
      <c r="B225" s="17" t="s">
        <v>466</v>
      </c>
      <c r="C225" s="27">
        <v>481.16</v>
      </c>
      <c r="D225" s="27">
        <v>457.11</v>
      </c>
      <c r="E225" s="27">
        <v>434.25</v>
      </c>
      <c r="F225" s="27"/>
      <c r="G225" s="27">
        <v>375.31</v>
      </c>
      <c r="H225" s="27">
        <v>337.78</v>
      </c>
      <c r="I225" s="27">
        <v>304</v>
      </c>
      <c r="J225" s="25"/>
      <c r="K225" s="25"/>
      <c r="L225" s="24"/>
      <c r="M225" s="24"/>
    </row>
    <row r="226" spans="1:13" ht="11.25" customHeight="1" x14ac:dyDescent="0.25">
      <c r="A226" s="28" t="s">
        <v>467</v>
      </c>
      <c r="B226" s="29" t="s">
        <v>468</v>
      </c>
      <c r="C226" s="30">
        <v>47.48</v>
      </c>
      <c r="D226" s="30">
        <v>45.11</v>
      </c>
      <c r="E226" s="30">
        <v>42.85</v>
      </c>
      <c r="F226" s="30"/>
      <c r="G226" s="30">
        <v>37.04</v>
      </c>
      <c r="H226" s="30">
        <v>33.33</v>
      </c>
      <c r="I226" s="30">
        <v>30</v>
      </c>
      <c r="J226" s="31"/>
      <c r="K226" s="31"/>
      <c r="L226" s="24"/>
      <c r="M226" s="24"/>
    </row>
    <row r="227" spans="1:13" ht="11.25" customHeight="1" x14ac:dyDescent="0.25">
      <c r="A227" s="26" t="s">
        <v>469</v>
      </c>
      <c r="B227" s="17" t="s">
        <v>470</v>
      </c>
      <c r="C227" s="27">
        <v>98.13</v>
      </c>
      <c r="D227" s="27">
        <v>93.23</v>
      </c>
      <c r="E227" s="27">
        <v>88.56</v>
      </c>
      <c r="F227" s="27"/>
      <c r="G227" s="27">
        <v>76.540000000000006</v>
      </c>
      <c r="H227" s="27">
        <v>68.89</v>
      </c>
      <c r="I227" s="27">
        <v>62</v>
      </c>
      <c r="J227" s="25"/>
      <c r="K227" s="25"/>
      <c r="L227" s="24"/>
      <c r="M227" s="24"/>
    </row>
    <row r="228" spans="1:13" ht="11.25" customHeight="1" x14ac:dyDescent="0.25">
      <c r="A228" s="28" t="s">
        <v>471</v>
      </c>
      <c r="B228" s="29" t="s">
        <v>472</v>
      </c>
      <c r="C228" s="30">
        <v>0</v>
      </c>
      <c r="D228" s="30">
        <v>0</v>
      </c>
      <c r="E228" s="30">
        <v>0</v>
      </c>
      <c r="F228" s="30"/>
      <c r="G228" s="30">
        <v>0</v>
      </c>
      <c r="H228" s="30">
        <v>0</v>
      </c>
      <c r="I228" s="30">
        <v>0</v>
      </c>
      <c r="J228" s="31"/>
      <c r="K228" s="31"/>
      <c r="L228" s="24"/>
      <c r="M228" s="24"/>
    </row>
    <row r="229" spans="1:13" ht="11.25" customHeight="1" x14ac:dyDescent="0.25">
      <c r="A229" s="26" t="s">
        <v>473</v>
      </c>
      <c r="B229" s="17" t="s">
        <v>474</v>
      </c>
      <c r="C229" s="27">
        <v>101.79</v>
      </c>
      <c r="D229" s="27">
        <v>96.7</v>
      </c>
      <c r="E229" s="27">
        <v>91.86</v>
      </c>
      <c r="F229" s="27"/>
      <c r="G229" s="27">
        <v>79.400000000000006</v>
      </c>
      <c r="H229" s="27">
        <v>71.459999999999994</v>
      </c>
      <c r="I229" s="27">
        <v>64.31</v>
      </c>
      <c r="J229" s="25"/>
      <c r="K229" s="25"/>
      <c r="L229" s="24"/>
      <c r="M229" s="24"/>
    </row>
    <row r="230" spans="1:13" ht="11.25" customHeight="1" x14ac:dyDescent="0.25">
      <c r="A230" s="28" t="s">
        <v>475</v>
      </c>
      <c r="B230" s="29" t="s">
        <v>476</v>
      </c>
      <c r="C230" s="30">
        <v>143.38</v>
      </c>
      <c r="D230" s="30">
        <v>136.21</v>
      </c>
      <c r="E230" s="30">
        <v>129.4</v>
      </c>
      <c r="F230" s="30"/>
      <c r="G230" s="30">
        <v>111.84</v>
      </c>
      <c r="H230" s="30">
        <v>100.66</v>
      </c>
      <c r="I230" s="30">
        <v>90.59</v>
      </c>
      <c r="J230" s="31"/>
      <c r="K230" s="31"/>
      <c r="L230" s="24">
        <v>169</v>
      </c>
      <c r="M230" s="24">
        <v>147.5</v>
      </c>
    </row>
    <row r="231" spans="1:13" ht="11.25" customHeight="1" x14ac:dyDescent="0.25">
      <c r="A231" s="26" t="s">
        <v>477</v>
      </c>
      <c r="B231" s="17" t="s">
        <v>478</v>
      </c>
      <c r="C231" s="27">
        <v>239.93</v>
      </c>
      <c r="D231" s="27">
        <v>227.94</v>
      </c>
      <c r="E231" s="27">
        <v>216.54</v>
      </c>
      <c r="F231" s="27"/>
      <c r="G231" s="27">
        <v>187.15</v>
      </c>
      <c r="H231" s="27">
        <v>168.43</v>
      </c>
      <c r="I231" s="27">
        <v>151.59</v>
      </c>
      <c r="J231" s="25"/>
      <c r="K231" s="25"/>
      <c r="L231" s="24">
        <v>491</v>
      </c>
      <c r="M231" s="24">
        <v>429</v>
      </c>
    </row>
    <row r="232" spans="1:13" ht="11.25" customHeight="1" x14ac:dyDescent="0.25">
      <c r="A232" s="28" t="s">
        <v>479</v>
      </c>
      <c r="B232" s="29" t="s">
        <v>480</v>
      </c>
      <c r="C232" s="30">
        <v>156.94999999999999</v>
      </c>
      <c r="D232" s="30">
        <v>149.1</v>
      </c>
      <c r="E232" s="30">
        <v>141.65</v>
      </c>
      <c r="F232" s="30"/>
      <c r="G232" s="30">
        <v>122.42</v>
      </c>
      <c r="H232" s="30">
        <v>110.18</v>
      </c>
      <c r="I232" s="30">
        <v>99.16</v>
      </c>
      <c r="J232" s="31"/>
      <c r="K232" s="31"/>
      <c r="L232" s="24">
        <v>501</v>
      </c>
      <c r="M232" s="24">
        <v>437.88</v>
      </c>
    </row>
    <row r="233" spans="1:13" ht="11.25" customHeight="1" x14ac:dyDescent="0.25">
      <c r="A233" s="26" t="s">
        <v>481</v>
      </c>
      <c r="B233" s="17" t="s">
        <v>482</v>
      </c>
      <c r="C233" s="27">
        <v>186.04</v>
      </c>
      <c r="D233" s="27">
        <v>176.74</v>
      </c>
      <c r="E233" s="27">
        <v>167.9</v>
      </c>
      <c r="F233" s="27"/>
      <c r="G233" s="27">
        <v>145.11000000000001</v>
      </c>
      <c r="H233" s="27">
        <v>130.6</v>
      </c>
      <c r="I233" s="27">
        <v>117.54</v>
      </c>
      <c r="J233" s="25"/>
      <c r="K233" s="25"/>
      <c r="L233" s="24">
        <v>103</v>
      </c>
      <c r="M233" s="24">
        <v>90</v>
      </c>
    </row>
    <row r="234" spans="1:13" ht="11.25" customHeight="1" x14ac:dyDescent="0.25">
      <c r="A234" s="28" t="s">
        <v>483</v>
      </c>
      <c r="B234" s="29" t="s">
        <v>484</v>
      </c>
      <c r="C234" s="30">
        <v>101.79</v>
      </c>
      <c r="D234" s="30">
        <v>96.7</v>
      </c>
      <c r="E234" s="30">
        <v>91.86</v>
      </c>
      <c r="F234" s="30"/>
      <c r="G234" s="30">
        <v>79.400000000000006</v>
      </c>
      <c r="H234" s="30">
        <v>71.459999999999994</v>
      </c>
      <c r="I234" s="30">
        <v>64.31</v>
      </c>
      <c r="J234" s="31"/>
      <c r="K234" s="31"/>
      <c r="L234" s="24">
        <v>86</v>
      </c>
      <c r="M234" s="24">
        <v>75</v>
      </c>
    </row>
    <row r="235" spans="1:13" ht="11.25" customHeight="1" x14ac:dyDescent="0.25">
      <c r="A235" s="26" t="s">
        <v>485</v>
      </c>
      <c r="B235" s="17" t="s">
        <v>486</v>
      </c>
      <c r="C235" s="34">
        <v>143.38</v>
      </c>
      <c r="D235" s="34">
        <v>136.21</v>
      </c>
      <c r="E235" s="34">
        <v>129.4</v>
      </c>
      <c r="F235" s="27"/>
      <c r="G235" s="34">
        <v>111.84</v>
      </c>
      <c r="H235" s="27">
        <v>100.66</v>
      </c>
      <c r="I235" s="27">
        <v>90.59</v>
      </c>
      <c r="J235" s="25"/>
      <c r="K235" s="25"/>
      <c r="L235" s="24"/>
      <c r="M235" s="24"/>
    </row>
    <row r="236" spans="1:13" ht="11.25" customHeight="1" x14ac:dyDescent="0.25">
      <c r="A236" s="28" t="s">
        <v>487</v>
      </c>
      <c r="B236" s="29" t="s">
        <v>488</v>
      </c>
      <c r="C236" s="30">
        <v>239.93</v>
      </c>
      <c r="D236" s="30">
        <v>227.94</v>
      </c>
      <c r="E236" s="30">
        <v>216.54</v>
      </c>
      <c r="F236" s="30"/>
      <c r="G236" s="30">
        <v>187.15</v>
      </c>
      <c r="H236" s="30">
        <v>168.43</v>
      </c>
      <c r="I236" s="30">
        <v>151.59</v>
      </c>
      <c r="J236" s="31"/>
      <c r="K236" s="31"/>
      <c r="L236" s="24"/>
      <c r="M236" s="24"/>
    </row>
    <row r="237" spans="1:13" ht="11.25" customHeight="1" x14ac:dyDescent="0.25">
      <c r="A237" s="26" t="s">
        <v>489</v>
      </c>
      <c r="B237" s="17" t="s">
        <v>490</v>
      </c>
      <c r="C237" s="27">
        <v>47.48</v>
      </c>
      <c r="D237" s="27">
        <v>45.11</v>
      </c>
      <c r="E237" s="27">
        <v>42.85</v>
      </c>
      <c r="F237" s="27"/>
      <c r="G237" s="27">
        <v>37.04</v>
      </c>
      <c r="H237" s="27">
        <v>33.33</v>
      </c>
      <c r="I237" s="27">
        <v>30</v>
      </c>
      <c r="J237" s="25"/>
      <c r="K237" s="25"/>
      <c r="L237" s="24"/>
      <c r="M237" s="24"/>
    </row>
    <row r="238" spans="1:13" ht="11.25" customHeight="1" x14ac:dyDescent="0.25">
      <c r="A238" s="28" t="s">
        <v>491</v>
      </c>
      <c r="B238" s="29" t="s">
        <v>492</v>
      </c>
      <c r="C238" s="30">
        <v>47.48</v>
      </c>
      <c r="D238" s="30">
        <v>45.11</v>
      </c>
      <c r="E238" s="30">
        <v>42.85</v>
      </c>
      <c r="F238" s="30"/>
      <c r="G238" s="30">
        <v>37.04</v>
      </c>
      <c r="H238" s="30">
        <v>33.33</v>
      </c>
      <c r="I238" s="30">
        <v>30</v>
      </c>
      <c r="J238" s="31"/>
      <c r="K238" s="31"/>
      <c r="L238" s="24"/>
      <c r="M238" s="24"/>
    </row>
    <row r="239" spans="1:13" ht="11.25" customHeight="1" x14ac:dyDescent="0.25">
      <c r="A239" s="26" t="s">
        <v>493</v>
      </c>
      <c r="B239" s="17"/>
      <c r="C239" s="27"/>
      <c r="D239" s="27"/>
      <c r="E239" s="27"/>
      <c r="F239" s="27"/>
      <c r="G239" s="27"/>
      <c r="H239" s="27"/>
      <c r="I239" s="27">
        <v>0</v>
      </c>
      <c r="J239" s="25"/>
      <c r="K239" s="25"/>
      <c r="L239" s="24"/>
      <c r="M239" s="24"/>
    </row>
    <row r="240" spans="1:13" ht="11.25" customHeight="1" x14ac:dyDescent="0.25">
      <c r="A240" s="28" t="s">
        <v>494</v>
      </c>
      <c r="B240" s="29" t="s">
        <v>495</v>
      </c>
      <c r="C240" s="30">
        <v>656.85</v>
      </c>
      <c r="D240" s="30">
        <v>624.01</v>
      </c>
      <c r="E240" s="30">
        <v>592.80999999999995</v>
      </c>
      <c r="F240" s="30"/>
      <c r="G240" s="30">
        <v>512.35</v>
      </c>
      <c r="H240" s="30">
        <v>461.11</v>
      </c>
      <c r="I240" s="30">
        <v>415</v>
      </c>
      <c r="J240" s="31"/>
      <c r="K240" s="31"/>
      <c r="L240" s="24"/>
      <c r="M240" s="24"/>
    </row>
    <row r="241" spans="1:13" ht="11.25" customHeight="1" x14ac:dyDescent="0.25">
      <c r="A241" s="26" t="s">
        <v>496</v>
      </c>
      <c r="B241" s="17" t="s">
        <v>497</v>
      </c>
      <c r="C241" s="27">
        <v>656.85</v>
      </c>
      <c r="D241" s="27">
        <v>624.01</v>
      </c>
      <c r="E241" s="27">
        <v>592.80999999999995</v>
      </c>
      <c r="F241" s="27"/>
      <c r="G241" s="27">
        <v>512.35</v>
      </c>
      <c r="H241" s="27">
        <v>461.11</v>
      </c>
      <c r="I241" s="27">
        <v>415</v>
      </c>
      <c r="J241" s="25"/>
      <c r="K241" s="25"/>
      <c r="L241" s="24">
        <v>69</v>
      </c>
      <c r="M241" s="24">
        <v>60</v>
      </c>
    </row>
    <row r="242" spans="1:13" ht="11.25" customHeight="1" x14ac:dyDescent="0.25">
      <c r="A242" s="28" t="s">
        <v>498</v>
      </c>
      <c r="B242" s="29" t="s">
        <v>499</v>
      </c>
      <c r="C242" s="30">
        <v>656.85</v>
      </c>
      <c r="D242" s="30">
        <v>624.01</v>
      </c>
      <c r="E242" s="30">
        <v>592.80999999999995</v>
      </c>
      <c r="F242" s="30"/>
      <c r="G242" s="30">
        <v>512.35</v>
      </c>
      <c r="H242" s="30">
        <v>461.11</v>
      </c>
      <c r="I242" s="30">
        <v>415</v>
      </c>
      <c r="J242" s="31"/>
      <c r="K242" s="31"/>
      <c r="L242" s="24">
        <v>83</v>
      </c>
      <c r="M242" s="24">
        <v>71.88</v>
      </c>
    </row>
    <row r="243" spans="1:13" ht="11.25" customHeight="1" x14ac:dyDescent="0.25">
      <c r="A243" s="26" t="s">
        <v>500</v>
      </c>
      <c r="B243" s="17" t="s">
        <v>501</v>
      </c>
      <c r="C243" s="27">
        <v>656.85</v>
      </c>
      <c r="D243" s="27">
        <v>624.01</v>
      </c>
      <c r="E243" s="27">
        <v>592.80999999999995</v>
      </c>
      <c r="F243" s="27"/>
      <c r="G243" s="27">
        <v>512.35</v>
      </c>
      <c r="H243" s="27">
        <v>461.11</v>
      </c>
      <c r="I243" s="27">
        <v>415</v>
      </c>
      <c r="J243" s="25"/>
      <c r="K243" s="25"/>
      <c r="L243" s="24"/>
      <c r="M243" s="24"/>
    </row>
    <row r="244" spans="1:13" ht="11.25" customHeight="1" x14ac:dyDescent="0.25">
      <c r="A244" s="28" t="s">
        <v>502</v>
      </c>
      <c r="B244" s="29" t="s">
        <v>503</v>
      </c>
      <c r="C244" s="30">
        <v>775.56</v>
      </c>
      <c r="D244" s="30">
        <v>736.78</v>
      </c>
      <c r="E244" s="30">
        <v>699.94</v>
      </c>
      <c r="F244" s="30"/>
      <c r="G244" s="30">
        <v>604.94000000000005</v>
      </c>
      <c r="H244" s="30">
        <v>544.44000000000005</v>
      </c>
      <c r="I244" s="30">
        <v>490</v>
      </c>
      <c r="J244" s="31"/>
      <c r="K244" s="31"/>
      <c r="L244" s="24">
        <v>101</v>
      </c>
      <c r="M244" s="24">
        <v>88</v>
      </c>
    </row>
    <row r="245" spans="1:13" ht="11.25" customHeight="1" x14ac:dyDescent="0.25">
      <c r="A245" s="26" t="s">
        <v>504</v>
      </c>
      <c r="B245" s="17" t="s">
        <v>505</v>
      </c>
      <c r="C245" s="27">
        <v>126.62</v>
      </c>
      <c r="D245" s="27">
        <v>120.29</v>
      </c>
      <c r="E245" s="27">
        <v>114.28</v>
      </c>
      <c r="F245" s="27"/>
      <c r="G245" s="27">
        <v>98.77</v>
      </c>
      <c r="H245" s="27">
        <v>88.89</v>
      </c>
      <c r="I245" s="27">
        <v>80</v>
      </c>
      <c r="J245" s="25"/>
      <c r="K245" s="25"/>
      <c r="L245" s="24">
        <v>168</v>
      </c>
      <c r="M245" s="24">
        <v>147</v>
      </c>
    </row>
    <row r="246" spans="1:13" ht="11.25" customHeight="1" x14ac:dyDescent="0.25">
      <c r="A246" s="28" t="s">
        <v>506</v>
      </c>
      <c r="B246" s="29" t="s">
        <v>507</v>
      </c>
      <c r="C246" s="30">
        <v>118.71</v>
      </c>
      <c r="D246" s="30">
        <v>112.77</v>
      </c>
      <c r="E246" s="30">
        <v>107.13</v>
      </c>
      <c r="F246" s="30"/>
      <c r="G246" s="30">
        <v>92.59</v>
      </c>
      <c r="H246" s="30">
        <v>83.33</v>
      </c>
      <c r="I246" s="30">
        <v>75</v>
      </c>
      <c r="J246" s="31"/>
      <c r="K246" s="31"/>
      <c r="L246" s="24">
        <v>200</v>
      </c>
      <c r="M246" s="24">
        <v>175</v>
      </c>
    </row>
    <row r="247" spans="1:13" ht="11.25" customHeight="1" x14ac:dyDescent="0.25">
      <c r="A247" s="26" t="s">
        <v>508</v>
      </c>
      <c r="B247" s="17" t="s">
        <v>509</v>
      </c>
      <c r="C247" s="27">
        <v>134.54</v>
      </c>
      <c r="D247" s="27">
        <v>127.81</v>
      </c>
      <c r="E247" s="27">
        <v>121.42</v>
      </c>
      <c r="F247" s="27"/>
      <c r="G247" s="27">
        <v>104.94</v>
      </c>
      <c r="H247" s="27">
        <v>94.44</v>
      </c>
      <c r="I247" s="27">
        <v>85</v>
      </c>
      <c r="J247" s="25"/>
      <c r="K247" s="25"/>
      <c r="L247" s="24">
        <v>228</v>
      </c>
      <c r="M247" s="24">
        <v>199</v>
      </c>
    </row>
    <row r="248" spans="1:13" ht="11.25" customHeight="1" x14ac:dyDescent="0.25">
      <c r="A248" s="28" t="s">
        <v>510</v>
      </c>
      <c r="B248" s="29" t="s">
        <v>511</v>
      </c>
      <c r="C248" s="30">
        <v>20.58</v>
      </c>
      <c r="D248" s="30">
        <v>19.55</v>
      </c>
      <c r="E248" s="30">
        <v>18.57</v>
      </c>
      <c r="F248" s="30"/>
      <c r="G248" s="30">
        <v>16.05</v>
      </c>
      <c r="H248" s="30">
        <v>14.44</v>
      </c>
      <c r="I248" s="30">
        <v>13</v>
      </c>
      <c r="J248" s="31"/>
      <c r="K248" s="31"/>
      <c r="L248" s="24">
        <v>179</v>
      </c>
      <c r="M248" s="24">
        <v>156.5</v>
      </c>
    </row>
    <row r="249" spans="1:13" ht="11.25" customHeight="1" x14ac:dyDescent="0.25">
      <c r="A249" s="26" t="s">
        <v>512</v>
      </c>
      <c r="B249" s="17" t="s">
        <v>513</v>
      </c>
      <c r="C249" s="27">
        <v>91.8</v>
      </c>
      <c r="D249" s="27">
        <v>87.21</v>
      </c>
      <c r="E249" s="27">
        <v>82.85</v>
      </c>
      <c r="F249" s="27"/>
      <c r="G249" s="27">
        <v>71.599999999999994</v>
      </c>
      <c r="H249" s="27">
        <v>64.44</v>
      </c>
      <c r="I249" s="27">
        <v>58</v>
      </c>
      <c r="J249" s="25"/>
      <c r="K249" s="25"/>
      <c r="L249" s="24">
        <v>197</v>
      </c>
      <c r="M249" s="24">
        <v>172.25</v>
      </c>
    </row>
    <row r="250" spans="1:13" ht="11.25" customHeight="1" x14ac:dyDescent="0.25">
      <c r="A250" s="28" t="s">
        <v>514</v>
      </c>
      <c r="B250" s="29" t="s">
        <v>515</v>
      </c>
      <c r="C250" s="30">
        <v>98.13</v>
      </c>
      <c r="D250" s="30">
        <v>93.23</v>
      </c>
      <c r="E250" s="30">
        <v>88.56</v>
      </c>
      <c r="F250" s="30"/>
      <c r="G250" s="30">
        <v>76.540000000000006</v>
      </c>
      <c r="H250" s="30">
        <v>68.89</v>
      </c>
      <c r="I250" s="30">
        <v>62</v>
      </c>
      <c r="J250" s="31"/>
      <c r="K250" s="31"/>
      <c r="L250" s="24">
        <v>532</v>
      </c>
      <c r="M250" s="24">
        <v>465</v>
      </c>
    </row>
    <row r="251" spans="1:13" ht="11.25" customHeight="1" x14ac:dyDescent="0.25">
      <c r="A251" s="26" t="s">
        <v>516</v>
      </c>
      <c r="B251" s="17" t="s">
        <v>517</v>
      </c>
      <c r="C251" s="27">
        <v>74.39</v>
      </c>
      <c r="D251" s="27">
        <v>70.67</v>
      </c>
      <c r="E251" s="27">
        <v>67.14</v>
      </c>
      <c r="F251" s="27"/>
      <c r="G251" s="27">
        <v>58.02</v>
      </c>
      <c r="H251" s="27">
        <v>52.22</v>
      </c>
      <c r="I251" s="27">
        <v>47</v>
      </c>
      <c r="J251" s="25"/>
      <c r="K251" s="25"/>
      <c r="L251" s="24">
        <v>568</v>
      </c>
      <c r="M251" s="24">
        <v>496.18</v>
      </c>
    </row>
    <row r="252" spans="1:13" ht="11.25" customHeight="1" x14ac:dyDescent="0.25">
      <c r="A252" s="28" t="s">
        <v>518</v>
      </c>
      <c r="B252" s="29" t="s">
        <v>519</v>
      </c>
      <c r="C252" s="30">
        <v>94.97</v>
      </c>
      <c r="D252" s="30">
        <v>90.22</v>
      </c>
      <c r="E252" s="30">
        <v>85.71</v>
      </c>
      <c r="F252" s="30"/>
      <c r="G252" s="30">
        <v>74.069999999999993</v>
      </c>
      <c r="H252" s="30">
        <v>66.67</v>
      </c>
      <c r="I252" s="30">
        <v>60</v>
      </c>
      <c r="J252" s="31"/>
      <c r="K252" s="31"/>
      <c r="L252" s="24"/>
      <c r="M252" s="24"/>
    </row>
    <row r="253" spans="1:13" ht="11.25" customHeight="1" x14ac:dyDescent="0.25">
      <c r="A253" s="26" t="s">
        <v>520</v>
      </c>
      <c r="B253" s="17" t="s">
        <v>521</v>
      </c>
      <c r="C253" s="27">
        <v>313.39</v>
      </c>
      <c r="D253" s="27">
        <v>297.72000000000003</v>
      </c>
      <c r="E253" s="27">
        <v>282.83</v>
      </c>
      <c r="F253" s="34"/>
      <c r="G253" s="27">
        <v>244.44</v>
      </c>
      <c r="H253" s="27">
        <v>220</v>
      </c>
      <c r="I253" s="27">
        <v>198</v>
      </c>
      <c r="J253" s="25"/>
      <c r="K253" s="25"/>
      <c r="L253" s="24"/>
      <c r="M253" s="24"/>
    </row>
    <row r="254" spans="1:13" ht="11.25" customHeight="1" x14ac:dyDescent="0.25">
      <c r="A254" s="28" t="s">
        <v>522</v>
      </c>
      <c r="B254" s="29" t="s">
        <v>523</v>
      </c>
      <c r="C254" s="30">
        <v>387.78</v>
      </c>
      <c r="D254" s="30">
        <v>368.39</v>
      </c>
      <c r="E254" s="30">
        <v>349.97</v>
      </c>
      <c r="F254" s="32"/>
      <c r="G254" s="30">
        <v>302.47000000000003</v>
      </c>
      <c r="H254" s="30">
        <v>272.22000000000003</v>
      </c>
      <c r="I254" s="30">
        <v>245</v>
      </c>
      <c r="J254" s="31"/>
      <c r="K254" s="31"/>
      <c r="L254" s="24"/>
      <c r="M254" s="24"/>
    </row>
    <row r="255" spans="1:13" ht="11.25" customHeight="1" x14ac:dyDescent="0.25">
      <c r="A255" s="26" t="s">
        <v>524</v>
      </c>
      <c r="B255" s="17" t="s">
        <v>523</v>
      </c>
      <c r="C255" s="27">
        <v>387.78</v>
      </c>
      <c r="D255" s="27">
        <v>368.39</v>
      </c>
      <c r="E255" s="27">
        <v>349.97</v>
      </c>
      <c r="F255" s="27"/>
      <c r="G255" s="27">
        <v>302.47000000000003</v>
      </c>
      <c r="H255" s="27">
        <v>272.22000000000003</v>
      </c>
      <c r="I255" s="27">
        <v>245</v>
      </c>
      <c r="J255" s="25"/>
      <c r="K255" s="25"/>
      <c r="L255" s="24"/>
      <c r="M255" s="24"/>
    </row>
    <row r="256" spans="1:13" ht="11.25" customHeight="1" x14ac:dyDescent="0.25">
      <c r="A256" s="28" t="s">
        <v>525</v>
      </c>
      <c r="B256" s="29" t="s">
        <v>526</v>
      </c>
      <c r="C256" s="30">
        <v>536.55999999999995</v>
      </c>
      <c r="D256" s="30">
        <v>509.73</v>
      </c>
      <c r="E256" s="30">
        <v>484.25</v>
      </c>
      <c r="F256" s="30"/>
      <c r="G256" s="30">
        <v>418.52</v>
      </c>
      <c r="H256" s="30">
        <v>376.67</v>
      </c>
      <c r="I256" s="30">
        <v>339</v>
      </c>
      <c r="J256" s="31"/>
      <c r="K256" s="31"/>
      <c r="L256" s="24"/>
      <c r="M256" s="24"/>
    </row>
    <row r="257" spans="1:13" ht="11.25" customHeight="1" x14ac:dyDescent="0.25">
      <c r="A257" s="26" t="s">
        <v>527</v>
      </c>
      <c r="B257" s="17" t="s">
        <v>528</v>
      </c>
      <c r="C257" s="27">
        <v>66.48</v>
      </c>
      <c r="D257" s="27">
        <v>63.15</v>
      </c>
      <c r="E257" s="27">
        <v>60</v>
      </c>
      <c r="F257" s="27"/>
      <c r="G257" s="27">
        <v>51.85</v>
      </c>
      <c r="H257" s="27">
        <v>46.67</v>
      </c>
      <c r="I257" s="27">
        <v>42</v>
      </c>
      <c r="J257" s="25"/>
      <c r="K257" s="25"/>
      <c r="L257" s="24"/>
      <c r="M257" s="24"/>
    </row>
    <row r="258" spans="1:13" ht="11.25" customHeight="1" x14ac:dyDescent="0.25">
      <c r="A258" s="28" t="s">
        <v>529</v>
      </c>
      <c r="B258" s="29" t="s">
        <v>530</v>
      </c>
      <c r="C258" s="30">
        <v>66.48</v>
      </c>
      <c r="D258" s="30">
        <v>63.15</v>
      </c>
      <c r="E258" s="30">
        <v>60</v>
      </c>
      <c r="F258" s="30"/>
      <c r="G258" s="30">
        <v>51.85</v>
      </c>
      <c r="H258" s="30">
        <v>46.67</v>
      </c>
      <c r="I258" s="30">
        <v>42</v>
      </c>
      <c r="J258" s="31"/>
      <c r="K258" s="31"/>
      <c r="L258" s="24"/>
      <c r="M258" s="24"/>
    </row>
    <row r="259" spans="1:13" ht="11.25" customHeight="1" x14ac:dyDescent="0.25">
      <c r="A259" s="26" t="s">
        <v>531</v>
      </c>
      <c r="B259" s="17" t="s">
        <v>532</v>
      </c>
      <c r="C259" s="34">
        <v>55.4</v>
      </c>
      <c r="D259" s="27">
        <v>52.63</v>
      </c>
      <c r="E259" s="27">
        <v>50</v>
      </c>
      <c r="F259" s="27"/>
      <c r="G259" s="27">
        <v>43.21</v>
      </c>
      <c r="H259" s="27">
        <v>38.89</v>
      </c>
      <c r="I259" s="27">
        <v>35</v>
      </c>
      <c r="J259" s="25"/>
      <c r="K259" s="25"/>
      <c r="L259" s="24"/>
      <c r="M259" s="24"/>
    </row>
    <row r="260" spans="1:13" ht="11.25" customHeight="1" x14ac:dyDescent="0.25">
      <c r="A260" s="28" t="s">
        <v>533</v>
      </c>
      <c r="B260" s="29" t="s">
        <v>534</v>
      </c>
      <c r="C260" s="30">
        <v>474.83</v>
      </c>
      <c r="D260" s="30">
        <v>451.09</v>
      </c>
      <c r="E260" s="30">
        <v>428.54</v>
      </c>
      <c r="F260" s="30"/>
      <c r="G260" s="30">
        <v>370.37</v>
      </c>
      <c r="H260" s="30">
        <v>333.33</v>
      </c>
      <c r="I260" s="30">
        <v>300</v>
      </c>
      <c r="J260" s="31"/>
      <c r="K260" s="31"/>
      <c r="L260" s="24"/>
      <c r="M260" s="24"/>
    </row>
    <row r="261" spans="1:13" ht="11.25" customHeight="1" x14ac:dyDescent="0.25">
      <c r="A261" s="26" t="s">
        <v>535</v>
      </c>
      <c r="B261" s="17" t="s">
        <v>536</v>
      </c>
      <c r="C261" s="27">
        <v>514.4</v>
      </c>
      <c r="D261" s="27">
        <v>488.68</v>
      </c>
      <c r="E261" s="27">
        <v>464.25</v>
      </c>
      <c r="F261" s="34"/>
      <c r="G261" s="27">
        <v>401.23</v>
      </c>
      <c r="H261" s="27">
        <v>361.11</v>
      </c>
      <c r="I261" s="27">
        <v>325</v>
      </c>
      <c r="J261" s="25"/>
      <c r="K261" s="25"/>
      <c r="L261" s="24"/>
      <c r="M261" s="24"/>
    </row>
    <row r="262" spans="1:13" ht="11.25" customHeight="1" x14ac:dyDescent="0.25">
      <c r="A262" s="28" t="s">
        <v>537</v>
      </c>
      <c r="B262" s="29" t="s">
        <v>538</v>
      </c>
      <c r="C262" s="30">
        <v>553.97</v>
      </c>
      <c r="D262" s="30">
        <v>526.27</v>
      </c>
      <c r="E262" s="30">
        <v>499.96</v>
      </c>
      <c r="F262" s="32"/>
      <c r="G262" s="30">
        <v>432.1</v>
      </c>
      <c r="H262" s="30">
        <v>388.89</v>
      </c>
      <c r="I262" s="30">
        <v>350</v>
      </c>
      <c r="J262" s="31"/>
      <c r="K262" s="31"/>
      <c r="L262" s="24"/>
      <c r="M262" s="24"/>
    </row>
    <row r="263" spans="1:13" ht="11.25" customHeight="1" x14ac:dyDescent="0.25">
      <c r="A263" s="26" t="s">
        <v>539</v>
      </c>
      <c r="B263" s="17"/>
      <c r="C263" s="27"/>
      <c r="D263" s="27"/>
      <c r="E263" s="27"/>
      <c r="F263" s="27"/>
      <c r="G263" s="27"/>
      <c r="H263" s="27"/>
      <c r="I263" s="27">
        <v>0</v>
      </c>
      <c r="J263" s="25"/>
      <c r="K263" s="25"/>
      <c r="L263" s="24"/>
      <c r="M263" s="24"/>
    </row>
    <row r="264" spans="1:13" ht="11.25" customHeight="1" x14ac:dyDescent="0.25">
      <c r="A264" s="28" t="s">
        <v>350</v>
      </c>
      <c r="B264" s="29" t="s">
        <v>351</v>
      </c>
      <c r="C264" s="30">
        <v>47.48</v>
      </c>
      <c r="D264" s="30">
        <v>45.11</v>
      </c>
      <c r="E264" s="30">
        <v>42.85</v>
      </c>
      <c r="F264" s="30"/>
      <c r="G264" s="30">
        <v>37.04</v>
      </c>
      <c r="H264" s="30">
        <v>33.33</v>
      </c>
      <c r="I264" s="30">
        <v>30</v>
      </c>
      <c r="J264" s="31"/>
      <c r="K264" s="31"/>
      <c r="L264" s="24"/>
      <c r="M264" s="24"/>
    </row>
    <row r="265" spans="1:13" ht="11.25" customHeight="1" x14ac:dyDescent="0.25">
      <c r="A265" s="26" t="s">
        <v>352</v>
      </c>
      <c r="B265" s="17" t="s">
        <v>353</v>
      </c>
      <c r="C265" s="27">
        <v>94.97</v>
      </c>
      <c r="D265" s="27">
        <v>90.22</v>
      </c>
      <c r="E265" s="27">
        <v>85.71</v>
      </c>
      <c r="F265" s="27"/>
      <c r="G265" s="27">
        <v>74.069999999999993</v>
      </c>
      <c r="H265" s="27">
        <v>66.67</v>
      </c>
      <c r="I265" s="27">
        <v>60</v>
      </c>
      <c r="J265" s="25"/>
      <c r="K265" s="25"/>
      <c r="L265" s="24"/>
      <c r="M265" s="24"/>
    </row>
    <row r="266" spans="1:13" ht="11.25" customHeight="1" x14ac:dyDescent="0.25">
      <c r="A266" s="28" t="s">
        <v>354</v>
      </c>
      <c r="B266" s="29" t="s">
        <v>355</v>
      </c>
      <c r="C266" s="30">
        <v>194.68</v>
      </c>
      <c r="D266" s="30">
        <v>184.95</v>
      </c>
      <c r="E266" s="30">
        <v>175.7</v>
      </c>
      <c r="F266" s="30"/>
      <c r="G266" s="30">
        <v>151.85</v>
      </c>
      <c r="H266" s="30">
        <v>136.66999999999999</v>
      </c>
      <c r="I266" s="30">
        <v>123</v>
      </c>
      <c r="J266" s="31"/>
      <c r="K266" s="31"/>
      <c r="L266" s="24"/>
      <c r="M266" s="24"/>
    </row>
    <row r="267" spans="1:13" ht="11.25" customHeight="1" x14ac:dyDescent="0.25">
      <c r="A267" s="26" t="s">
        <v>356</v>
      </c>
      <c r="B267" s="17" t="s">
        <v>357</v>
      </c>
      <c r="C267" s="27">
        <v>242.17</v>
      </c>
      <c r="D267" s="27">
        <v>230.06</v>
      </c>
      <c r="E267" s="27">
        <v>218.55</v>
      </c>
      <c r="F267" s="27"/>
      <c r="G267" s="27">
        <v>188.89</v>
      </c>
      <c r="H267" s="27">
        <v>170</v>
      </c>
      <c r="I267" s="27">
        <v>153</v>
      </c>
      <c r="J267" s="25"/>
      <c r="K267" s="25"/>
      <c r="L267" s="24"/>
      <c r="M267" s="24"/>
    </row>
    <row r="268" spans="1:13" ht="11.25" customHeight="1" x14ac:dyDescent="0.25">
      <c r="A268" s="28" t="s">
        <v>358</v>
      </c>
      <c r="B268" s="29" t="s">
        <v>359</v>
      </c>
      <c r="C268" s="30">
        <v>288.07</v>
      </c>
      <c r="D268" s="30">
        <v>273.66000000000003</v>
      </c>
      <c r="E268" s="30">
        <v>259.98</v>
      </c>
      <c r="F268" s="30"/>
      <c r="G268" s="30">
        <v>224.69</v>
      </c>
      <c r="H268" s="30">
        <v>202.22</v>
      </c>
      <c r="I268" s="30">
        <v>182</v>
      </c>
      <c r="J268" s="31"/>
      <c r="K268" s="31"/>
      <c r="L268" s="24"/>
      <c r="M268" s="24"/>
    </row>
    <row r="269" spans="1:13" ht="11.25" customHeight="1" x14ac:dyDescent="0.25">
      <c r="A269" s="26" t="s">
        <v>360</v>
      </c>
      <c r="B269" s="17" t="s">
        <v>361</v>
      </c>
      <c r="C269" s="27">
        <v>506.49</v>
      </c>
      <c r="D269" s="27">
        <v>481.16</v>
      </c>
      <c r="E269" s="27">
        <v>457.11</v>
      </c>
      <c r="F269" s="27"/>
      <c r="G269" s="27">
        <v>395.06</v>
      </c>
      <c r="H269" s="27">
        <v>355.56</v>
      </c>
      <c r="I269" s="27">
        <v>320</v>
      </c>
      <c r="J269" s="25"/>
      <c r="K269" s="25"/>
      <c r="L269" s="24"/>
      <c r="M269" s="24"/>
    </row>
    <row r="270" spans="1:13" ht="11.25" customHeight="1" x14ac:dyDescent="0.25">
      <c r="A270" s="28" t="s">
        <v>469</v>
      </c>
      <c r="B270" s="29" t="s">
        <v>540</v>
      </c>
      <c r="C270" s="30">
        <v>98.13</v>
      </c>
      <c r="D270" s="30">
        <v>93.23</v>
      </c>
      <c r="E270" s="30">
        <v>88.56</v>
      </c>
      <c r="F270" s="30"/>
      <c r="G270" s="30">
        <v>76.540000000000006</v>
      </c>
      <c r="H270" s="30">
        <v>68.89</v>
      </c>
      <c r="I270" s="30">
        <v>62</v>
      </c>
      <c r="J270" s="31"/>
      <c r="K270" s="31"/>
      <c r="L270" s="24"/>
      <c r="M270" s="24"/>
    </row>
    <row r="271" spans="1:13" ht="11.25" customHeight="1" x14ac:dyDescent="0.25">
      <c r="A271" s="26" t="s">
        <v>541</v>
      </c>
      <c r="B271" s="17" t="s">
        <v>542</v>
      </c>
      <c r="C271" s="27">
        <v>71.23</v>
      </c>
      <c r="D271" s="27">
        <v>67.66</v>
      </c>
      <c r="E271" s="27">
        <v>64.28</v>
      </c>
      <c r="F271" s="27"/>
      <c r="G271" s="27">
        <v>55.56</v>
      </c>
      <c r="H271" s="27">
        <v>50</v>
      </c>
      <c r="I271" s="27">
        <v>45</v>
      </c>
      <c r="J271" s="25"/>
      <c r="K271" s="25"/>
      <c r="L271" s="24"/>
      <c r="M271" s="24"/>
    </row>
    <row r="272" spans="1:13" ht="11.25" customHeight="1" x14ac:dyDescent="0.25">
      <c r="A272" s="28" t="s">
        <v>372</v>
      </c>
      <c r="B272" s="29" t="s">
        <v>373</v>
      </c>
      <c r="C272" s="30">
        <v>270.27</v>
      </c>
      <c r="D272" s="30">
        <v>256.76</v>
      </c>
      <c r="E272" s="30">
        <v>243.92</v>
      </c>
      <c r="F272" s="30"/>
      <c r="G272" s="30">
        <v>200</v>
      </c>
      <c r="H272" s="30">
        <v>180</v>
      </c>
      <c r="I272" s="30">
        <v>90</v>
      </c>
      <c r="J272" s="31"/>
      <c r="K272" s="31"/>
      <c r="L272" s="24"/>
      <c r="M272" s="24"/>
    </row>
    <row r="273" spans="1:13" ht="11.25" customHeight="1" x14ac:dyDescent="0.25">
      <c r="A273" s="26" t="s">
        <v>374</v>
      </c>
      <c r="B273" s="17" t="s">
        <v>375</v>
      </c>
      <c r="C273" s="27">
        <v>297.3</v>
      </c>
      <c r="D273" s="27">
        <v>282.43</v>
      </c>
      <c r="E273" s="27">
        <v>268.31</v>
      </c>
      <c r="F273" s="27"/>
      <c r="G273" s="27">
        <v>220</v>
      </c>
      <c r="H273" s="27">
        <v>198</v>
      </c>
      <c r="I273" s="27">
        <v>99</v>
      </c>
      <c r="J273" s="25"/>
      <c r="K273" s="25"/>
      <c r="L273" s="24"/>
      <c r="M273" s="24"/>
    </row>
    <row r="274" spans="1:13" ht="11.25" customHeight="1" x14ac:dyDescent="0.25">
      <c r="A274" s="28" t="s">
        <v>382</v>
      </c>
      <c r="B274" s="29" t="s">
        <v>543</v>
      </c>
      <c r="C274" s="30">
        <v>79.14</v>
      </c>
      <c r="D274" s="30">
        <v>75.180000000000007</v>
      </c>
      <c r="E274" s="30">
        <v>71.42</v>
      </c>
      <c r="F274" s="30"/>
      <c r="G274" s="30">
        <v>61.73</v>
      </c>
      <c r="H274" s="30">
        <v>55.56</v>
      </c>
      <c r="I274" s="30">
        <v>50</v>
      </c>
      <c r="J274" s="31"/>
      <c r="K274" s="31"/>
      <c r="L274" s="24"/>
      <c r="M274" s="24"/>
    </row>
    <row r="275" spans="1:13" ht="11.25" customHeight="1" x14ac:dyDescent="0.25">
      <c r="A275" s="26" t="s">
        <v>384</v>
      </c>
      <c r="B275" s="17" t="s">
        <v>385</v>
      </c>
      <c r="C275" s="27">
        <v>-189.93</v>
      </c>
      <c r="D275" s="27">
        <v>-180.44</v>
      </c>
      <c r="E275" s="27">
        <v>-171.42</v>
      </c>
      <c r="F275" s="27"/>
      <c r="G275" s="27">
        <v>-148.15</v>
      </c>
      <c r="H275" s="27">
        <v>-133.33000000000001</v>
      </c>
      <c r="I275" s="27">
        <v>-120</v>
      </c>
      <c r="J275" s="25"/>
      <c r="K275" s="25"/>
      <c r="L275" s="24"/>
      <c r="M275" s="24"/>
    </row>
    <row r="276" spans="1:13" ht="11.25" customHeight="1" x14ac:dyDescent="0.25">
      <c r="A276" s="28" t="s">
        <v>544</v>
      </c>
      <c r="B276" s="29" t="s">
        <v>545</v>
      </c>
      <c r="C276" s="30">
        <v>-74.03</v>
      </c>
      <c r="D276" s="30">
        <v>-70.33</v>
      </c>
      <c r="E276" s="30">
        <v>-66.81</v>
      </c>
      <c r="F276" s="30"/>
      <c r="G276" s="30">
        <v>-51.82</v>
      </c>
      <c r="H276" s="30">
        <v>-49.23</v>
      </c>
      <c r="I276" s="30">
        <v>-32</v>
      </c>
      <c r="J276" s="31"/>
      <c r="K276" s="31"/>
      <c r="L276" s="24"/>
      <c r="M276" s="24"/>
    </row>
    <row r="277" spans="1:13" ht="11.25" customHeight="1" x14ac:dyDescent="0.25">
      <c r="A277" s="26" t="s">
        <v>546</v>
      </c>
      <c r="B277" s="17" t="s">
        <v>547</v>
      </c>
      <c r="C277" s="27">
        <v>0</v>
      </c>
      <c r="D277" s="27">
        <v>0</v>
      </c>
      <c r="E277" s="27">
        <v>0</v>
      </c>
      <c r="F277" s="27"/>
      <c r="G277" s="27">
        <v>0</v>
      </c>
      <c r="H277" s="27">
        <v>0</v>
      </c>
      <c r="I277" s="27">
        <v>0</v>
      </c>
      <c r="J277" s="25"/>
      <c r="K277" s="25"/>
      <c r="L277" s="24"/>
      <c r="M277" s="24"/>
    </row>
    <row r="278" spans="1:13" ht="11.25" customHeight="1" x14ac:dyDescent="0.25">
      <c r="A278" s="28" t="s">
        <v>548</v>
      </c>
      <c r="B278" s="29" t="s">
        <v>549</v>
      </c>
      <c r="C278" s="32">
        <v>63.96</v>
      </c>
      <c r="D278" s="32">
        <v>60.76</v>
      </c>
      <c r="E278" s="32">
        <v>57.73</v>
      </c>
      <c r="F278" s="30"/>
      <c r="G278" s="32">
        <v>44.77</v>
      </c>
      <c r="H278" s="30">
        <v>42.54</v>
      </c>
      <c r="I278" s="30">
        <v>27.65</v>
      </c>
      <c r="J278" s="31"/>
      <c r="K278" s="31"/>
      <c r="L278" s="24"/>
      <c r="M278" s="24"/>
    </row>
    <row r="279" spans="1:13" ht="11.25" customHeight="1" x14ac:dyDescent="0.25">
      <c r="A279" s="26" t="s">
        <v>550</v>
      </c>
      <c r="B279" s="17" t="s">
        <v>551</v>
      </c>
      <c r="C279" s="34">
        <v>59.24</v>
      </c>
      <c r="D279" s="34">
        <v>56.28</v>
      </c>
      <c r="E279" s="34">
        <v>53.47</v>
      </c>
      <c r="F279" s="27"/>
      <c r="G279" s="34">
        <v>41.47</v>
      </c>
      <c r="H279" s="27">
        <v>39.4</v>
      </c>
      <c r="I279" s="27">
        <v>25.61</v>
      </c>
      <c r="J279" s="25"/>
      <c r="K279" s="25"/>
      <c r="L279" s="24"/>
      <c r="M279" s="24"/>
    </row>
    <row r="280" spans="1:13" ht="11.25" customHeight="1" x14ac:dyDescent="0.25">
      <c r="A280" s="28" t="s">
        <v>552</v>
      </c>
      <c r="B280" s="29" t="s">
        <v>553</v>
      </c>
      <c r="C280" s="30">
        <v>59.24</v>
      </c>
      <c r="D280" s="30">
        <v>56.28</v>
      </c>
      <c r="E280" s="30">
        <v>53.47</v>
      </c>
      <c r="F280" s="30"/>
      <c r="G280" s="30">
        <v>41.47</v>
      </c>
      <c r="H280" s="30">
        <v>39.4</v>
      </c>
      <c r="I280" s="30">
        <v>25.61</v>
      </c>
      <c r="J280" s="31"/>
      <c r="K280" s="31"/>
      <c r="L280" s="24"/>
      <c r="M280" s="24"/>
    </row>
    <row r="281" spans="1:13" ht="11.25" customHeight="1" x14ac:dyDescent="0.25">
      <c r="A281" s="26" t="s">
        <v>554</v>
      </c>
      <c r="B281" s="17" t="s">
        <v>555</v>
      </c>
      <c r="C281" s="27">
        <v>59.24</v>
      </c>
      <c r="D281" s="27">
        <v>56.28</v>
      </c>
      <c r="E281" s="27">
        <v>53.47</v>
      </c>
      <c r="F281" s="27"/>
      <c r="G281" s="27">
        <v>41.47</v>
      </c>
      <c r="H281" s="27">
        <v>39.4</v>
      </c>
      <c r="I281" s="27">
        <v>25.61</v>
      </c>
      <c r="J281" s="25"/>
      <c r="K281" s="25"/>
      <c r="L281" s="24"/>
      <c r="M281" s="24"/>
    </row>
    <row r="282" spans="1:13" ht="11.25" customHeight="1" x14ac:dyDescent="0.25">
      <c r="A282" s="28" t="s">
        <v>556</v>
      </c>
      <c r="B282" s="29" t="s">
        <v>557</v>
      </c>
      <c r="C282" s="30">
        <v>59.24</v>
      </c>
      <c r="D282" s="30">
        <v>56.28</v>
      </c>
      <c r="E282" s="30">
        <v>53.47</v>
      </c>
      <c r="F282" s="30"/>
      <c r="G282" s="30">
        <v>41.47</v>
      </c>
      <c r="H282" s="30">
        <v>39.4</v>
      </c>
      <c r="I282" s="30">
        <v>25.61</v>
      </c>
      <c r="J282" s="31"/>
      <c r="K282" s="31"/>
      <c r="L282" s="24"/>
      <c r="M282" s="24"/>
    </row>
    <row r="283" spans="1:13" ht="11.25" customHeight="1" x14ac:dyDescent="0.25">
      <c r="A283" s="26" t="s">
        <v>558</v>
      </c>
      <c r="B283" s="17" t="s">
        <v>559</v>
      </c>
      <c r="C283" s="27">
        <v>85.65</v>
      </c>
      <c r="D283" s="27">
        <v>81.37</v>
      </c>
      <c r="E283" s="27">
        <v>77.3</v>
      </c>
      <c r="F283" s="27"/>
      <c r="G283" s="27">
        <v>59.96</v>
      </c>
      <c r="H283" s="27">
        <v>56.96</v>
      </c>
      <c r="I283" s="27">
        <v>37.020000000000003</v>
      </c>
      <c r="J283" s="25"/>
      <c r="K283" s="25"/>
      <c r="L283" s="24"/>
      <c r="M283" s="24"/>
    </row>
    <row r="284" spans="1:13" ht="11.25" customHeight="1" x14ac:dyDescent="0.25">
      <c r="A284" s="28" t="s">
        <v>560</v>
      </c>
      <c r="B284" s="29" t="s">
        <v>561</v>
      </c>
      <c r="C284" s="30">
        <v>85.65</v>
      </c>
      <c r="D284" s="30">
        <v>81.37</v>
      </c>
      <c r="E284" s="30">
        <v>77.3</v>
      </c>
      <c r="F284" s="30"/>
      <c r="G284" s="30">
        <v>59.96</v>
      </c>
      <c r="H284" s="30">
        <v>56.96</v>
      </c>
      <c r="I284" s="30">
        <v>37.020000000000003</v>
      </c>
      <c r="J284" s="31"/>
      <c r="K284" s="31"/>
      <c r="L284" s="24"/>
      <c r="M284" s="24"/>
    </row>
    <row r="285" spans="1:13" ht="11.25" customHeight="1" x14ac:dyDescent="0.25">
      <c r="A285" s="26" t="s">
        <v>562</v>
      </c>
      <c r="B285" s="17" t="s">
        <v>563</v>
      </c>
      <c r="C285" s="27">
        <v>1330.83</v>
      </c>
      <c r="D285" s="27">
        <v>1264.29</v>
      </c>
      <c r="E285" s="27">
        <v>1201.07</v>
      </c>
      <c r="F285" s="27"/>
      <c r="G285" s="27">
        <v>931.58</v>
      </c>
      <c r="H285" s="27">
        <v>885</v>
      </c>
      <c r="I285" s="27">
        <v>575</v>
      </c>
      <c r="J285" s="25"/>
      <c r="K285" s="25"/>
      <c r="L285" s="24"/>
      <c r="M285" s="24"/>
    </row>
    <row r="286" spans="1:13" ht="11.25" customHeight="1" x14ac:dyDescent="0.25">
      <c r="A286" s="28" t="s">
        <v>564</v>
      </c>
      <c r="B286" s="29" t="s">
        <v>565</v>
      </c>
      <c r="C286" s="30">
        <v>1330.83</v>
      </c>
      <c r="D286" s="30">
        <v>1264.29</v>
      </c>
      <c r="E286" s="30">
        <v>1201.07</v>
      </c>
      <c r="F286" s="30"/>
      <c r="G286" s="30">
        <v>931.58</v>
      </c>
      <c r="H286" s="30">
        <v>885</v>
      </c>
      <c r="I286" s="30">
        <v>575</v>
      </c>
      <c r="J286" s="31"/>
      <c r="K286" s="31"/>
      <c r="L286" s="24"/>
      <c r="M286" s="24"/>
    </row>
    <row r="287" spans="1:13" ht="11.25" customHeight="1" x14ac:dyDescent="0.25">
      <c r="A287" s="26" t="s">
        <v>566</v>
      </c>
      <c r="B287" s="17" t="s">
        <v>567</v>
      </c>
      <c r="C287" s="27">
        <v>917.29</v>
      </c>
      <c r="D287" s="27">
        <v>871.43</v>
      </c>
      <c r="E287" s="27">
        <v>827.86</v>
      </c>
      <c r="F287" s="27"/>
      <c r="G287" s="27">
        <v>642.11</v>
      </c>
      <c r="H287" s="27">
        <v>610</v>
      </c>
      <c r="I287" s="27">
        <v>396</v>
      </c>
      <c r="J287" s="25"/>
      <c r="K287" s="25"/>
      <c r="L287" s="24"/>
      <c r="M287" s="24"/>
    </row>
    <row r="288" spans="1:13" ht="11.25" customHeight="1" x14ac:dyDescent="0.25">
      <c r="A288" s="28" t="s">
        <v>386</v>
      </c>
      <c r="B288" s="29" t="s">
        <v>568</v>
      </c>
      <c r="C288" s="30">
        <v>94.97</v>
      </c>
      <c r="D288" s="30">
        <v>90.22</v>
      </c>
      <c r="E288" s="30">
        <v>85.71</v>
      </c>
      <c r="F288" s="30"/>
      <c r="G288" s="30">
        <v>74.069999999999993</v>
      </c>
      <c r="H288" s="30">
        <v>66.67</v>
      </c>
      <c r="I288" s="30">
        <v>60</v>
      </c>
      <c r="J288" s="31"/>
      <c r="K288" s="31"/>
      <c r="L288" s="24"/>
      <c r="M288" s="24"/>
    </row>
    <row r="289" spans="1:13" ht="11.25" customHeight="1" x14ac:dyDescent="0.25">
      <c r="A289" s="26" t="s">
        <v>569</v>
      </c>
      <c r="B289" s="17"/>
      <c r="C289" s="27">
        <v>0</v>
      </c>
      <c r="D289" s="27">
        <v>0</v>
      </c>
      <c r="E289" s="27">
        <v>0</v>
      </c>
      <c r="F289" s="27"/>
      <c r="G289" s="27">
        <v>0</v>
      </c>
      <c r="H289" s="27">
        <v>0</v>
      </c>
      <c r="I289" s="27">
        <v>0</v>
      </c>
      <c r="J289" s="25"/>
      <c r="K289" s="25"/>
      <c r="L289" s="24"/>
      <c r="M289" s="24"/>
    </row>
    <row r="290" spans="1:13" ht="11.25" customHeight="1" x14ac:dyDescent="0.25">
      <c r="A290" s="28" t="s">
        <v>388</v>
      </c>
      <c r="B290" s="29"/>
      <c r="C290" s="30"/>
      <c r="D290" s="30"/>
      <c r="E290" s="30"/>
      <c r="F290" s="30"/>
      <c r="G290" s="30"/>
      <c r="H290" s="30"/>
      <c r="I290" s="30">
        <v>0</v>
      </c>
      <c r="J290" s="31"/>
      <c r="K290" s="31"/>
      <c r="L290" s="24"/>
      <c r="M290" s="24"/>
    </row>
    <row r="291" spans="1:13" ht="11.25" customHeight="1" x14ac:dyDescent="0.25">
      <c r="A291" s="26" t="s">
        <v>570</v>
      </c>
      <c r="B291" s="17" t="s">
        <v>571</v>
      </c>
      <c r="C291" s="27">
        <v>0</v>
      </c>
      <c r="D291" s="27">
        <v>0</v>
      </c>
      <c r="E291" s="27">
        <v>0</v>
      </c>
      <c r="F291" s="27"/>
      <c r="G291" s="27">
        <v>0</v>
      </c>
      <c r="H291" s="27">
        <v>0</v>
      </c>
      <c r="I291" s="27">
        <v>0</v>
      </c>
      <c r="J291" s="25"/>
      <c r="K291" s="25"/>
      <c r="L291" s="24"/>
      <c r="M291" s="24"/>
    </row>
    <row r="292" spans="1:13" ht="11.25" customHeight="1" x14ac:dyDescent="0.25">
      <c r="A292" s="28" t="s">
        <v>572</v>
      </c>
      <c r="B292" s="29" t="s">
        <v>573</v>
      </c>
      <c r="C292" s="30">
        <v>0</v>
      </c>
      <c r="D292" s="30">
        <v>0</v>
      </c>
      <c r="E292" s="30">
        <v>0</v>
      </c>
      <c r="F292" s="30"/>
      <c r="G292" s="30">
        <v>0</v>
      </c>
      <c r="H292" s="30">
        <v>0</v>
      </c>
      <c r="I292" s="30">
        <v>0</v>
      </c>
      <c r="J292" s="31"/>
      <c r="K292" s="31"/>
      <c r="L292" s="24"/>
      <c r="M292" s="24"/>
    </row>
    <row r="293" spans="1:13" ht="11.25" customHeight="1" x14ac:dyDescent="0.25">
      <c r="A293" s="26" t="s">
        <v>574</v>
      </c>
      <c r="B293" s="17" t="s">
        <v>575</v>
      </c>
      <c r="C293" s="27">
        <v>0</v>
      </c>
      <c r="D293" s="27">
        <v>0</v>
      </c>
      <c r="E293" s="27">
        <v>0</v>
      </c>
      <c r="F293" s="27"/>
      <c r="G293" s="27">
        <v>0</v>
      </c>
      <c r="H293" s="27">
        <v>0</v>
      </c>
      <c r="I293" s="27">
        <v>0</v>
      </c>
      <c r="J293" s="25"/>
      <c r="K293" s="25"/>
      <c r="L293" s="24"/>
      <c r="M293" s="24"/>
    </row>
    <row r="294" spans="1:13" ht="11.25" customHeight="1" x14ac:dyDescent="0.25">
      <c r="A294" s="28" t="s">
        <v>576</v>
      </c>
      <c r="B294" s="29" t="s">
        <v>577</v>
      </c>
      <c r="C294" s="30">
        <v>0</v>
      </c>
      <c r="D294" s="30">
        <v>0</v>
      </c>
      <c r="E294" s="30">
        <v>0</v>
      </c>
      <c r="F294" s="30"/>
      <c r="G294" s="30">
        <v>0</v>
      </c>
      <c r="H294" s="30">
        <v>0</v>
      </c>
      <c r="I294" s="30">
        <v>0</v>
      </c>
      <c r="J294" s="31"/>
      <c r="K294" s="31"/>
      <c r="L294" s="24"/>
      <c r="M294" s="24"/>
    </row>
    <row r="295" spans="1:13" ht="11.25" customHeight="1" x14ac:dyDescent="0.25">
      <c r="A295" s="26" t="s">
        <v>578</v>
      </c>
      <c r="B295" s="17" t="s">
        <v>579</v>
      </c>
      <c r="C295" s="27">
        <v>0</v>
      </c>
      <c r="D295" s="27">
        <v>0</v>
      </c>
      <c r="E295" s="27">
        <v>0</v>
      </c>
      <c r="F295" s="27"/>
      <c r="G295" s="27">
        <v>0</v>
      </c>
      <c r="H295" s="27">
        <v>0</v>
      </c>
      <c r="I295" s="27">
        <v>0</v>
      </c>
      <c r="J295" s="25"/>
      <c r="K295" s="25"/>
      <c r="L295" s="24"/>
      <c r="M295" s="24"/>
    </row>
    <row r="296" spans="1:13" ht="11.25" customHeight="1" x14ac:dyDescent="0.25">
      <c r="A296" s="28" t="s">
        <v>580</v>
      </c>
      <c r="B296" s="29" t="s">
        <v>581</v>
      </c>
      <c r="C296" s="30">
        <v>0</v>
      </c>
      <c r="D296" s="30">
        <v>0</v>
      </c>
      <c r="E296" s="30">
        <v>0</v>
      </c>
      <c r="F296" s="30"/>
      <c r="G296" s="30">
        <v>0</v>
      </c>
      <c r="H296" s="30">
        <v>0</v>
      </c>
      <c r="I296" s="30">
        <v>0</v>
      </c>
      <c r="J296" s="31"/>
      <c r="K296" s="31"/>
      <c r="L296" s="24"/>
      <c r="M296" s="24"/>
    </row>
    <row r="297" spans="1:13" ht="11.25" customHeight="1" x14ac:dyDescent="0.25">
      <c r="A297" s="26" t="s">
        <v>389</v>
      </c>
      <c r="B297" s="17" t="s">
        <v>390</v>
      </c>
      <c r="C297" s="27">
        <v>270.27</v>
      </c>
      <c r="D297" s="27">
        <v>256.76</v>
      </c>
      <c r="E297" s="27">
        <v>243.92</v>
      </c>
      <c r="F297" s="27"/>
      <c r="G297" s="27">
        <v>200</v>
      </c>
      <c r="H297" s="27">
        <v>180</v>
      </c>
      <c r="I297" s="27">
        <v>135</v>
      </c>
      <c r="J297" s="25"/>
      <c r="K297" s="25"/>
      <c r="L297" s="24"/>
      <c r="M297" s="24"/>
    </row>
    <row r="298" spans="1:13" ht="11.25" customHeight="1" x14ac:dyDescent="0.25">
      <c r="A298" s="28" t="s">
        <v>391</v>
      </c>
      <c r="B298" s="29" t="s">
        <v>392</v>
      </c>
      <c r="C298" s="30">
        <v>108.11</v>
      </c>
      <c r="D298" s="30">
        <v>102.7</v>
      </c>
      <c r="E298" s="30">
        <v>97.57</v>
      </c>
      <c r="F298" s="30"/>
      <c r="G298" s="30">
        <v>80</v>
      </c>
      <c r="H298" s="30">
        <v>72</v>
      </c>
      <c r="I298" s="30">
        <v>54</v>
      </c>
      <c r="J298" s="31"/>
      <c r="K298" s="31"/>
      <c r="L298" s="24"/>
      <c r="M298" s="24"/>
    </row>
    <row r="299" spans="1:13" ht="11.25" customHeight="1" x14ac:dyDescent="0.25">
      <c r="A299" s="26" t="s">
        <v>582</v>
      </c>
      <c r="B299" s="17"/>
      <c r="C299" s="27">
        <v>0</v>
      </c>
      <c r="D299" s="27">
        <v>0</v>
      </c>
      <c r="E299" s="27">
        <v>0</v>
      </c>
      <c r="F299" s="27"/>
      <c r="G299" s="27">
        <v>0</v>
      </c>
      <c r="H299" s="27">
        <v>0</v>
      </c>
      <c r="I299" s="27">
        <v>0</v>
      </c>
      <c r="J299" s="25"/>
      <c r="K299" s="25"/>
      <c r="L299" s="24"/>
      <c r="M299" s="24"/>
    </row>
    <row r="300" spans="1:13" ht="11.25" customHeight="1" x14ac:dyDescent="0.25">
      <c r="A300" s="28" t="s">
        <v>397</v>
      </c>
      <c r="B300" s="29" t="s">
        <v>583</v>
      </c>
      <c r="C300" s="30">
        <v>375.38</v>
      </c>
      <c r="D300" s="30">
        <v>356.61</v>
      </c>
      <c r="E300" s="30">
        <v>338.78</v>
      </c>
      <c r="F300" s="30"/>
      <c r="G300" s="30">
        <v>277.77999999999997</v>
      </c>
      <c r="H300" s="30">
        <v>250</v>
      </c>
      <c r="I300" s="30">
        <v>125</v>
      </c>
      <c r="J300" s="31"/>
      <c r="K300" s="31"/>
      <c r="L300" s="24"/>
      <c r="M300" s="24"/>
    </row>
    <row r="301" spans="1:13" ht="11.25" customHeight="1" x14ac:dyDescent="0.25">
      <c r="A301" s="26" t="s">
        <v>411</v>
      </c>
      <c r="B301" s="17" t="s">
        <v>584</v>
      </c>
      <c r="C301" s="27">
        <v>195.2</v>
      </c>
      <c r="D301" s="27">
        <v>185.44</v>
      </c>
      <c r="E301" s="27">
        <v>176.16</v>
      </c>
      <c r="F301" s="27"/>
      <c r="G301" s="27">
        <v>144.44</v>
      </c>
      <c r="H301" s="27">
        <v>130</v>
      </c>
      <c r="I301" s="27">
        <v>65</v>
      </c>
      <c r="J301" s="25"/>
      <c r="K301" s="25"/>
      <c r="L301" s="24"/>
      <c r="M301" s="24"/>
    </row>
    <row r="302" spans="1:13" ht="11.25" customHeight="1" x14ac:dyDescent="0.25">
      <c r="A302" s="28" t="s">
        <v>413</v>
      </c>
      <c r="B302" s="29" t="s">
        <v>414</v>
      </c>
      <c r="C302" s="30">
        <v>-105.82</v>
      </c>
      <c r="D302" s="30">
        <v>-100.53</v>
      </c>
      <c r="E302" s="30">
        <v>-95.5</v>
      </c>
      <c r="F302" s="30"/>
      <c r="G302" s="30">
        <v>-74.069999999999993</v>
      </c>
      <c r="H302" s="30">
        <v>-66.67</v>
      </c>
      <c r="I302" s="30">
        <v>-50</v>
      </c>
      <c r="J302" s="31"/>
      <c r="K302" s="31"/>
      <c r="L302" s="24"/>
      <c r="M302" s="24"/>
    </row>
    <row r="303" spans="1:13" ht="11.25" customHeight="1" x14ac:dyDescent="0.25">
      <c r="A303" s="26" t="s">
        <v>417</v>
      </c>
      <c r="B303" s="17" t="s">
        <v>585</v>
      </c>
      <c r="C303" s="27">
        <v>-213.76</v>
      </c>
      <c r="D303" s="27">
        <v>-203.07</v>
      </c>
      <c r="E303" s="27">
        <v>-192.92</v>
      </c>
      <c r="F303" s="27"/>
      <c r="G303" s="27">
        <v>-149.63</v>
      </c>
      <c r="H303" s="27">
        <v>-134.66999999999999</v>
      </c>
      <c r="I303" s="27">
        <v>-101</v>
      </c>
      <c r="J303" s="25"/>
      <c r="K303" s="25"/>
      <c r="L303" s="24"/>
      <c r="M303" s="24"/>
    </row>
    <row r="304" spans="1:13" ht="11.25" customHeight="1" x14ac:dyDescent="0.25">
      <c r="A304" s="28" t="s">
        <v>419</v>
      </c>
      <c r="B304" s="29" t="s">
        <v>420</v>
      </c>
      <c r="C304" s="30">
        <v>300.3</v>
      </c>
      <c r="D304" s="30">
        <v>285.29000000000002</v>
      </c>
      <c r="E304" s="30">
        <v>271.02</v>
      </c>
      <c r="F304" s="30"/>
      <c r="G304" s="30">
        <v>222.22</v>
      </c>
      <c r="H304" s="30">
        <v>200</v>
      </c>
      <c r="I304" s="30">
        <v>100</v>
      </c>
      <c r="J304" s="31"/>
      <c r="K304" s="31"/>
      <c r="L304" s="24"/>
      <c r="M304" s="24"/>
    </row>
    <row r="305" spans="1:13" ht="11.25" customHeight="1" x14ac:dyDescent="0.25">
      <c r="A305" s="26" t="s">
        <v>421</v>
      </c>
      <c r="B305" s="17" t="s">
        <v>586</v>
      </c>
      <c r="C305" s="27">
        <v>1828.11</v>
      </c>
      <c r="D305" s="27">
        <v>1736.7</v>
      </c>
      <c r="E305" s="27">
        <v>1649.87</v>
      </c>
      <c r="F305" s="27"/>
      <c r="G305" s="27">
        <v>1425.93</v>
      </c>
      <c r="H305" s="27">
        <v>1283.33</v>
      </c>
      <c r="I305" s="27">
        <v>1155</v>
      </c>
      <c r="J305" s="25"/>
      <c r="K305" s="25"/>
      <c r="L305" s="24"/>
      <c r="M305" s="24"/>
    </row>
    <row r="306" spans="1:13" ht="11.25" customHeight="1" x14ac:dyDescent="0.25">
      <c r="A306" s="28" t="s">
        <v>423</v>
      </c>
      <c r="B306" s="29" t="s">
        <v>587</v>
      </c>
      <c r="C306" s="30">
        <v>225.23</v>
      </c>
      <c r="D306" s="30">
        <v>213.96</v>
      </c>
      <c r="E306" s="30">
        <v>203.27</v>
      </c>
      <c r="F306" s="30"/>
      <c r="G306" s="30">
        <v>166.67</v>
      </c>
      <c r="H306" s="30">
        <v>150</v>
      </c>
      <c r="I306" s="30">
        <v>75</v>
      </c>
      <c r="J306" s="31"/>
      <c r="K306" s="31"/>
      <c r="L306" s="24"/>
      <c r="M306" s="24"/>
    </row>
    <row r="307" spans="1:13" ht="11.25" customHeight="1" x14ac:dyDescent="0.25">
      <c r="A307" s="26" t="s">
        <v>425</v>
      </c>
      <c r="B307" s="17" t="s">
        <v>588</v>
      </c>
      <c r="C307" s="27">
        <v>902.26</v>
      </c>
      <c r="D307" s="27">
        <v>857.14</v>
      </c>
      <c r="E307" s="27">
        <v>814.29</v>
      </c>
      <c r="F307" s="27"/>
      <c r="G307" s="27">
        <v>631.58000000000004</v>
      </c>
      <c r="H307" s="27">
        <v>600</v>
      </c>
      <c r="I307" s="27">
        <v>390</v>
      </c>
      <c r="J307" s="25"/>
      <c r="K307" s="25"/>
      <c r="L307" s="24"/>
      <c r="M307" s="24"/>
    </row>
    <row r="308" spans="1:13" ht="11.25" customHeight="1" x14ac:dyDescent="0.25">
      <c r="A308" s="28" t="s">
        <v>427</v>
      </c>
      <c r="B308" s="29" t="s">
        <v>589</v>
      </c>
      <c r="C308" s="30">
        <v>1389.47</v>
      </c>
      <c r="D308" s="30">
        <v>1320</v>
      </c>
      <c r="E308" s="30">
        <v>1254</v>
      </c>
      <c r="F308" s="30"/>
      <c r="G308" s="30">
        <v>972.63</v>
      </c>
      <c r="H308" s="30">
        <v>924</v>
      </c>
      <c r="I308" s="30">
        <v>600</v>
      </c>
      <c r="J308" s="31"/>
      <c r="K308" s="31"/>
      <c r="L308" s="24"/>
      <c r="M308" s="24"/>
    </row>
    <row r="309" spans="1:13" ht="11.25" customHeight="1" x14ac:dyDescent="0.25">
      <c r="A309" s="26" t="s">
        <v>429</v>
      </c>
      <c r="B309" s="17" t="s">
        <v>590</v>
      </c>
      <c r="C309" s="27">
        <v>1389.47</v>
      </c>
      <c r="D309" s="27">
        <v>1320</v>
      </c>
      <c r="E309" s="27">
        <v>1254</v>
      </c>
      <c r="F309" s="27"/>
      <c r="G309" s="27">
        <v>972.63</v>
      </c>
      <c r="H309" s="27">
        <v>924</v>
      </c>
      <c r="I309" s="27">
        <v>600</v>
      </c>
      <c r="J309" s="25"/>
      <c r="K309" s="25"/>
      <c r="L309" s="24"/>
      <c r="M309" s="24"/>
    </row>
    <row r="310" spans="1:13" ht="11.25" customHeight="1" x14ac:dyDescent="0.25">
      <c r="A310" s="28" t="s">
        <v>431</v>
      </c>
      <c r="B310" s="29" t="s">
        <v>591</v>
      </c>
      <c r="C310" s="30">
        <v>209.02</v>
      </c>
      <c r="D310" s="30">
        <v>198.57</v>
      </c>
      <c r="E310" s="30">
        <v>188.64</v>
      </c>
      <c r="F310" s="30"/>
      <c r="G310" s="30">
        <v>146.32</v>
      </c>
      <c r="H310" s="30">
        <v>139</v>
      </c>
      <c r="I310" s="30">
        <v>90</v>
      </c>
      <c r="J310" s="31"/>
      <c r="K310" s="31"/>
      <c r="L310" s="24"/>
      <c r="M310" s="24"/>
    </row>
    <row r="311" spans="1:13" ht="11.25" customHeight="1" x14ac:dyDescent="0.25">
      <c r="A311" s="26" t="s">
        <v>433</v>
      </c>
      <c r="B311" s="17" t="s">
        <v>434</v>
      </c>
      <c r="C311" s="27">
        <v>105.11</v>
      </c>
      <c r="D311" s="27">
        <v>99.85</v>
      </c>
      <c r="E311" s="27">
        <v>94.86</v>
      </c>
      <c r="F311" s="27"/>
      <c r="G311" s="27">
        <v>77.78</v>
      </c>
      <c r="H311" s="27">
        <v>70</v>
      </c>
      <c r="I311" s="27">
        <v>35</v>
      </c>
      <c r="J311" s="25"/>
      <c r="K311" s="25"/>
      <c r="L311" s="24"/>
      <c r="M311" s="24"/>
    </row>
    <row r="312" spans="1:13" ht="11.25" customHeight="1" x14ac:dyDescent="0.25">
      <c r="A312" s="28" t="s">
        <v>435</v>
      </c>
      <c r="B312" s="29" t="s">
        <v>436</v>
      </c>
      <c r="C312" s="30">
        <v>1305.79</v>
      </c>
      <c r="D312" s="30">
        <v>1240.5</v>
      </c>
      <c r="E312" s="30">
        <v>1178.48</v>
      </c>
      <c r="F312" s="30"/>
      <c r="G312" s="30">
        <v>1018.52</v>
      </c>
      <c r="H312" s="30">
        <v>916.67</v>
      </c>
      <c r="I312" s="30">
        <v>825</v>
      </c>
      <c r="J312" s="31"/>
      <c r="K312" s="31"/>
      <c r="L312" s="24"/>
      <c r="M312" s="24"/>
    </row>
    <row r="313" spans="1:13" ht="11.25" customHeight="1" x14ac:dyDescent="0.25">
      <c r="A313" s="26" t="s">
        <v>437</v>
      </c>
      <c r="B313" s="17" t="s">
        <v>438</v>
      </c>
      <c r="C313" s="27">
        <v>1305.79</v>
      </c>
      <c r="D313" s="27">
        <v>1240.5</v>
      </c>
      <c r="E313" s="27">
        <v>1178.48</v>
      </c>
      <c r="F313" s="27"/>
      <c r="G313" s="27">
        <v>1018.52</v>
      </c>
      <c r="H313" s="27">
        <v>916.67</v>
      </c>
      <c r="I313" s="27">
        <v>825</v>
      </c>
      <c r="J313" s="25"/>
      <c r="K313" s="25"/>
      <c r="L313" s="24"/>
      <c r="M313" s="24"/>
    </row>
    <row r="314" spans="1:13" ht="11.25" customHeight="1" x14ac:dyDescent="0.25">
      <c r="A314" s="28" t="s">
        <v>439</v>
      </c>
      <c r="B314" s="29" t="s">
        <v>440</v>
      </c>
      <c r="C314" s="30">
        <v>110.79</v>
      </c>
      <c r="D314" s="30">
        <v>105.25</v>
      </c>
      <c r="E314" s="30">
        <v>99.99</v>
      </c>
      <c r="F314" s="30"/>
      <c r="G314" s="30">
        <v>86.42</v>
      </c>
      <c r="H314" s="30">
        <v>77.78</v>
      </c>
      <c r="I314" s="30">
        <v>70</v>
      </c>
      <c r="J314" s="31"/>
      <c r="K314" s="31"/>
      <c r="L314" s="24"/>
      <c r="M314" s="24"/>
    </row>
    <row r="315" spans="1:13" ht="11.25" customHeight="1" x14ac:dyDescent="0.25">
      <c r="A315" s="26" t="s">
        <v>441</v>
      </c>
      <c r="B315" s="17"/>
      <c r="C315" s="27"/>
      <c r="D315" s="27"/>
      <c r="E315" s="27"/>
      <c r="F315" s="27"/>
      <c r="G315" s="27"/>
      <c r="H315" s="27"/>
      <c r="I315" s="27">
        <v>0</v>
      </c>
      <c r="J315" s="25"/>
      <c r="K315" s="25"/>
      <c r="L315" s="24"/>
      <c r="M315" s="24"/>
    </row>
    <row r="316" spans="1:13" ht="11.25" customHeight="1" x14ac:dyDescent="0.25">
      <c r="A316" s="28" t="s">
        <v>592</v>
      </c>
      <c r="B316" s="29" t="s">
        <v>461</v>
      </c>
      <c r="C316" s="30">
        <v>95.76</v>
      </c>
      <c r="D316" s="30">
        <v>90.97</v>
      </c>
      <c r="E316" s="30">
        <v>86.42</v>
      </c>
      <c r="F316" s="30"/>
      <c r="G316" s="30">
        <v>74.69</v>
      </c>
      <c r="H316" s="30">
        <v>67.22</v>
      </c>
      <c r="I316" s="30">
        <v>60.5</v>
      </c>
      <c r="J316" s="31"/>
      <c r="K316" s="31"/>
      <c r="L316" s="24"/>
      <c r="M316" s="24"/>
    </row>
    <row r="317" spans="1:13" ht="11.25" customHeight="1" x14ac:dyDescent="0.25">
      <c r="A317" s="26" t="s">
        <v>593</v>
      </c>
      <c r="B317" s="17" t="s">
        <v>594</v>
      </c>
      <c r="C317" s="27">
        <v>123.46</v>
      </c>
      <c r="D317" s="27">
        <v>117.28</v>
      </c>
      <c r="E317" s="27">
        <v>111.42</v>
      </c>
      <c r="F317" s="27"/>
      <c r="G317" s="27">
        <v>96.3</v>
      </c>
      <c r="H317" s="27">
        <v>86.67</v>
      </c>
      <c r="I317" s="27">
        <v>78</v>
      </c>
      <c r="J317" s="25"/>
      <c r="K317" s="25"/>
      <c r="L317" s="24"/>
      <c r="M317" s="24"/>
    </row>
    <row r="318" spans="1:13" ht="11.25" customHeight="1" x14ac:dyDescent="0.25">
      <c r="A318" s="28" t="s">
        <v>595</v>
      </c>
      <c r="B318" s="29" t="s">
        <v>596</v>
      </c>
      <c r="C318" s="30">
        <v>165.24</v>
      </c>
      <c r="D318" s="30">
        <v>156.97999999999999</v>
      </c>
      <c r="E318" s="30">
        <v>149.13</v>
      </c>
      <c r="F318" s="30"/>
      <c r="G318" s="30">
        <v>128.88999999999999</v>
      </c>
      <c r="H318" s="30">
        <v>116</v>
      </c>
      <c r="I318" s="30">
        <v>104.4</v>
      </c>
      <c r="J318" s="31"/>
      <c r="K318" s="31"/>
      <c r="L318" s="24"/>
      <c r="M318" s="24"/>
    </row>
    <row r="319" spans="1:13" ht="11.25" customHeight="1" x14ac:dyDescent="0.25">
      <c r="A319" s="26" t="s">
        <v>597</v>
      </c>
      <c r="B319" s="17" t="s">
        <v>598</v>
      </c>
      <c r="C319" s="27">
        <v>981.32</v>
      </c>
      <c r="D319" s="27">
        <v>932.26</v>
      </c>
      <c r="E319" s="27">
        <v>885.64</v>
      </c>
      <c r="F319" s="27"/>
      <c r="G319" s="27">
        <v>765.43</v>
      </c>
      <c r="H319" s="27">
        <v>688.89</v>
      </c>
      <c r="I319" s="27">
        <v>620</v>
      </c>
      <c r="J319" s="25"/>
      <c r="K319" s="25"/>
      <c r="L319" s="24"/>
      <c r="M319" s="24"/>
    </row>
    <row r="320" spans="1:13" ht="11.25" customHeight="1" x14ac:dyDescent="0.25">
      <c r="A320" s="28" t="s">
        <v>448</v>
      </c>
      <c r="B320" s="29"/>
      <c r="C320" s="30"/>
      <c r="D320" s="30"/>
      <c r="E320" s="30"/>
      <c r="F320" s="30"/>
      <c r="G320" s="30"/>
      <c r="H320" s="30"/>
      <c r="I320" s="30">
        <v>0</v>
      </c>
      <c r="J320" s="31"/>
      <c r="K320" s="31"/>
      <c r="L320" s="24"/>
      <c r="M320" s="24"/>
    </row>
    <row r="321" spans="1:13" ht="11.25" customHeight="1" x14ac:dyDescent="0.25">
      <c r="A321" s="26" t="s">
        <v>449</v>
      </c>
      <c r="B321" s="17" t="s">
        <v>450</v>
      </c>
      <c r="C321" s="27">
        <v>45.58</v>
      </c>
      <c r="D321" s="27">
        <v>43.3</v>
      </c>
      <c r="E321" s="27">
        <v>41.14</v>
      </c>
      <c r="F321" s="27"/>
      <c r="G321" s="27">
        <v>35.56</v>
      </c>
      <c r="H321" s="27">
        <v>32</v>
      </c>
      <c r="I321" s="27">
        <v>28.8</v>
      </c>
      <c r="J321" s="25"/>
      <c r="K321" s="25"/>
      <c r="L321" s="24"/>
      <c r="M321" s="24"/>
    </row>
    <row r="322" spans="1:13" ht="11.25" customHeight="1" x14ac:dyDescent="0.25">
      <c r="A322" s="28" t="s">
        <v>451</v>
      </c>
      <c r="B322" s="29" t="s">
        <v>452</v>
      </c>
      <c r="C322" s="30">
        <v>96.87</v>
      </c>
      <c r="D322" s="30">
        <v>92.02</v>
      </c>
      <c r="E322" s="30">
        <v>87.42</v>
      </c>
      <c r="F322" s="30"/>
      <c r="G322" s="30">
        <v>75.56</v>
      </c>
      <c r="H322" s="30">
        <v>68</v>
      </c>
      <c r="I322" s="30">
        <v>61.2</v>
      </c>
      <c r="J322" s="31"/>
      <c r="K322" s="31"/>
      <c r="L322" s="24"/>
      <c r="M322" s="24"/>
    </row>
    <row r="323" spans="1:13" ht="11.25" customHeight="1" x14ac:dyDescent="0.25">
      <c r="A323" s="26" t="s">
        <v>453</v>
      </c>
      <c r="B323" s="17" t="s">
        <v>454</v>
      </c>
      <c r="C323" s="27">
        <v>117.76</v>
      </c>
      <c r="D323" s="27">
        <v>111.87</v>
      </c>
      <c r="E323" s="27">
        <v>106.28</v>
      </c>
      <c r="F323" s="27"/>
      <c r="G323" s="27">
        <v>91.85</v>
      </c>
      <c r="H323" s="27">
        <v>82.67</v>
      </c>
      <c r="I323" s="27">
        <v>74.400000000000006</v>
      </c>
      <c r="J323" s="25"/>
      <c r="K323" s="25"/>
      <c r="L323" s="24"/>
      <c r="M323" s="24"/>
    </row>
    <row r="324" spans="1:13" ht="11.25" customHeight="1" x14ac:dyDescent="0.25">
      <c r="A324" s="28" t="s">
        <v>462</v>
      </c>
      <c r="B324" s="29" t="s">
        <v>599</v>
      </c>
      <c r="C324" s="30">
        <v>117.76</v>
      </c>
      <c r="D324" s="30">
        <v>111.87</v>
      </c>
      <c r="E324" s="30">
        <v>106.28</v>
      </c>
      <c r="F324" s="30"/>
      <c r="G324" s="30">
        <v>91.85</v>
      </c>
      <c r="H324" s="30">
        <v>82.67</v>
      </c>
      <c r="I324" s="30">
        <v>74.400000000000006</v>
      </c>
      <c r="J324" s="31"/>
      <c r="K324" s="31"/>
      <c r="L324" s="24"/>
      <c r="M324" s="24"/>
    </row>
    <row r="325" spans="1:13" ht="11.25" customHeight="1" x14ac:dyDescent="0.25">
      <c r="A325" s="26" t="s">
        <v>455</v>
      </c>
      <c r="B325" s="17" t="s">
        <v>600</v>
      </c>
      <c r="C325" s="27">
        <v>176.64</v>
      </c>
      <c r="D325" s="27">
        <v>167.81</v>
      </c>
      <c r="E325" s="27">
        <v>159.41999999999999</v>
      </c>
      <c r="F325" s="27"/>
      <c r="G325" s="27">
        <v>137.78</v>
      </c>
      <c r="H325" s="27">
        <v>124</v>
      </c>
      <c r="I325" s="27">
        <v>111.6</v>
      </c>
      <c r="J325" s="25"/>
      <c r="K325" s="25"/>
      <c r="L325" s="24"/>
      <c r="M325" s="24"/>
    </row>
    <row r="326" spans="1:13" ht="11.25" customHeight="1" x14ac:dyDescent="0.25">
      <c r="A326" s="28" t="s">
        <v>457</v>
      </c>
      <c r="B326" s="29" t="s">
        <v>601</v>
      </c>
      <c r="C326" s="30">
        <v>661.6</v>
      </c>
      <c r="D326" s="30">
        <v>628.52</v>
      </c>
      <c r="E326" s="30">
        <v>597.1</v>
      </c>
      <c r="F326" s="30"/>
      <c r="G326" s="30">
        <v>516.04999999999995</v>
      </c>
      <c r="H326" s="30">
        <v>464.44</v>
      </c>
      <c r="I326" s="30">
        <v>418</v>
      </c>
      <c r="J326" s="31"/>
      <c r="K326" s="31"/>
      <c r="L326" s="24"/>
      <c r="M326" s="24"/>
    </row>
    <row r="327" spans="1:13" ht="11.25" customHeight="1" x14ac:dyDescent="0.25">
      <c r="A327" s="26" t="s">
        <v>464</v>
      </c>
      <c r="B327" s="17"/>
      <c r="C327" s="27"/>
      <c r="D327" s="27"/>
      <c r="E327" s="27"/>
      <c r="F327" s="27"/>
      <c r="G327" s="27"/>
      <c r="H327" s="27"/>
      <c r="I327" s="27">
        <v>0</v>
      </c>
      <c r="J327" s="25"/>
      <c r="K327" s="25"/>
      <c r="L327" s="24"/>
      <c r="M327" s="24"/>
    </row>
    <row r="328" spans="1:13" ht="11.25" customHeight="1" x14ac:dyDescent="0.25">
      <c r="A328" s="28" t="s">
        <v>465</v>
      </c>
      <c r="B328" s="29" t="s">
        <v>602</v>
      </c>
      <c r="C328" s="30">
        <v>481.16</v>
      </c>
      <c r="D328" s="30">
        <v>457.11</v>
      </c>
      <c r="E328" s="30">
        <v>434.25</v>
      </c>
      <c r="F328" s="30"/>
      <c r="G328" s="30">
        <v>375.31</v>
      </c>
      <c r="H328" s="30">
        <v>337.78</v>
      </c>
      <c r="I328" s="30">
        <v>304</v>
      </c>
      <c r="J328" s="31"/>
      <c r="K328" s="31"/>
      <c r="L328" s="24"/>
      <c r="M328" s="24"/>
    </row>
    <row r="329" spans="1:13" ht="11.25" customHeight="1" x14ac:dyDescent="0.25">
      <c r="A329" s="26" t="s">
        <v>467</v>
      </c>
      <c r="B329" s="17" t="s">
        <v>468</v>
      </c>
      <c r="C329" s="27">
        <v>47.48</v>
      </c>
      <c r="D329" s="27">
        <v>45.11</v>
      </c>
      <c r="E329" s="27">
        <v>42.85</v>
      </c>
      <c r="F329" s="27"/>
      <c r="G329" s="27">
        <v>37.04</v>
      </c>
      <c r="H329" s="27">
        <v>33.33</v>
      </c>
      <c r="I329" s="27">
        <v>30</v>
      </c>
      <c r="J329" s="25"/>
      <c r="K329" s="25"/>
      <c r="L329" s="24"/>
      <c r="M329" s="24"/>
    </row>
    <row r="330" spans="1:13" ht="11.25" customHeight="1" x14ac:dyDescent="0.25">
      <c r="A330" s="28" t="s">
        <v>469</v>
      </c>
      <c r="B330" s="29" t="s">
        <v>603</v>
      </c>
      <c r="C330" s="30">
        <v>98.13</v>
      </c>
      <c r="D330" s="30">
        <v>93.23</v>
      </c>
      <c r="E330" s="30">
        <v>88.56</v>
      </c>
      <c r="F330" s="30"/>
      <c r="G330" s="30">
        <v>76.540000000000006</v>
      </c>
      <c r="H330" s="30">
        <v>68.89</v>
      </c>
      <c r="I330" s="30">
        <v>62</v>
      </c>
      <c r="J330" s="31"/>
      <c r="K330" s="31"/>
      <c r="L330" s="24"/>
      <c r="M330" s="24"/>
    </row>
    <row r="331" spans="1:13" ht="11.25" customHeight="1" x14ac:dyDescent="0.25">
      <c r="A331" s="26" t="s">
        <v>527</v>
      </c>
      <c r="B331" s="17" t="s">
        <v>604</v>
      </c>
      <c r="C331" s="27">
        <v>66.48</v>
      </c>
      <c r="D331" s="27">
        <v>63.15</v>
      </c>
      <c r="E331" s="27">
        <v>60</v>
      </c>
      <c r="F331" s="27"/>
      <c r="G331" s="27">
        <v>51.85</v>
      </c>
      <c r="H331" s="27">
        <v>46.67</v>
      </c>
      <c r="I331" s="27">
        <v>42</v>
      </c>
      <c r="J331" s="25"/>
      <c r="K331" s="25"/>
      <c r="L331" s="24"/>
      <c r="M331" s="24"/>
    </row>
    <row r="332" spans="1:13" ht="11.25" customHeight="1" x14ac:dyDescent="0.25">
      <c r="A332" s="28" t="s">
        <v>471</v>
      </c>
      <c r="B332" s="29" t="s">
        <v>472</v>
      </c>
      <c r="C332" s="30">
        <v>0</v>
      </c>
      <c r="D332" s="30">
        <v>0</v>
      </c>
      <c r="E332" s="30">
        <v>0</v>
      </c>
      <c r="F332" s="30"/>
      <c r="G332" s="30">
        <v>0</v>
      </c>
      <c r="H332" s="30">
        <v>0</v>
      </c>
      <c r="I332" s="30">
        <v>0</v>
      </c>
      <c r="J332" s="31"/>
      <c r="K332" s="31"/>
      <c r="L332" s="24"/>
      <c r="M332" s="24"/>
    </row>
    <row r="333" spans="1:13" ht="11.25" customHeight="1" x14ac:dyDescent="0.25">
      <c r="A333" s="26" t="s">
        <v>473</v>
      </c>
      <c r="B333" s="17" t="s">
        <v>474</v>
      </c>
      <c r="C333" s="27">
        <v>99.24</v>
      </c>
      <c r="D333" s="27">
        <v>94.28</v>
      </c>
      <c r="E333" s="27">
        <v>89.57</v>
      </c>
      <c r="F333" s="27"/>
      <c r="G333" s="27">
        <v>79.400000000000006</v>
      </c>
      <c r="H333" s="27">
        <v>71.459999999999994</v>
      </c>
      <c r="I333" s="27">
        <v>64.31</v>
      </c>
      <c r="J333" s="25"/>
      <c r="K333" s="25"/>
      <c r="L333" s="24"/>
      <c r="M333" s="24"/>
    </row>
    <row r="334" spans="1:13" ht="11.25" customHeight="1" x14ac:dyDescent="0.25">
      <c r="A334" s="28" t="s">
        <v>475</v>
      </c>
      <c r="B334" s="29" t="s">
        <v>476</v>
      </c>
      <c r="C334" s="30">
        <v>139.80000000000001</v>
      </c>
      <c r="D334" s="30">
        <v>132.81</v>
      </c>
      <c r="E334" s="30">
        <v>126.17</v>
      </c>
      <c r="F334" s="30"/>
      <c r="G334" s="30">
        <v>111.84</v>
      </c>
      <c r="H334" s="30">
        <v>100.66</v>
      </c>
      <c r="I334" s="30">
        <v>90.59</v>
      </c>
      <c r="J334" s="31"/>
      <c r="K334" s="31"/>
      <c r="L334" s="24"/>
      <c r="M334" s="24"/>
    </row>
    <row r="335" spans="1:13" ht="11.25" customHeight="1" x14ac:dyDescent="0.25">
      <c r="A335" s="26" t="s">
        <v>477</v>
      </c>
      <c r="B335" s="17" t="s">
        <v>478</v>
      </c>
      <c r="C335" s="27">
        <v>233.94</v>
      </c>
      <c r="D335" s="27">
        <v>222.24</v>
      </c>
      <c r="E335" s="27">
        <v>211.13</v>
      </c>
      <c r="F335" s="27"/>
      <c r="G335" s="27">
        <v>187.15</v>
      </c>
      <c r="H335" s="27">
        <v>168.43</v>
      </c>
      <c r="I335" s="27">
        <v>151.59</v>
      </c>
      <c r="J335" s="25"/>
      <c r="K335" s="25"/>
      <c r="L335" s="24"/>
      <c r="M335" s="24"/>
    </row>
    <row r="336" spans="1:13" ht="11.25" customHeight="1" x14ac:dyDescent="0.25">
      <c r="A336" s="28" t="s">
        <v>483</v>
      </c>
      <c r="B336" s="29" t="s">
        <v>484</v>
      </c>
      <c r="C336" s="30">
        <v>99.24</v>
      </c>
      <c r="D336" s="30">
        <v>94.28</v>
      </c>
      <c r="E336" s="30">
        <v>89.57</v>
      </c>
      <c r="F336" s="30"/>
      <c r="G336" s="30">
        <v>79.400000000000006</v>
      </c>
      <c r="H336" s="30">
        <v>71.459999999999994</v>
      </c>
      <c r="I336" s="30">
        <v>64.31</v>
      </c>
      <c r="J336" s="31"/>
      <c r="K336" s="31"/>
      <c r="L336" s="24"/>
      <c r="M336" s="24"/>
    </row>
    <row r="337" spans="1:13" ht="11.25" customHeight="1" x14ac:dyDescent="0.25">
      <c r="A337" s="26" t="s">
        <v>485</v>
      </c>
      <c r="B337" s="17" t="s">
        <v>486</v>
      </c>
      <c r="C337" s="27">
        <v>139.80000000000001</v>
      </c>
      <c r="D337" s="27">
        <v>132.81</v>
      </c>
      <c r="E337" s="27">
        <v>126.17</v>
      </c>
      <c r="F337" s="27"/>
      <c r="G337" s="27">
        <v>111.84</v>
      </c>
      <c r="H337" s="27">
        <v>100.66</v>
      </c>
      <c r="I337" s="27">
        <v>90.59</v>
      </c>
      <c r="J337" s="25"/>
      <c r="K337" s="25"/>
      <c r="L337" s="24"/>
      <c r="M337" s="24"/>
    </row>
    <row r="338" spans="1:13" ht="11.25" customHeight="1" x14ac:dyDescent="0.25">
      <c r="A338" s="28" t="s">
        <v>487</v>
      </c>
      <c r="B338" s="29" t="s">
        <v>488</v>
      </c>
      <c r="C338" s="30">
        <v>233.94</v>
      </c>
      <c r="D338" s="30">
        <v>222.24</v>
      </c>
      <c r="E338" s="30">
        <v>211.13</v>
      </c>
      <c r="F338" s="30"/>
      <c r="G338" s="30">
        <v>187.15</v>
      </c>
      <c r="H338" s="30">
        <v>168.43</v>
      </c>
      <c r="I338" s="30">
        <v>151.59</v>
      </c>
      <c r="J338" s="31"/>
      <c r="K338" s="31"/>
      <c r="L338" s="24"/>
      <c r="M338" s="24"/>
    </row>
    <row r="339" spans="1:13" ht="11.25" customHeight="1" x14ac:dyDescent="0.25">
      <c r="A339" s="26" t="s">
        <v>489</v>
      </c>
      <c r="B339" s="17" t="s">
        <v>490</v>
      </c>
      <c r="C339" s="27">
        <v>46.3</v>
      </c>
      <c r="D339" s="27">
        <v>43.98</v>
      </c>
      <c r="E339" s="27">
        <v>41.78</v>
      </c>
      <c r="F339" s="27"/>
      <c r="G339" s="27">
        <v>37.04</v>
      </c>
      <c r="H339" s="27">
        <v>33.33</v>
      </c>
      <c r="I339" s="27">
        <v>30</v>
      </c>
      <c r="J339" s="25"/>
      <c r="K339" s="25"/>
      <c r="L339" s="24"/>
      <c r="M339" s="24"/>
    </row>
    <row r="340" spans="1:13" ht="11.25" customHeight="1" x14ac:dyDescent="0.25">
      <c r="A340" s="28" t="s">
        <v>491</v>
      </c>
      <c r="B340" s="29" t="s">
        <v>492</v>
      </c>
      <c r="C340" s="30">
        <v>46.3</v>
      </c>
      <c r="D340" s="30">
        <v>43.98</v>
      </c>
      <c r="E340" s="30">
        <v>41.78</v>
      </c>
      <c r="F340" s="30"/>
      <c r="G340" s="30">
        <v>37.04</v>
      </c>
      <c r="H340" s="30">
        <v>33.33</v>
      </c>
      <c r="I340" s="30">
        <v>30</v>
      </c>
      <c r="J340" s="31"/>
      <c r="K340" s="31"/>
      <c r="L340" s="24"/>
      <c r="M340" s="24"/>
    </row>
    <row r="341" spans="1:13" ht="11.25" customHeight="1" x14ac:dyDescent="0.25">
      <c r="A341" s="26" t="s">
        <v>493</v>
      </c>
      <c r="B341" s="17"/>
      <c r="C341" s="27"/>
      <c r="D341" s="27"/>
      <c r="E341" s="27"/>
      <c r="F341" s="27"/>
      <c r="G341" s="27"/>
      <c r="H341" s="27"/>
      <c r="I341" s="27">
        <v>0</v>
      </c>
      <c r="J341" s="25"/>
      <c r="K341" s="25"/>
      <c r="L341" s="24"/>
      <c r="M341" s="24"/>
    </row>
    <row r="342" spans="1:13" ht="11.25" customHeight="1" x14ac:dyDescent="0.25">
      <c r="A342" s="28" t="s">
        <v>494</v>
      </c>
      <c r="B342" s="29" t="s">
        <v>605</v>
      </c>
      <c r="C342" s="30">
        <v>656.85</v>
      </c>
      <c r="D342" s="30">
        <v>624.01</v>
      </c>
      <c r="E342" s="30">
        <v>592.80999999999995</v>
      </c>
      <c r="F342" s="30"/>
      <c r="G342" s="30">
        <v>512.35</v>
      </c>
      <c r="H342" s="30">
        <v>461.11</v>
      </c>
      <c r="I342" s="30">
        <v>415</v>
      </c>
      <c r="J342" s="31"/>
      <c r="K342" s="31"/>
      <c r="L342" s="24"/>
      <c r="M342" s="24"/>
    </row>
    <row r="343" spans="1:13" ht="11.25" customHeight="1" x14ac:dyDescent="0.25">
      <c r="A343" s="26" t="s">
        <v>496</v>
      </c>
      <c r="B343" s="17" t="s">
        <v>497</v>
      </c>
      <c r="C343" s="27">
        <v>656.85</v>
      </c>
      <c r="D343" s="27">
        <v>624.01</v>
      </c>
      <c r="E343" s="27">
        <v>592.80999999999995</v>
      </c>
      <c r="F343" s="27"/>
      <c r="G343" s="27">
        <v>512.35</v>
      </c>
      <c r="H343" s="27">
        <v>461.11</v>
      </c>
      <c r="I343" s="27">
        <v>415</v>
      </c>
      <c r="J343" s="25"/>
      <c r="K343" s="25"/>
      <c r="L343" s="24"/>
      <c r="M343" s="24"/>
    </row>
    <row r="344" spans="1:13" ht="11.25" customHeight="1" x14ac:dyDescent="0.25">
      <c r="A344" s="28" t="s">
        <v>498</v>
      </c>
      <c r="B344" s="29" t="s">
        <v>606</v>
      </c>
      <c r="C344" s="30">
        <v>656.85</v>
      </c>
      <c r="D344" s="30">
        <v>624.01</v>
      </c>
      <c r="E344" s="30">
        <v>592.80999999999995</v>
      </c>
      <c r="F344" s="30"/>
      <c r="G344" s="30">
        <v>512.35</v>
      </c>
      <c r="H344" s="30">
        <v>461.11</v>
      </c>
      <c r="I344" s="30">
        <v>415</v>
      </c>
      <c r="J344" s="31"/>
      <c r="K344" s="31"/>
      <c r="L344" s="24"/>
      <c r="M344" s="24"/>
    </row>
    <row r="345" spans="1:13" ht="11.25" customHeight="1" x14ac:dyDescent="0.25">
      <c r="A345" s="26" t="s">
        <v>500</v>
      </c>
      <c r="B345" s="17" t="s">
        <v>607</v>
      </c>
      <c r="C345" s="27">
        <v>656.85</v>
      </c>
      <c r="D345" s="27">
        <v>624.01</v>
      </c>
      <c r="E345" s="27">
        <v>592.80999999999995</v>
      </c>
      <c r="F345" s="27"/>
      <c r="G345" s="27">
        <v>512.35</v>
      </c>
      <c r="H345" s="27">
        <v>461.11</v>
      </c>
      <c r="I345" s="27">
        <v>415</v>
      </c>
      <c r="J345" s="25"/>
      <c r="K345" s="25"/>
      <c r="L345" s="24"/>
      <c r="M345" s="24"/>
    </row>
    <row r="346" spans="1:13" ht="11.25" customHeight="1" x14ac:dyDescent="0.25">
      <c r="A346" s="28" t="s">
        <v>502</v>
      </c>
      <c r="B346" s="29" t="s">
        <v>608</v>
      </c>
      <c r="C346" s="30">
        <v>775.56</v>
      </c>
      <c r="D346" s="30">
        <v>736.78</v>
      </c>
      <c r="E346" s="30">
        <v>699.94</v>
      </c>
      <c r="F346" s="30"/>
      <c r="G346" s="30">
        <v>604.94000000000005</v>
      </c>
      <c r="H346" s="30">
        <v>544.44000000000005</v>
      </c>
      <c r="I346" s="30">
        <v>490</v>
      </c>
      <c r="J346" s="31"/>
      <c r="K346" s="31"/>
      <c r="L346" s="24"/>
      <c r="M346" s="24"/>
    </row>
    <row r="347" spans="1:13" ht="11.25" customHeight="1" x14ac:dyDescent="0.25">
      <c r="A347" s="26" t="s">
        <v>504</v>
      </c>
      <c r="B347" s="17" t="s">
        <v>609</v>
      </c>
      <c r="C347" s="27">
        <v>126.62</v>
      </c>
      <c r="D347" s="27">
        <v>120.29</v>
      </c>
      <c r="E347" s="27">
        <v>114.28</v>
      </c>
      <c r="F347" s="27"/>
      <c r="G347" s="27">
        <v>98.77</v>
      </c>
      <c r="H347" s="27">
        <v>88.89</v>
      </c>
      <c r="I347" s="27">
        <v>80</v>
      </c>
      <c r="J347" s="25"/>
      <c r="K347" s="25"/>
      <c r="L347" s="24"/>
      <c r="M347" s="24"/>
    </row>
    <row r="348" spans="1:13" ht="11.25" customHeight="1" x14ac:dyDescent="0.25">
      <c r="A348" s="28" t="s">
        <v>506</v>
      </c>
      <c r="B348" s="29" t="s">
        <v>610</v>
      </c>
      <c r="C348" s="30">
        <v>118.71</v>
      </c>
      <c r="D348" s="30">
        <v>112.77</v>
      </c>
      <c r="E348" s="30">
        <v>107.13</v>
      </c>
      <c r="F348" s="30"/>
      <c r="G348" s="30">
        <v>92.59</v>
      </c>
      <c r="H348" s="30">
        <v>83.33</v>
      </c>
      <c r="I348" s="30">
        <v>75</v>
      </c>
      <c r="J348" s="31"/>
      <c r="K348" s="31"/>
      <c r="L348" s="24"/>
      <c r="M348" s="24"/>
    </row>
    <row r="349" spans="1:13" ht="11.25" customHeight="1" x14ac:dyDescent="0.25">
      <c r="A349" s="26" t="s">
        <v>508</v>
      </c>
      <c r="B349" s="17" t="s">
        <v>611</v>
      </c>
      <c r="C349" s="27">
        <v>134.54</v>
      </c>
      <c r="D349" s="27">
        <v>127.81</v>
      </c>
      <c r="E349" s="27">
        <v>121.42</v>
      </c>
      <c r="F349" s="27"/>
      <c r="G349" s="27">
        <v>104.94</v>
      </c>
      <c r="H349" s="27">
        <v>94.44</v>
      </c>
      <c r="I349" s="27">
        <v>85</v>
      </c>
      <c r="J349" s="25"/>
      <c r="K349" s="25"/>
      <c r="L349" s="24"/>
      <c r="M349" s="24"/>
    </row>
    <row r="350" spans="1:13" ht="11.25" customHeight="1" x14ac:dyDescent="0.25">
      <c r="A350" s="28" t="s">
        <v>514</v>
      </c>
      <c r="B350" s="29" t="s">
        <v>612</v>
      </c>
      <c r="C350" s="30">
        <v>98.13</v>
      </c>
      <c r="D350" s="30">
        <v>93.23</v>
      </c>
      <c r="E350" s="30">
        <v>88.56</v>
      </c>
      <c r="F350" s="30"/>
      <c r="G350" s="30">
        <v>76.540000000000006</v>
      </c>
      <c r="H350" s="30">
        <v>68.89</v>
      </c>
      <c r="I350" s="30">
        <v>62</v>
      </c>
      <c r="J350" s="31"/>
      <c r="K350" s="31"/>
      <c r="L350" s="24"/>
      <c r="M350" s="24"/>
    </row>
    <row r="351" spans="1:13" ht="11.25" customHeight="1" x14ac:dyDescent="0.25">
      <c r="A351" s="26" t="s">
        <v>516</v>
      </c>
      <c r="B351" s="17" t="s">
        <v>613</v>
      </c>
      <c r="C351" s="27">
        <v>74.39</v>
      </c>
      <c r="D351" s="27">
        <v>70.67</v>
      </c>
      <c r="E351" s="27">
        <v>67.14</v>
      </c>
      <c r="F351" s="27"/>
      <c r="G351" s="27">
        <v>58.02</v>
      </c>
      <c r="H351" s="27">
        <v>52.22</v>
      </c>
      <c r="I351" s="27">
        <v>47</v>
      </c>
      <c r="J351" s="25"/>
      <c r="K351" s="25"/>
      <c r="L351" s="24"/>
      <c r="M351" s="24"/>
    </row>
    <row r="352" spans="1:13" ht="11.25" customHeight="1" x14ac:dyDescent="0.25">
      <c r="A352" s="28" t="s">
        <v>518</v>
      </c>
      <c r="B352" s="29" t="s">
        <v>519</v>
      </c>
      <c r="C352" s="30">
        <v>94.97</v>
      </c>
      <c r="D352" s="30">
        <v>90.22</v>
      </c>
      <c r="E352" s="30">
        <v>85.71</v>
      </c>
      <c r="F352" s="30"/>
      <c r="G352" s="30">
        <v>74.069999999999993</v>
      </c>
      <c r="H352" s="30">
        <v>66.67</v>
      </c>
      <c r="I352" s="30">
        <v>60</v>
      </c>
      <c r="J352" s="31"/>
      <c r="K352" s="31"/>
      <c r="L352" s="24"/>
      <c r="M352" s="24"/>
    </row>
    <row r="353" spans="1:13" ht="11.25" customHeight="1" x14ac:dyDescent="0.25">
      <c r="A353" s="26" t="s">
        <v>527</v>
      </c>
      <c r="B353" s="17" t="s">
        <v>614</v>
      </c>
      <c r="C353" s="27">
        <v>66.48</v>
      </c>
      <c r="D353" s="27">
        <v>63.15</v>
      </c>
      <c r="E353" s="27">
        <v>60</v>
      </c>
      <c r="F353" s="27"/>
      <c r="G353" s="27">
        <v>51.85</v>
      </c>
      <c r="H353" s="27">
        <v>46.67</v>
      </c>
      <c r="I353" s="27">
        <v>42</v>
      </c>
      <c r="J353" s="25"/>
      <c r="K353" s="25"/>
      <c r="L353" s="24"/>
      <c r="M353" s="24"/>
    </row>
    <row r="354" spans="1:13" ht="11.25" customHeight="1" x14ac:dyDescent="0.25">
      <c r="A354" s="28" t="s">
        <v>529</v>
      </c>
      <c r="B354" s="29" t="s">
        <v>530</v>
      </c>
      <c r="C354" s="30">
        <v>66.48</v>
      </c>
      <c r="D354" s="30">
        <v>63.15</v>
      </c>
      <c r="E354" s="30">
        <v>60</v>
      </c>
      <c r="F354" s="30"/>
      <c r="G354" s="30">
        <v>51.85</v>
      </c>
      <c r="H354" s="30">
        <v>46.67</v>
      </c>
      <c r="I354" s="30">
        <v>42</v>
      </c>
      <c r="J354" s="31"/>
      <c r="K354" s="31"/>
      <c r="L354" s="24"/>
      <c r="M354" s="24"/>
    </row>
    <row r="355" spans="1:13" ht="11.25" customHeight="1" x14ac:dyDescent="0.25">
      <c r="A355" s="26" t="s">
        <v>533</v>
      </c>
      <c r="B355" s="17" t="s">
        <v>534</v>
      </c>
      <c r="C355" s="27">
        <v>2020</v>
      </c>
      <c r="D355" s="27">
        <v>2020</v>
      </c>
      <c r="E355" s="27">
        <v>428.54</v>
      </c>
      <c r="F355" s="27"/>
      <c r="G355" s="27">
        <v>370.37</v>
      </c>
      <c r="H355" s="27">
        <v>333.33</v>
      </c>
      <c r="I355" s="27">
        <v>300</v>
      </c>
      <c r="J355" s="25"/>
      <c r="K355" s="25"/>
      <c r="L355" s="24"/>
      <c r="M355" s="24"/>
    </row>
    <row r="356" spans="1:13" ht="11.25" customHeight="1" x14ac:dyDescent="0.25">
      <c r="A356" s="28" t="s">
        <v>535</v>
      </c>
      <c r="B356" s="29" t="s">
        <v>536</v>
      </c>
      <c r="C356" s="30">
        <v>514.4</v>
      </c>
      <c r="D356" s="30">
        <v>488.68</v>
      </c>
      <c r="E356" s="30">
        <v>464.25</v>
      </c>
      <c r="F356" s="30"/>
      <c r="G356" s="30">
        <v>401.23</v>
      </c>
      <c r="H356" s="30">
        <v>361.11</v>
      </c>
      <c r="I356" s="30">
        <v>325</v>
      </c>
      <c r="J356" s="31"/>
      <c r="K356" s="31"/>
      <c r="L356" s="24"/>
      <c r="M356" s="24"/>
    </row>
    <row r="357" spans="1:13" ht="11.25" customHeight="1" x14ac:dyDescent="0.25">
      <c r="A357" s="26" t="s">
        <v>537</v>
      </c>
      <c r="B357" s="17" t="s">
        <v>538</v>
      </c>
      <c r="C357" s="27">
        <v>553.97</v>
      </c>
      <c r="D357" s="27">
        <v>526.27</v>
      </c>
      <c r="E357" s="27">
        <v>499.96</v>
      </c>
      <c r="F357" s="27"/>
      <c r="G357" s="27">
        <v>432.1</v>
      </c>
      <c r="H357" s="27">
        <v>388.89</v>
      </c>
      <c r="I357" s="27">
        <v>350</v>
      </c>
      <c r="J357" s="25"/>
      <c r="K357" s="25"/>
      <c r="L357" s="24"/>
      <c r="M357" s="24"/>
    </row>
    <row r="358" spans="1:13" ht="11.25" customHeight="1" x14ac:dyDescent="0.25">
      <c r="A358" s="28" t="s">
        <v>337</v>
      </c>
      <c r="B358" s="29"/>
      <c r="C358" s="30"/>
      <c r="D358" s="30"/>
      <c r="E358" s="30"/>
      <c r="F358" s="30"/>
      <c r="G358" s="30"/>
      <c r="H358" s="30"/>
      <c r="I358" s="30">
        <v>0</v>
      </c>
      <c r="J358" s="31"/>
      <c r="K358" s="31"/>
      <c r="L358" s="24"/>
      <c r="M358" s="24"/>
    </row>
    <row r="359" spans="1:13" ht="11.25" customHeight="1" x14ac:dyDescent="0.25">
      <c r="A359" s="26" t="s">
        <v>615</v>
      </c>
      <c r="B359" s="17" t="s">
        <v>616</v>
      </c>
      <c r="C359" s="27">
        <v>65.290000000000006</v>
      </c>
      <c r="D359" s="27">
        <v>62.03</v>
      </c>
      <c r="E359" s="27">
        <v>58.92</v>
      </c>
      <c r="F359" s="27"/>
      <c r="G359" s="27">
        <v>50.93</v>
      </c>
      <c r="H359" s="27">
        <v>45.83</v>
      </c>
      <c r="I359" s="27">
        <v>41.25</v>
      </c>
      <c r="J359" s="25"/>
      <c r="K359" s="25"/>
      <c r="L359" s="24"/>
      <c r="M359" s="24"/>
    </row>
    <row r="360" spans="1:13" ht="11.25" customHeight="1" x14ac:dyDescent="0.25">
      <c r="A360" s="28" t="s">
        <v>617</v>
      </c>
      <c r="B360" s="29" t="s">
        <v>618</v>
      </c>
      <c r="C360" s="30">
        <v>96.85</v>
      </c>
      <c r="D360" s="30">
        <v>92</v>
      </c>
      <c r="E360" s="30">
        <v>87.4</v>
      </c>
      <c r="F360" s="30"/>
      <c r="G360" s="30">
        <v>75.540000000000006</v>
      </c>
      <c r="H360" s="30">
        <v>67.989999999999995</v>
      </c>
      <c r="I360" s="30">
        <v>61.19</v>
      </c>
      <c r="J360" s="31"/>
      <c r="K360" s="31"/>
      <c r="L360" s="24"/>
      <c r="M360" s="24"/>
    </row>
    <row r="361" spans="1:13" ht="11.25" customHeight="1" x14ac:dyDescent="0.25">
      <c r="A361" s="26" t="s">
        <v>619</v>
      </c>
      <c r="B361" s="17" t="s">
        <v>620</v>
      </c>
      <c r="C361" s="27">
        <v>302.18</v>
      </c>
      <c r="D361" s="27">
        <v>287.07</v>
      </c>
      <c r="E361" s="27">
        <v>272.72000000000003</v>
      </c>
      <c r="F361" s="27"/>
      <c r="G361" s="27">
        <v>235.7</v>
      </c>
      <c r="H361" s="27">
        <v>212.13</v>
      </c>
      <c r="I361" s="27">
        <v>190.92</v>
      </c>
      <c r="J361" s="25"/>
      <c r="K361" s="25"/>
      <c r="L361" s="24"/>
      <c r="M361" s="24"/>
    </row>
    <row r="362" spans="1:13" ht="11.25" customHeight="1" x14ac:dyDescent="0.25">
      <c r="A362" s="28" t="s">
        <v>621</v>
      </c>
      <c r="B362" s="29" t="s">
        <v>622</v>
      </c>
      <c r="C362" s="30">
        <v>654.53</v>
      </c>
      <c r="D362" s="30">
        <v>621.80999999999995</v>
      </c>
      <c r="E362" s="30">
        <v>590.72</v>
      </c>
      <c r="F362" s="30"/>
      <c r="G362" s="30">
        <v>510.54</v>
      </c>
      <c r="H362" s="30">
        <v>459.48</v>
      </c>
      <c r="I362" s="30">
        <v>413.53</v>
      </c>
      <c r="J362" s="31"/>
      <c r="K362" s="31"/>
      <c r="L362" s="24"/>
      <c r="M362" s="24"/>
    </row>
    <row r="363" spans="1:13" ht="11.25" customHeight="1" x14ac:dyDescent="0.25">
      <c r="A363" s="26" t="s">
        <v>623</v>
      </c>
      <c r="B363" s="17" t="s">
        <v>624</v>
      </c>
      <c r="C363" s="27">
        <v>130.58000000000001</v>
      </c>
      <c r="D363" s="27">
        <v>124.05</v>
      </c>
      <c r="E363" s="27">
        <v>117.85</v>
      </c>
      <c r="F363" s="27"/>
      <c r="G363" s="27">
        <v>101.85</v>
      </c>
      <c r="H363" s="27">
        <v>91.67</v>
      </c>
      <c r="I363" s="27">
        <v>82.5</v>
      </c>
      <c r="J363" s="25"/>
      <c r="K363" s="25"/>
      <c r="L363" s="24"/>
      <c r="M363" s="24"/>
    </row>
    <row r="364" spans="1:13" ht="11.25" customHeight="1" x14ac:dyDescent="0.25">
      <c r="A364" s="28" t="s">
        <v>625</v>
      </c>
      <c r="B364" s="29" t="s">
        <v>626</v>
      </c>
      <c r="C364" s="30">
        <v>134.55000000000001</v>
      </c>
      <c r="D364" s="30">
        <v>127.82</v>
      </c>
      <c r="E364" s="30">
        <v>121.43</v>
      </c>
      <c r="F364" s="30"/>
      <c r="G364" s="30">
        <v>104.95</v>
      </c>
      <c r="H364" s="30">
        <v>94.45</v>
      </c>
      <c r="I364" s="30">
        <v>85.01</v>
      </c>
      <c r="J364" s="31"/>
      <c r="K364" s="31"/>
      <c r="L364" s="24"/>
      <c r="M364" s="24"/>
    </row>
    <row r="365" spans="1:13" ht="11.25" customHeight="1" x14ac:dyDescent="0.25">
      <c r="A365" s="26" t="s">
        <v>627</v>
      </c>
      <c r="B365" s="17" t="s">
        <v>628</v>
      </c>
      <c r="C365" s="27">
        <v>130.58000000000001</v>
      </c>
      <c r="D365" s="27">
        <v>124.05</v>
      </c>
      <c r="E365" s="27">
        <v>117.85</v>
      </c>
      <c r="F365" s="27"/>
      <c r="G365" s="27">
        <v>101.85</v>
      </c>
      <c r="H365" s="27">
        <v>91.67</v>
      </c>
      <c r="I365" s="27">
        <v>82.5</v>
      </c>
      <c r="J365" s="25"/>
      <c r="K365" s="25"/>
      <c r="L365" s="24"/>
      <c r="M365" s="24"/>
    </row>
    <row r="366" spans="1:13" ht="11.25" customHeight="1" x14ac:dyDescent="0.25">
      <c r="A366" s="28" t="s">
        <v>629</v>
      </c>
      <c r="B366" s="29" t="s">
        <v>630</v>
      </c>
      <c r="C366" s="30">
        <v>232.59</v>
      </c>
      <c r="D366" s="30">
        <v>220.96</v>
      </c>
      <c r="E366" s="30">
        <v>209.92</v>
      </c>
      <c r="F366" s="30"/>
      <c r="G366" s="30">
        <v>181.42</v>
      </c>
      <c r="H366" s="30">
        <v>163.28</v>
      </c>
      <c r="I366" s="30">
        <v>146.94999999999999</v>
      </c>
      <c r="J366" s="31"/>
      <c r="K366" s="31"/>
      <c r="L366" s="24"/>
      <c r="M366" s="24"/>
    </row>
    <row r="367" spans="1:13" ht="11.25" customHeight="1" x14ac:dyDescent="0.25">
      <c r="A367" s="26" t="s">
        <v>631</v>
      </c>
      <c r="B367" s="17" t="s">
        <v>632</v>
      </c>
      <c r="C367" s="27">
        <v>250.03</v>
      </c>
      <c r="D367" s="27">
        <v>237.53</v>
      </c>
      <c r="E367" s="27">
        <v>225.65</v>
      </c>
      <c r="F367" s="27"/>
      <c r="G367" s="27">
        <v>195.03</v>
      </c>
      <c r="H367" s="27">
        <v>175.52</v>
      </c>
      <c r="I367" s="27">
        <v>157.97</v>
      </c>
      <c r="J367" s="25"/>
      <c r="K367" s="25"/>
      <c r="L367" s="24"/>
      <c r="M367" s="24"/>
    </row>
    <row r="368" spans="1:13" ht="11.25" customHeight="1" x14ac:dyDescent="0.25">
      <c r="A368" s="28" t="s">
        <v>633</v>
      </c>
      <c r="B368" s="29" t="s">
        <v>634</v>
      </c>
      <c r="C368" s="30">
        <v>232.59</v>
      </c>
      <c r="D368" s="30">
        <v>220.96</v>
      </c>
      <c r="E368" s="30">
        <v>209.92</v>
      </c>
      <c r="F368" s="30"/>
      <c r="G368" s="30">
        <v>181.42</v>
      </c>
      <c r="H368" s="30">
        <v>163.28</v>
      </c>
      <c r="I368" s="30">
        <v>146.94999999999999</v>
      </c>
      <c r="J368" s="31"/>
      <c r="K368" s="31"/>
      <c r="L368" s="24"/>
      <c r="M368" s="24"/>
    </row>
    <row r="369" spans="1:13" ht="11.25" customHeight="1" x14ac:dyDescent="0.25">
      <c r="A369" s="26" t="s">
        <v>635</v>
      </c>
      <c r="B369" s="17" t="s">
        <v>636</v>
      </c>
      <c r="C369" s="27">
        <v>279.33</v>
      </c>
      <c r="D369" s="27">
        <v>265.36</v>
      </c>
      <c r="E369" s="27">
        <v>252.1</v>
      </c>
      <c r="F369" s="27"/>
      <c r="G369" s="27">
        <v>217.88</v>
      </c>
      <c r="H369" s="27">
        <v>196.09</v>
      </c>
      <c r="I369" s="27">
        <v>176.48</v>
      </c>
      <c r="J369" s="25"/>
      <c r="K369" s="25"/>
      <c r="L369" s="24"/>
      <c r="M369" s="24"/>
    </row>
    <row r="370" spans="1:13" ht="11.25" customHeight="1" x14ac:dyDescent="0.25">
      <c r="A370" s="28" t="s">
        <v>637</v>
      </c>
      <c r="B370" s="29" t="s">
        <v>638</v>
      </c>
      <c r="C370" s="30">
        <v>822.49</v>
      </c>
      <c r="D370" s="30">
        <v>781.36</v>
      </c>
      <c r="E370" s="30">
        <v>742.29</v>
      </c>
      <c r="F370" s="30"/>
      <c r="G370" s="30">
        <v>641.54</v>
      </c>
      <c r="H370" s="30">
        <v>577.39</v>
      </c>
      <c r="I370" s="30">
        <v>519.65</v>
      </c>
      <c r="J370" s="31"/>
      <c r="K370" s="31"/>
      <c r="L370" s="24"/>
      <c r="M370" s="24"/>
    </row>
    <row r="371" spans="1:13" ht="11.25" customHeight="1" x14ac:dyDescent="0.25">
      <c r="A371" s="26" t="s">
        <v>639</v>
      </c>
      <c r="B371" s="17" t="s">
        <v>640</v>
      </c>
      <c r="C371" s="27">
        <v>164.34</v>
      </c>
      <c r="D371" s="27">
        <v>156.13</v>
      </c>
      <c r="E371" s="27">
        <v>148.32</v>
      </c>
      <c r="F371" s="27"/>
      <c r="G371" s="27">
        <v>131.47</v>
      </c>
      <c r="H371" s="27">
        <v>118.33</v>
      </c>
      <c r="I371" s="27">
        <v>106.49</v>
      </c>
      <c r="J371" s="25"/>
      <c r="K371" s="25"/>
      <c r="L371" s="24"/>
      <c r="M371" s="24"/>
    </row>
    <row r="372" spans="1:13" ht="11.25" customHeight="1" x14ac:dyDescent="0.25">
      <c r="A372" s="26" t="s">
        <v>641</v>
      </c>
      <c r="B372" s="17" t="s">
        <v>642</v>
      </c>
      <c r="C372" s="27">
        <v>250.81</v>
      </c>
      <c r="D372" s="27">
        <v>238.27</v>
      </c>
      <c r="E372" s="27">
        <v>226.36</v>
      </c>
      <c r="F372" s="27"/>
      <c r="G372" s="27">
        <v>200.65</v>
      </c>
      <c r="H372" s="27">
        <v>180.58</v>
      </c>
      <c r="I372" s="27">
        <v>162.53</v>
      </c>
      <c r="J372" s="25"/>
      <c r="K372" s="25"/>
      <c r="L372" s="24"/>
      <c r="M372" s="24"/>
    </row>
    <row r="373" spans="1:13" ht="11.25" customHeight="1" x14ac:dyDescent="0.25">
      <c r="A373" s="28" t="s">
        <v>643</v>
      </c>
      <c r="B373" s="29" t="s">
        <v>644</v>
      </c>
      <c r="C373" s="32">
        <v>145.62</v>
      </c>
      <c r="D373" s="30">
        <v>138.33000000000001</v>
      </c>
      <c r="E373" s="30">
        <v>131.41999999999999</v>
      </c>
      <c r="F373" s="30"/>
      <c r="G373" s="30">
        <v>113.58</v>
      </c>
      <c r="H373" s="30">
        <v>102.22</v>
      </c>
      <c r="I373" s="30">
        <v>92</v>
      </c>
      <c r="J373" s="31"/>
      <c r="K373" s="31"/>
      <c r="L373" s="24"/>
      <c r="M373" s="24"/>
    </row>
    <row r="374" spans="1:13" ht="11.25" customHeight="1" x14ac:dyDescent="0.25">
      <c r="A374" s="26" t="s">
        <v>645</v>
      </c>
      <c r="B374" s="17" t="s">
        <v>646</v>
      </c>
      <c r="C374" s="27">
        <v>636.85</v>
      </c>
      <c r="D374" s="27">
        <v>605</v>
      </c>
      <c r="E374" s="27">
        <v>574.75</v>
      </c>
      <c r="F374" s="27"/>
      <c r="G374" s="27">
        <v>496.74</v>
      </c>
      <c r="H374" s="27">
        <v>447.07</v>
      </c>
      <c r="I374" s="27">
        <v>402.36</v>
      </c>
      <c r="J374" s="25"/>
      <c r="K374" s="25"/>
      <c r="L374" s="24"/>
      <c r="M374" s="24"/>
    </row>
    <row r="375" spans="1:13" ht="11.25" customHeight="1" x14ac:dyDescent="0.25">
      <c r="A375" s="28" t="s">
        <v>647</v>
      </c>
      <c r="B375" s="29" t="s">
        <v>648</v>
      </c>
      <c r="C375" s="30">
        <v>365.08</v>
      </c>
      <c r="D375" s="30">
        <v>346.82</v>
      </c>
      <c r="E375" s="30">
        <v>329.48</v>
      </c>
      <c r="F375" s="30"/>
      <c r="G375" s="30">
        <v>284.76</v>
      </c>
      <c r="H375" s="30">
        <v>256.27999999999997</v>
      </c>
      <c r="I375" s="30">
        <v>230.66</v>
      </c>
      <c r="J375" s="31"/>
      <c r="K375" s="31"/>
      <c r="L375" s="24"/>
      <c r="M375" s="24"/>
    </row>
    <row r="376" spans="1:13" ht="11.25" customHeight="1" x14ac:dyDescent="0.25">
      <c r="A376" s="26" t="s">
        <v>649</v>
      </c>
      <c r="B376" s="17" t="s">
        <v>650</v>
      </c>
      <c r="C376" s="27">
        <v>814.22</v>
      </c>
      <c r="D376" s="27">
        <v>773.51</v>
      </c>
      <c r="E376" s="27">
        <v>734.83</v>
      </c>
      <c r="F376" s="27"/>
      <c r="G376" s="27">
        <v>635.09</v>
      </c>
      <c r="H376" s="27">
        <v>571.58000000000004</v>
      </c>
      <c r="I376" s="27">
        <v>514.41999999999996</v>
      </c>
      <c r="J376" s="25"/>
      <c r="K376" s="25"/>
      <c r="L376" s="24"/>
      <c r="M376" s="24"/>
    </row>
    <row r="377" spans="1:13" ht="11.25" customHeight="1" x14ac:dyDescent="0.25">
      <c r="A377" s="28" t="s">
        <v>651</v>
      </c>
      <c r="B377" s="29" t="s">
        <v>652</v>
      </c>
      <c r="C377" s="30">
        <v>163.09</v>
      </c>
      <c r="D377" s="30">
        <v>154.93</v>
      </c>
      <c r="E377" s="30">
        <v>147.19</v>
      </c>
      <c r="F377" s="30"/>
      <c r="G377" s="30">
        <v>127.21</v>
      </c>
      <c r="H377" s="30">
        <v>114.49</v>
      </c>
      <c r="I377" s="30">
        <v>103.04</v>
      </c>
      <c r="J377" s="31"/>
      <c r="K377" s="31"/>
      <c r="L377" s="24"/>
      <c r="M377" s="24"/>
    </row>
    <row r="378" spans="1:13" ht="11.25" customHeight="1" x14ac:dyDescent="0.25">
      <c r="A378" s="26" t="s">
        <v>653</v>
      </c>
      <c r="B378" s="17" t="s">
        <v>654</v>
      </c>
      <c r="C378" s="27">
        <v>251.64</v>
      </c>
      <c r="D378" s="27">
        <v>239.06</v>
      </c>
      <c r="E378" s="27">
        <v>227.1</v>
      </c>
      <c r="F378" s="27"/>
      <c r="G378" s="27">
        <v>196.28</v>
      </c>
      <c r="H378" s="27">
        <v>176.65</v>
      </c>
      <c r="I378" s="27">
        <v>158.97999999999999</v>
      </c>
      <c r="J378" s="25"/>
      <c r="K378" s="25"/>
      <c r="L378" s="24"/>
      <c r="M378" s="24"/>
    </row>
    <row r="379" spans="1:13" ht="11.25" customHeight="1" x14ac:dyDescent="0.25">
      <c r="A379" s="28" t="s">
        <v>655</v>
      </c>
      <c r="B379" s="29" t="s">
        <v>656</v>
      </c>
      <c r="C379" s="30">
        <v>233.82</v>
      </c>
      <c r="D379" s="30">
        <v>222.13</v>
      </c>
      <c r="E379" s="30">
        <v>211.02</v>
      </c>
      <c r="F379" s="30"/>
      <c r="G379" s="30">
        <v>182.38</v>
      </c>
      <c r="H379" s="30">
        <v>164.14</v>
      </c>
      <c r="I379" s="30">
        <v>147.72999999999999</v>
      </c>
      <c r="J379" s="31"/>
      <c r="K379" s="31"/>
      <c r="L379" s="24"/>
      <c r="M379" s="24"/>
    </row>
    <row r="380" spans="1:13" ht="11.25" customHeight="1" x14ac:dyDescent="0.25">
      <c r="A380" s="26" t="s">
        <v>657</v>
      </c>
      <c r="B380" s="17" t="s">
        <v>658</v>
      </c>
      <c r="C380" s="27">
        <v>420.3</v>
      </c>
      <c r="D380" s="27">
        <v>399.29</v>
      </c>
      <c r="E380" s="27">
        <v>379.32</v>
      </c>
      <c r="F380" s="27"/>
      <c r="G380" s="27">
        <v>327.84</v>
      </c>
      <c r="H380" s="27">
        <v>295.05</v>
      </c>
      <c r="I380" s="27">
        <v>265.55</v>
      </c>
      <c r="J380" s="25"/>
      <c r="K380" s="25"/>
      <c r="L380" s="24"/>
      <c r="M380" s="24"/>
    </row>
    <row r="381" spans="1:13" ht="11.25" customHeight="1" x14ac:dyDescent="0.25">
      <c r="A381" s="28" t="s">
        <v>659</v>
      </c>
      <c r="B381" s="29" t="s">
        <v>660</v>
      </c>
      <c r="C381" s="30">
        <v>159.15</v>
      </c>
      <c r="D381" s="30">
        <v>151.19</v>
      </c>
      <c r="E381" s="30">
        <v>143.63</v>
      </c>
      <c r="F381" s="30"/>
      <c r="G381" s="30">
        <v>124.14</v>
      </c>
      <c r="H381" s="30">
        <v>111.72</v>
      </c>
      <c r="I381" s="30">
        <v>100.55</v>
      </c>
      <c r="J381" s="31"/>
      <c r="K381" s="31"/>
      <c r="L381" s="24"/>
      <c r="M381" s="24"/>
    </row>
    <row r="382" spans="1:13" ht="11.25" customHeight="1" x14ac:dyDescent="0.25">
      <c r="A382" s="26" t="s">
        <v>661</v>
      </c>
      <c r="B382" s="17" t="s">
        <v>662</v>
      </c>
      <c r="C382" s="27">
        <v>79.569999999999993</v>
      </c>
      <c r="D382" s="27">
        <v>75.59</v>
      </c>
      <c r="E382" s="27">
        <v>71.81</v>
      </c>
      <c r="F382" s="27"/>
      <c r="G382" s="27">
        <v>62.06</v>
      </c>
      <c r="H382" s="27">
        <v>55.86</v>
      </c>
      <c r="I382" s="27">
        <v>50.27</v>
      </c>
      <c r="J382" s="25"/>
      <c r="K382" s="25"/>
      <c r="L382" s="24"/>
      <c r="M382" s="24"/>
    </row>
    <row r="383" spans="1:13" ht="11.25" customHeight="1" x14ac:dyDescent="0.25">
      <c r="A383" s="28" t="s">
        <v>382</v>
      </c>
      <c r="B383" s="29" t="s">
        <v>663</v>
      </c>
      <c r="C383" s="30">
        <v>154.36000000000001</v>
      </c>
      <c r="D383" s="30">
        <v>146.63999999999999</v>
      </c>
      <c r="E383" s="30">
        <v>139.31</v>
      </c>
      <c r="F383" s="30"/>
      <c r="G383" s="30">
        <v>120.4</v>
      </c>
      <c r="H383" s="30">
        <v>108.36</v>
      </c>
      <c r="I383" s="30">
        <v>97.52</v>
      </c>
      <c r="J383" s="31"/>
      <c r="K383" s="31"/>
      <c r="L383" s="24"/>
      <c r="M383" s="24"/>
    </row>
    <row r="384" spans="1:13" ht="11.25" customHeight="1" x14ac:dyDescent="0.25">
      <c r="A384" s="26" t="s">
        <v>664</v>
      </c>
      <c r="B384" s="17" t="s">
        <v>665</v>
      </c>
      <c r="C384" s="27">
        <v>565.95000000000005</v>
      </c>
      <c r="D384" s="27">
        <v>537.65</v>
      </c>
      <c r="E384" s="27">
        <v>510.77</v>
      </c>
      <c r="F384" s="27"/>
      <c r="G384" s="27">
        <v>441.44</v>
      </c>
      <c r="H384" s="27">
        <v>397.3</v>
      </c>
      <c r="I384" s="27">
        <v>357.57</v>
      </c>
      <c r="J384" s="25"/>
      <c r="K384" s="25"/>
      <c r="L384" s="24"/>
      <c r="M384" s="24"/>
    </row>
    <row r="385" spans="1:13" ht="11.25" customHeight="1" x14ac:dyDescent="0.25">
      <c r="A385" s="28" t="s">
        <v>666</v>
      </c>
      <c r="B385" s="29" t="s">
        <v>667</v>
      </c>
      <c r="C385" s="30">
        <v>90.43</v>
      </c>
      <c r="D385" s="30">
        <v>85.9</v>
      </c>
      <c r="E385" s="30">
        <v>81.61</v>
      </c>
      <c r="F385" s="30"/>
      <c r="G385" s="30">
        <v>70.53</v>
      </c>
      <c r="H385" s="30">
        <v>63.48</v>
      </c>
      <c r="I385" s="30">
        <v>57.13</v>
      </c>
      <c r="J385" s="31"/>
      <c r="K385" s="31"/>
      <c r="L385" s="24"/>
      <c r="M385" s="24"/>
    </row>
    <row r="386" spans="1:13" ht="11.25" customHeight="1" x14ac:dyDescent="0.25">
      <c r="A386" s="26" t="s">
        <v>668</v>
      </c>
      <c r="B386" s="17" t="s">
        <v>669</v>
      </c>
      <c r="C386" s="27">
        <v>79.98</v>
      </c>
      <c r="D386" s="27">
        <v>75.98</v>
      </c>
      <c r="E386" s="27">
        <v>72.180000000000007</v>
      </c>
      <c r="F386" s="27"/>
      <c r="G386" s="27">
        <v>62.38</v>
      </c>
      <c r="H386" s="27">
        <v>56.15</v>
      </c>
      <c r="I386" s="27">
        <v>50.53</v>
      </c>
      <c r="J386" s="25"/>
      <c r="K386" s="25"/>
      <c r="L386" s="24"/>
      <c r="M386" s="24"/>
    </row>
    <row r="387" spans="1:13" ht="11.25" customHeight="1" x14ac:dyDescent="0.25">
      <c r="A387" s="28" t="s">
        <v>670</v>
      </c>
      <c r="B387" s="29" t="s">
        <v>671</v>
      </c>
      <c r="C387" s="30">
        <v>99.57</v>
      </c>
      <c r="D387" s="30">
        <v>94.59</v>
      </c>
      <c r="E387" s="30">
        <v>89.86</v>
      </c>
      <c r="F387" s="30"/>
      <c r="G387" s="30">
        <v>77.66</v>
      </c>
      <c r="H387" s="30">
        <v>69.900000000000006</v>
      </c>
      <c r="I387" s="30">
        <v>62.91</v>
      </c>
      <c r="J387" s="31"/>
      <c r="K387" s="31"/>
      <c r="L387" s="24"/>
      <c r="M387" s="24"/>
    </row>
    <row r="388" spans="1:13" ht="11.25" customHeight="1" x14ac:dyDescent="0.25">
      <c r="A388" s="26" t="s">
        <v>672</v>
      </c>
      <c r="B388" s="17" t="s">
        <v>673</v>
      </c>
      <c r="C388" s="27">
        <v>19.04</v>
      </c>
      <c r="D388" s="27">
        <v>18.09</v>
      </c>
      <c r="E388" s="27">
        <v>17.190000000000001</v>
      </c>
      <c r="F388" s="27"/>
      <c r="G388" s="27">
        <v>14.85</v>
      </c>
      <c r="H388" s="27">
        <v>13.37</v>
      </c>
      <c r="I388" s="27">
        <v>12.03</v>
      </c>
      <c r="J388" s="25"/>
      <c r="K388" s="25"/>
      <c r="L388" s="24"/>
      <c r="M388" s="24"/>
    </row>
    <row r="389" spans="1:13" ht="11.25" customHeight="1" x14ac:dyDescent="0.25">
      <c r="A389" s="28" t="s">
        <v>674</v>
      </c>
      <c r="B389" s="29" t="s">
        <v>675</v>
      </c>
      <c r="C389" s="30">
        <v>27.2</v>
      </c>
      <c r="D389" s="30">
        <v>25.84</v>
      </c>
      <c r="E389" s="30">
        <v>24.55</v>
      </c>
      <c r="F389" s="30"/>
      <c r="G389" s="30">
        <v>21.22</v>
      </c>
      <c r="H389" s="30">
        <v>19.100000000000001</v>
      </c>
      <c r="I389" s="30">
        <v>17.190000000000001</v>
      </c>
      <c r="J389" s="31"/>
      <c r="K389" s="31"/>
      <c r="L389" s="24"/>
      <c r="M389" s="24"/>
    </row>
    <row r="390" spans="1:13" ht="11.25" customHeight="1" x14ac:dyDescent="0.25">
      <c r="A390" s="26" t="s">
        <v>676</v>
      </c>
      <c r="B390" s="17" t="s">
        <v>677</v>
      </c>
      <c r="C390" s="27">
        <v>48.97</v>
      </c>
      <c r="D390" s="27">
        <v>46.52</v>
      </c>
      <c r="E390" s="27">
        <v>44.19</v>
      </c>
      <c r="F390" s="27"/>
      <c r="G390" s="27">
        <v>38.19</v>
      </c>
      <c r="H390" s="27">
        <v>34.380000000000003</v>
      </c>
      <c r="I390" s="27">
        <v>30.94</v>
      </c>
      <c r="J390" s="25"/>
      <c r="K390" s="25"/>
      <c r="L390" s="24"/>
      <c r="M390" s="24"/>
    </row>
    <row r="391" spans="1:13" ht="11.25" customHeight="1" x14ac:dyDescent="0.25">
      <c r="A391" s="28" t="s">
        <v>678</v>
      </c>
      <c r="B391" s="29" t="s">
        <v>679</v>
      </c>
      <c r="C391" s="30">
        <v>138.75</v>
      </c>
      <c r="D391" s="30">
        <v>131.81</v>
      </c>
      <c r="E391" s="30">
        <v>125.22</v>
      </c>
      <c r="F391" s="30"/>
      <c r="G391" s="30">
        <v>108.22</v>
      </c>
      <c r="H391" s="30">
        <v>97.4</v>
      </c>
      <c r="I391" s="30">
        <v>87.66</v>
      </c>
      <c r="J391" s="31"/>
      <c r="K391" s="31"/>
      <c r="L391" s="24"/>
      <c r="M391" s="24"/>
    </row>
    <row r="392" spans="1:13" ht="11.25" customHeight="1" x14ac:dyDescent="0.25">
      <c r="A392" s="26" t="s">
        <v>680</v>
      </c>
      <c r="B392" s="17" t="s">
        <v>681</v>
      </c>
      <c r="C392" s="27">
        <v>26.52</v>
      </c>
      <c r="D392" s="27">
        <v>25.2</v>
      </c>
      <c r="E392" s="27">
        <v>23.94</v>
      </c>
      <c r="F392" s="27"/>
      <c r="G392" s="27">
        <v>20.69</v>
      </c>
      <c r="H392" s="27">
        <v>18.62</v>
      </c>
      <c r="I392" s="27">
        <v>16.760000000000002</v>
      </c>
      <c r="J392" s="25"/>
      <c r="K392" s="25"/>
      <c r="L392" s="24"/>
      <c r="M392" s="24"/>
    </row>
    <row r="393" spans="1:13" ht="11.25" customHeight="1" x14ac:dyDescent="0.25">
      <c r="A393" s="28" t="s">
        <v>682</v>
      </c>
      <c r="B393" s="29" t="s">
        <v>683</v>
      </c>
      <c r="C393" s="30">
        <v>78.89</v>
      </c>
      <c r="D393" s="30">
        <v>74.95</v>
      </c>
      <c r="E393" s="30">
        <v>71.2</v>
      </c>
      <c r="F393" s="30"/>
      <c r="G393" s="30">
        <v>61.54</v>
      </c>
      <c r="H393" s="30">
        <v>55.38</v>
      </c>
      <c r="I393" s="30">
        <v>49.84</v>
      </c>
      <c r="J393" s="31"/>
      <c r="K393" s="31"/>
      <c r="L393" s="24"/>
      <c r="M393" s="24"/>
    </row>
    <row r="394" spans="1:13" ht="11.25" customHeight="1" x14ac:dyDescent="0.25">
      <c r="A394" s="28" t="s">
        <v>684</v>
      </c>
      <c r="B394" s="29" t="s">
        <v>685</v>
      </c>
      <c r="C394" s="30">
        <v>207.29</v>
      </c>
      <c r="D394" s="30">
        <v>196.93</v>
      </c>
      <c r="E394" s="30">
        <v>187.08</v>
      </c>
      <c r="F394" s="30"/>
      <c r="G394" s="30">
        <v>161.69</v>
      </c>
      <c r="H394" s="30">
        <v>145.52000000000001</v>
      </c>
      <c r="I394" s="30">
        <v>130.97</v>
      </c>
      <c r="J394" s="31"/>
      <c r="K394" s="31"/>
      <c r="L394" s="24"/>
      <c r="M394" s="24"/>
    </row>
    <row r="395" spans="1:13" ht="11.25" customHeight="1" x14ac:dyDescent="0.25">
      <c r="A395" s="28" t="s">
        <v>686</v>
      </c>
      <c r="B395" s="29" t="s">
        <v>687</v>
      </c>
      <c r="C395" s="30">
        <v>151.96</v>
      </c>
      <c r="D395" s="30">
        <v>144.36000000000001</v>
      </c>
      <c r="E395" s="30">
        <v>137.15</v>
      </c>
      <c r="F395" s="30"/>
      <c r="G395" s="30">
        <v>118.53</v>
      </c>
      <c r="H395" s="30">
        <v>106.68</v>
      </c>
      <c r="I395" s="30">
        <v>96.01</v>
      </c>
      <c r="J395" s="31"/>
      <c r="K395" s="31"/>
      <c r="L395" s="24"/>
      <c r="M395" s="24"/>
    </row>
    <row r="396" spans="1:13" ht="11.25" customHeight="1" x14ac:dyDescent="0.25">
      <c r="A396" s="28" t="s">
        <v>688</v>
      </c>
      <c r="B396" s="29" t="s">
        <v>689</v>
      </c>
      <c r="C396" s="30">
        <v>266.06</v>
      </c>
      <c r="D396" s="30">
        <v>252.75</v>
      </c>
      <c r="E396" s="30">
        <v>240.11</v>
      </c>
      <c r="F396" s="30"/>
      <c r="G396" s="30">
        <v>207.52</v>
      </c>
      <c r="H396" s="30">
        <v>186.77</v>
      </c>
      <c r="I396" s="30">
        <v>168.09</v>
      </c>
      <c r="J396" s="31"/>
      <c r="K396" s="31"/>
      <c r="L396" s="24"/>
      <c r="M396" s="24"/>
    </row>
    <row r="397" spans="1:13" ht="11.25" customHeight="1" x14ac:dyDescent="0.25">
      <c r="A397" s="28" t="s">
        <v>690</v>
      </c>
      <c r="B397" s="29" t="s">
        <v>691</v>
      </c>
      <c r="C397" s="30">
        <v>72.09</v>
      </c>
      <c r="D397" s="30">
        <v>68.489999999999995</v>
      </c>
      <c r="E397" s="30">
        <v>65.06</v>
      </c>
      <c r="F397" s="30"/>
      <c r="G397" s="30">
        <v>56.23</v>
      </c>
      <c r="H397" s="30">
        <v>50.61</v>
      </c>
      <c r="I397" s="30">
        <v>45.55</v>
      </c>
      <c r="J397" s="31"/>
      <c r="K397" s="31"/>
      <c r="L397" s="24"/>
      <c r="M397" s="24"/>
    </row>
    <row r="398" spans="1:13" ht="11.25" customHeight="1" x14ac:dyDescent="0.25">
      <c r="A398" s="28" t="s">
        <v>692</v>
      </c>
      <c r="B398" s="29" t="s">
        <v>693</v>
      </c>
      <c r="C398" s="30">
        <v>248.92</v>
      </c>
      <c r="D398" s="30">
        <v>236.47</v>
      </c>
      <c r="E398" s="30">
        <v>224.65</v>
      </c>
      <c r="F398" s="30"/>
      <c r="G398" s="30">
        <v>194.16</v>
      </c>
      <c r="H398" s="30">
        <v>174.74</v>
      </c>
      <c r="I398" s="30">
        <v>157.27000000000001</v>
      </c>
      <c r="J398" s="31"/>
      <c r="K398" s="31"/>
      <c r="L398" s="24"/>
      <c r="M398" s="24"/>
    </row>
    <row r="399" spans="1:13" ht="11.25" customHeight="1" x14ac:dyDescent="0.25">
      <c r="A399" s="28" t="s">
        <v>694</v>
      </c>
      <c r="B399" s="29" t="s">
        <v>695</v>
      </c>
      <c r="C399" s="30">
        <v>106.42</v>
      </c>
      <c r="D399" s="30">
        <v>101.1</v>
      </c>
      <c r="E399" s="30">
        <v>96.05</v>
      </c>
      <c r="F399" s="30"/>
      <c r="G399" s="30">
        <v>83.01</v>
      </c>
      <c r="H399" s="30">
        <v>74.709999999999994</v>
      </c>
      <c r="I399" s="30">
        <v>67.239999999999995</v>
      </c>
      <c r="J399" s="31"/>
      <c r="K399" s="31"/>
      <c r="L399" s="24"/>
      <c r="M399" s="24"/>
    </row>
    <row r="400" spans="1:13" ht="11.25" customHeight="1" x14ac:dyDescent="0.25">
      <c r="A400" s="28" t="s">
        <v>696</v>
      </c>
      <c r="B400" s="29" t="s">
        <v>697</v>
      </c>
      <c r="C400" s="30">
        <v>19.309999999999999</v>
      </c>
      <c r="D400" s="30">
        <v>18.350000000000001</v>
      </c>
      <c r="E400" s="30">
        <v>17.43</v>
      </c>
      <c r="F400" s="30"/>
      <c r="G400" s="30">
        <v>15.07</v>
      </c>
      <c r="H400" s="30">
        <v>13.56</v>
      </c>
      <c r="I400" s="30">
        <v>12.2</v>
      </c>
      <c r="J400" s="31"/>
      <c r="K400" s="31"/>
      <c r="L400" s="24"/>
      <c r="M400" s="24"/>
    </row>
    <row r="401" spans="1:13" ht="11.25" customHeight="1" x14ac:dyDescent="0.25">
      <c r="A401" s="28" t="s">
        <v>698</v>
      </c>
      <c r="B401" s="29" t="s">
        <v>699</v>
      </c>
      <c r="C401" s="30">
        <v>44.34</v>
      </c>
      <c r="D401" s="30">
        <v>42.13</v>
      </c>
      <c r="E401" s="30">
        <v>40.020000000000003</v>
      </c>
      <c r="F401" s="30"/>
      <c r="G401" s="30">
        <v>34.590000000000003</v>
      </c>
      <c r="H401" s="30">
        <v>31.13</v>
      </c>
      <c r="I401" s="30">
        <v>28.02</v>
      </c>
      <c r="J401" s="31"/>
      <c r="K401" s="31"/>
      <c r="L401" s="24"/>
      <c r="M401" s="24"/>
    </row>
    <row r="402" spans="1:13" ht="11.25" customHeight="1" x14ac:dyDescent="0.25">
      <c r="A402" s="28" t="s">
        <v>700</v>
      </c>
      <c r="B402" s="29" t="s">
        <v>701</v>
      </c>
      <c r="C402" s="30">
        <v>155.88</v>
      </c>
      <c r="D402" s="30">
        <v>148.09</v>
      </c>
      <c r="E402" s="30">
        <v>140.68</v>
      </c>
      <c r="F402" s="30"/>
      <c r="G402" s="30">
        <v>121.59</v>
      </c>
      <c r="H402" s="30">
        <v>109.43</v>
      </c>
      <c r="I402" s="30">
        <v>98.48</v>
      </c>
      <c r="J402" s="31"/>
      <c r="K402" s="31"/>
      <c r="L402" s="24"/>
      <c r="M402" s="24"/>
    </row>
    <row r="403" spans="1:13" ht="11.25" customHeight="1" x14ac:dyDescent="0.25">
      <c r="A403" s="28" t="s">
        <v>702</v>
      </c>
      <c r="B403" s="29"/>
      <c r="C403" s="30"/>
      <c r="D403" s="30"/>
      <c r="E403" s="30"/>
      <c r="F403" s="30"/>
      <c r="G403" s="30"/>
      <c r="H403" s="30"/>
      <c r="I403" s="30">
        <v>0</v>
      </c>
      <c r="J403" s="31"/>
      <c r="K403" s="31"/>
      <c r="L403" s="24"/>
      <c r="M403" s="24"/>
    </row>
    <row r="404" spans="1:13" ht="11.25" customHeight="1" x14ac:dyDescent="0.25">
      <c r="A404" s="28" t="s">
        <v>703</v>
      </c>
      <c r="B404" s="29" t="s">
        <v>704</v>
      </c>
      <c r="C404" s="30">
        <v>403.98</v>
      </c>
      <c r="D404" s="30">
        <v>383.78</v>
      </c>
      <c r="E404" s="30">
        <v>364.59</v>
      </c>
      <c r="F404" s="30"/>
      <c r="G404" s="30">
        <v>315.10000000000002</v>
      </c>
      <c r="H404" s="30">
        <v>283.58999999999997</v>
      </c>
      <c r="I404" s="30">
        <v>255.23</v>
      </c>
      <c r="J404" s="31"/>
      <c r="K404" s="31"/>
      <c r="L404" s="24"/>
      <c r="M404" s="24"/>
    </row>
    <row r="405" spans="1:13" ht="11.25" customHeight="1" x14ac:dyDescent="0.25">
      <c r="A405" s="28" t="s">
        <v>705</v>
      </c>
      <c r="B405" s="29" t="s">
        <v>706</v>
      </c>
      <c r="C405" s="30">
        <v>477.1</v>
      </c>
      <c r="D405" s="30">
        <v>453.25</v>
      </c>
      <c r="E405" s="30">
        <v>430.59</v>
      </c>
      <c r="F405" s="30"/>
      <c r="G405" s="30">
        <v>372.14</v>
      </c>
      <c r="H405" s="30">
        <v>334.93</v>
      </c>
      <c r="I405" s="30">
        <v>301.43</v>
      </c>
      <c r="J405" s="31"/>
      <c r="K405" s="31"/>
      <c r="L405" s="24"/>
      <c r="M405" s="24"/>
    </row>
    <row r="406" spans="1:13" ht="11.25" customHeight="1" x14ac:dyDescent="0.25">
      <c r="A406" s="28" t="s">
        <v>707</v>
      </c>
      <c r="B406" s="29" t="s">
        <v>708</v>
      </c>
      <c r="C406" s="30">
        <v>487.23</v>
      </c>
      <c r="D406" s="30">
        <v>462.87</v>
      </c>
      <c r="E406" s="30">
        <v>439.73</v>
      </c>
      <c r="F406" s="30"/>
      <c r="G406" s="30">
        <v>380.04</v>
      </c>
      <c r="H406" s="30">
        <v>342.04</v>
      </c>
      <c r="I406" s="30">
        <v>307.83999999999997</v>
      </c>
      <c r="J406" s="31"/>
      <c r="K406" s="31"/>
      <c r="L406" s="24"/>
      <c r="M406" s="24"/>
    </row>
    <row r="407" spans="1:13" ht="11.25" customHeight="1" x14ac:dyDescent="0.25">
      <c r="A407" s="28" t="s">
        <v>709</v>
      </c>
      <c r="B407" s="29" t="s">
        <v>710</v>
      </c>
      <c r="C407" s="30">
        <v>1030.98</v>
      </c>
      <c r="D407" s="30">
        <v>979.43</v>
      </c>
      <c r="E407" s="30">
        <v>930.46</v>
      </c>
      <c r="F407" s="30"/>
      <c r="G407" s="30">
        <v>804.16</v>
      </c>
      <c r="H407" s="30">
        <v>723.75</v>
      </c>
      <c r="I407" s="30">
        <v>651.37</v>
      </c>
      <c r="J407" s="31"/>
      <c r="K407" s="31"/>
      <c r="L407" s="24"/>
      <c r="M407" s="24"/>
    </row>
    <row r="408" spans="1:13" ht="11.25" customHeight="1" x14ac:dyDescent="0.25">
      <c r="A408" s="28" t="s">
        <v>711</v>
      </c>
      <c r="B408" s="29" t="s">
        <v>712</v>
      </c>
      <c r="C408" s="30">
        <v>304.52</v>
      </c>
      <c r="D408" s="30">
        <v>289.3</v>
      </c>
      <c r="E408" s="30">
        <v>274.83</v>
      </c>
      <c r="F408" s="30"/>
      <c r="G408" s="30">
        <v>237.53</v>
      </c>
      <c r="H408" s="30">
        <v>213.77</v>
      </c>
      <c r="I408" s="30">
        <v>192.4</v>
      </c>
      <c r="J408" s="31"/>
      <c r="K408" s="31"/>
      <c r="L408" s="24"/>
      <c r="M408" s="24"/>
    </row>
    <row r="409" spans="1:13" ht="11.25" customHeight="1" x14ac:dyDescent="0.25">
      <c r="A409" s="28" t="s">
        <v>713</v>
      </c>
      <c r="B409" s="29" t="s">
        <v>714</v>
      </c>
      <c r="C409" s="30">
        <v>797.46</v>
      </c>
      <c r="D409" s="30">
        <v>757.59</v>
      </c>
      <c r="E409" s="30">
        <v>719.71</v>
      </c>
      <c r="F409" s="30"/>
      <c r="G409" s="30">
        <v>622.02</v>
      </c>
      <c r="H409" s="30">
        <v>559.82000000000005</v>
      </c>
      <c r="I409" s="30">
        <v>503.83</v>
      </c>
      <c r="J409" s="31"/>
      <c r="K409" s="31"/>
      <c r="L409" s="24"/>
      <c r="M409" s="24"/>
    </row>
    <row r="410" spans="1:13" ht="11.25" customHeight="1" x14ac:dyDescent="0.25">
      <c r="A410" s="28" t="s">
        <v>715</v>
      </c>
      <c r="B410" s="29" t="s">
        <v>716</v>
      </c>
      <c r="C410" s="30">
        <v>388.42</v>
      </c>
      <c r="D410" s="30">
        <v>369</v>
      </c>
      <c r="E410" s="30">
        <v>350.55</v>
      </c>
      <c r="F410" s="30"/>
      <c r="G410" s="30">
        <v>302.97000000000003</v>
      </c>
      <c r="H410" s="30">
        <v>272.67</v>
      </c>
      <c r="I410" s="30">
        <v>245.4</v>
      </c>
      <c r="J410" s="31"/>
      <c r="K410" s="31"/>
      <c r="L410" s="24"/>
      <c r="M410" s="24"/>
    </row>
    <row r="411" spans="1:13" ht="11.25" customHeight="1" x14ac:dyDescent="0.25">
      <c r="A411" s="28" t="s">
        <v>717</v>
      </c>
      <c r="B411" s="29" t="s">
        <v>718</v>
      </c>
      <c r="C411" s="30">
        <v>1039.47</v>
      </c>
      <c r="D411" s="30">
        <v>987.49</v>
      </c>
      <c r="E411" s="30">
        <v>938.12</v>
      </c>
      <c r="F411" s="30"/>
      <c r="G411" s="30">
        <v>810.78</v>
      </c>
      <c r="H411" s="30">
        <v>729.7</v>
      </c>
      <c r="I411" s="30">
        <v>656.73</v>
      </c>
      <c r="J411" s="31"/>
      <c r="K411" s="31"/>
      <c r="L411" s="24"/>
      <c r="M411" s="24"/>
    </row>
    <row r="412" spans="1:13" ht="11.25" customHeight="1" x14ac:dyDescent="0.25">
      <c r="A412" s="28" t="s">
        <v>719</v>
      </c>
      <c r="B412" s="29" t="s">
        <v>720</v>
      </c>
      <c r="C412" s="30">
        <v>596.37</v>
      </c>
      <c r="D412" s="30">
        <v>566.54999999999995</v>
      </c>
      <c r="E412" s="30">
        <v>538.22</v>
      </c>
      <c r="F412" s="30"/>
      <c r="G412" s="30">
        <v>465.17</v>
      </c>
      <c r="H412" s="30">
        <v>418.65</v>
      </c>
      <c r="I412" s="30">
        <v>376.78</v>
      </c>
      <c r="J412" s="31"/>
      <c r="K412" s="31"/>
      <c r="L412" s="24"/>
      <c r="M412" s="24"/>
    </row>
    <row r="413" spans="1:13" ht="11.25" customHeight="1" x14ac:dyDescent="0.25">
      <c r="A413" s="28" t="s">
        <v>721</v>
      </c>
      <c r="B413" s="29" t="s">
        <v>722</v>
      </c>
      <c r="C413" s="30">
        <v>250.77</v>
      </c>
      <c r="D413" s="30">
        <v>238.23</v>
      </c>
      <c r="E413" s="30">
        <v>226.32</v>
      </c>
      <c r="F413" s="30"/>
      <c r="G413" s="30">
        <v>195.6</v>
      </c>
      <c r="H413" s="30">
        <v>176.04</v>
      </c>
      <c r="I413" s="30">
        <v>158.43</v>
      </c>
      <c r="J413" s="31"/>
      <c r="K413" s="31"/>
      <c r="L413" s="24"/>
      <c r="M413" s="24"/>
    </row>
    <row r="414" spans="1:13" ht="11.25" customHeight="1" x14ac:dyDescent="0.25">
      <c r="A414" s="28" t="s">
        <v>723</v>
      </c>
      <c r="B414" s="29" t="s">
        <v>724</v>
      </c>
      <c r="C414" s="30">
        <v>996.2</v>
      </c>
      <c r="D414" s="30">
        <v>946.39</v>
      </c>
      <c r="E414" s="30">
        <v>899.07</v>
      </c>
      <c r="F414" s="30"/>
      <c r="G414" s="30">
        <v>777.04</v>
      </c>
      <c r="H414" s="30">
        <v>699.33</v>
      </c>
      <c r="I414" s="30">
        <v>629.4</v>
      </c>
      <c r="J414" s="31"/>
      <c r="K414" s="31"/>
      <c r="L414" s="24"/>
      <c r="M414" s="24"/>
    </row>
    <row r="415" spans="1:13" ht="11.25" customHeight="1" x14ac:dyDescent="0.25">
      <c r="A415" s="28" t="s">
        <v>725</v>
      </c>
      <c r="B415" s="29" t="s">
        <v>726</v>
      </c>
      <c r="C415" s="30">
        <v>1530.49</v>
      </c>
      <c r="D415" s="30">
        <v>1453.97</v>
      </c>
      <c r="E415" s="30">
        <v>1381.27</v>
      </c>
      <c r="F415" s="30"/>
      <c r="G415" s="30">
        <v>1193.78</v>
      </c>
      <c r="H415" s="30">
        <v>1074.4000000000001</v>
      </c>
      <c r="I415" s="30">
        <v>966.96</v>
      </c>
      <c r="J415" s="31"/>
      <c r="K415" s="31"/>
      <c r="L415" s="24"/>
      <c r="M415" s="24"/>
    </row>
    <row r="416" spans="1:13" ht="11.25" customHeight="1" x14ac:dyDescent="0.25">
      <c r="A416" s="28" t="s">
        <v>727</v>
      </c>
      <c r="B416" s="29"/>
      <c r="C416" s="30"/>
      <c r="D416" s="30"/>
      <c r="E416" s="30"/>
      <c r="F416" s="30"/>
      <c r="G416" s="30"/>
      <c r="H416" s="30"/>
      <c r="I416" s="30">
        <v>0</v>
      </c>
      <c r="J416" s="31"/>
      <c r="K416" s="31"/>
      <c r="L416" s="24"/>
      <c r="M416" s="24"/>
    </row>
    <row r="417" spans="1:13" ht="11.25" customHeight="1" x14ac:dyDescent="0.25">
      <c r="A417" s="28" t="s">
        <v>399</v>
      </c>
      <c r="B417" s="29" t="s">
        <v>728</v>
      </c>
      <c r="C417" s="30">
        <v>684.68</v>
      </c>
      <c r="D417" s="30">
        <v>650.45000000000005</v>
      </c>
      <c r="E417" s="30">
        <v>617.92999999999995</v>
      </c>
      <c r="F417" s="30"/>
      <c r="G417" s="30">
        <v>506.67</v>
      </c>
      <c r="H417" s="30">
        <v>456</v>
      </c>
      <c r="I417" s="30">
        <v>342</v>
      </c>
      <c r="J417" s="31"/>
      <c r="K417" s="31"/>
      <c r="L417" s="24"/>
      <c r="M417" s="24"/>
    </row>
    <row r="418" spans="1:13" ht="11.25" customHeight="1" x14ac:dyDescent="0.25">
      <c r="A418" s="28" t="s">
        <v>403</v>
      </c>
      <c r="B418" s="29" t="s">
        <v>729</v>
      </c>
      <c r="C418" s="30">
        <v>1069.07</v>
      </c>
      <c r="D418" s="30">
        <v>1015.62</v>
      </c>
      <c r="E418" s="30">
        <v>964.83</v>
      </c>
      <c r="F418" s="30"/>
      <c r="G418" s="30">
        <v>791.11</v>
      </c>
      <c r="H418" s="30">
        <v>712</v>
      </c>
      <c r="I418" s="30">
        <v>534</v>
      </c>
      <c r="J418" s="31"/>
      <c r="K418" s="31"/>
      <c r="L418" s="24"/>
      <c r="M418" s="24"/>
    </row>
    <row r="419" spans="1:13" ht="11.25" customHeight="1" x14ac:dyDescent="0.25">
      <c r="A419" s="28" t="s">
        <v>730</v>
      </c>
      <c r="B419" s="29"/>
      <c r="C419" s="30"/>
      <c r="D419" s="30"/>
      <c r="E419" s="30"/>
      <c r="F419" s="30"/>
      <c r="G419" s="30"/>
      <c r="H419" s="30"/>
      <c r="I419" s="30">
        <v>0</v>
      </c>
      <c r="J419" s="31"/>
      <c r="K419" s="31"/>
      <c r="L419" s="24"/>
      <c r="M419" s="24"/>
    </row>
    <row r="420" spans="1:13" ht="11.25" customHeight="1" x14ac:dyDescent="0.25">
      <c r="A420" s="28" t="s">
        <v>405</v>
      </c>
      <c r="B420" s="29" t="s">
        <v>731</v>
      </c>
      <c r="C420" s="30">
        <v>816.82</v>
      </c>
      <c r="D420" s="30">
        <v>775.98</v>
      </c>
      <c r="E420" s="30">
        <v>737.18</v>
      </c>
      <c r="F420" s="30"/>
      <c r="G420" s="30">
        <v>604.44000000000005</v>
      </c>
      <c r="H420" s="30">
        <v>544</v>
      </c>
      <c r="I420" s="30">
        <v>408</v>
      </c>
      <c r="J420" s="31"/>
      <c r="K420" s="31"/>
      <c r="L420" s="24"/>
      <c r="M420" s="24"/>
    </row>
    <row r="421" spans="1:13" ht="11.25" customHeight="1" x14ac:dyDescent="0.25">
      <c r="A421" s="28" t="s">
        <v>407</v>
      </c>
      <c r="B421" s="29" t="s">
        <v>732</v>
      </c>
      <c r="C421" s="30">
        <v>1205.71</v>
      </c>
      <c r="D421" s="30">
        <v>1145.42</v>
      </c>
      <c r="E421" s="30">
        <v>1088.1500000000001</v>
      </c>
      <c r="F421" s="30"/>
      <c r="G421" s="30">
        <v>892.22</v>
      </c>
      <c r="H421" s="30">
        <v>803</v>
      </c>
      <c r="I421" s="30">
        <v>602</v>
      </c>
      <c r="J421" s="31"/>
      <c r="K421" s="31"/>
      <c r="L421" s="24"/>
      <c r="M421" s="24"/>
    </row>
    <row r="422" spans="1:13" ht="11.25" customHeight="1" x14ac:dyDescent="0.25">
      <c r="A422" s="28" t="s">
        <v>409</v>
      </c>
      <c r="B422" s="29" t="s">
        <v>733</v>
      </c>
      <c r="C422" s="30">
        <v>1168.17</v>
      </c>
      <c r="D422" s="30">
        <v>1109.76</v>
      </c>
      <c r="E422" s="30">
        <v>1054.27</v>
      </c>
      <c r="F422" s="30"/>
      <c r="G422" s="30">
        <v>864.44</v>
      </c>
      <c r="H422" s="30">
        <v>778</v>
      </c>
      <c r="I422" s="30">
        <v>583</v>
      </c>
      <c r="J422" s="31"/>
      <c r="K422" s="31"/>
      <c r="L422" s="24"/>
      <c r="M422" s="24"/>
    </row>
    <row r="423" spans="1:13" ht="11.25" customHeight="1" x14ac:dyDescent="0.25">
      <c r="A423" s="28" t="s">
        <v>734</v>
      </c>
      <c r="B423" s="29"/>
      <c r="C423" s="30"/>
      <c r="D423" s="30"/>
      <c r="E423" s="30"/>
      <c r="F423" s="30"/>
      <c r="G423" s="30"/>
      <c r="H423" s="30"/>
      <c r="I423" s="30">
        <v>0</v>
      </c>
      <c r="J423" s="31"/>
      <c r="K423" s="31"/>
      <c r="L423" s="24"/>
      <c r="M423" s="24"/>
    </row>
    <row r="424" spans="1:13" ht="11.25" customHeight="1" x14ac:dyDescent="0.25">
      <c r="A424" s="28" t="s">
        <v>735</v>
      </c>
      <c r="B424" s="29" t="s">
        <v>736</v>
      </c>
      <c r="C424" s="30">
        <v>717.72</v>
      </c>
      <c r="D424" s="30">
        <v>681.83</v>
      </c>
      <c r="E424" s="30">
        <v>647.74</v>
      </c>
      <c r="F424" s="30"/>
      <c r="G424" s="30">
        <v>531.11</v>
      </c>
      <c r="H424" s="30">
        <v>478</v>
      </c>
      <c r="I424" s="30">
        <v>358</v>
      </c>
      <c r="J424" s="31"/>
      <c r="K424" s="31"/>
      <c r="L424" s="24"/>
      <c r="M424" s="24"/>
    </row>
    <row r="425" spans="1:13" ht="11.25" customHeight="1" x14ac:dyDescent="0.25">
      <c r="A425" s="28" t="s">
        <v>737</v>
      </c>
      <c r="B425" s="29" t="s">
        <v>738</v>
      </c>
      <c r="C425" s="30">
        <v>1105.1099999999999</v>
      </c>
      <c r="D425" s="30">
        <v>1049.8499999999999</v>
      </c>
      <c r="E425" s="30">
        <v>997.36</v>
      </c>
      <c r="F425" s="30"/>
      <c r="G425" s="30">
        <v>817.78</v>
      </c>
      <c r="H425" s="30">
        <v>736</v>
      </c>
      <c r="I425" s="30">
        <v>552</v>
      </c>
      <c r="J425" s="31"/>
      <c r="K425" s="31"/>
      <c r="L425" s="24"/>
      <c r="M425" s="24"/>
    </row>
    <row r="426" spans="1:13" ht="11.25" customHeight="1" x14ac:dyDescent="0.25">
      <c r="A426" s="28" t="s">
        <v>739</v>
      </c>
      <c r="B426" s="29"/>
      <c r="C426" s="30"/>
      <c r="D426" s="30"/>
      <c r="E426" s="30"/>
      <c r="F426" s="30"/>
      <c r="G426" s="30"/>
      <c r="H426" s="30"/>
      <c r="I426" s="30">
        <v>0</v>
      </c>
      <c r="J426" s="31"/>
      <c r="K426" s="31"/>
      <c r="L426" s="24"/>
      <c r="M426" s="24"/>
    </row>
    <row r="427" spans="1:13" ht="11.25" customHeight="1" x14ac:dyDescent="0.25">
      <c r="A427" s="28" t="s">
        <v>740</v>
      </c>
      <c r="B427" s="29" t="s">
        <v>741</v>
      </c>
      <c r="C427" s="30">
        <v>1297.3</v>
      </c>
      <c r="D427" s="30">
        <v>1232.43</v>
      </c>
      <c r="E427" s="30">
        <v>1170.81</v>
      </c>
      <c r="F427" s="30"/>
      <c r="G427" s="30">
        <v>960</v>
      </c>
      <c r="H427" s="30">
        <v>864</v>
      </c>
      <c r="I427" s="30">
        <v>648</v>
      </c>
      <c r="J427" s="31"/>
      <c r="K427" s="31"/>
      <c r="L427" s="24"/>
      <c r="M427" s="24"/>
    </row>
    <row r="428" spans="1:13" ht="11.25" customHeight="1" x14ac:dyDescent="0.25">
      <c r="A428" s="28" t="s">
        <v>742</v>
      </c>
      <c r="B428" s="29" t="s">
        <v>743</v>
      </c>
      <c r="C428" s="30">
        <v>1498.5</v>
      </c>
      <c r="D428" s="30">
        <v>1423.57</v>
      </c>
      <c r="E428" s="30">
        <v>1352.39</v>
      </c>
      <c r="F428" s="30"/>
      <c r="G428" s="30">
        <v>1108.8900000000001</v>
      </c>
      <c r="H428" s="30">
        <v>998</v>
      </c>
      <c r="I428" s="30">
        <v>748</v>
      </c>
      <c r="J428" s="31"/>
      <c r="K428" s="31"/>
      <c r="L428" s="24"/>
      <c r="M428" s="24"/>
    </row>
    <row r="429" spans="1:13" ht="11.25" customHeight="1" x14ac:dyDescent="0.25">
      <c r="A429" s="28" t="s">
        <v>744</v>
      </c>
      <c r="B429" s="29" t="s">
        <v>745</v>
      </c>
      <c r="C429" s="30">
        <v>1782.28</v>
      </c>
      <c r="D429" s="30">
        <v>1693.17</v>
      </c>
      <c r="E429" s="30">
        <v>1608.51</v>
      </c>
      <c r="F429" s="30"/>
      <c r="G429" s="30">
        <v>1318.89</v>
      </c>
      <c r="H429" s="30">
        <v>1187</v>
      </c>
      <c r="I429" s="30">
        <v>890</v>
      </c>
      <c r="J429" s="31"/>
      <c r="K429" s="31"/>
      <c r="L429" s="24"/>
      <c r="M429" s="24"/>
    </row>
    <row r="430" spans="1:13" ht="11.25" customHeight="1" x14ac:dyDescent="0.25">
      <c r="A430" s="28" t="s">
        <v>746</v>
      </c>
      <c r="B430" s="29" t="s">
        <v>747</v>
      </c>
      <c r="C430" s="30">
        <v>1846.85</v>
      </c>
      <c r="D430" s="30">
        <v>1754.5</v>
      </c>
      <c r="E430" s="30">
        <v>1666.78</v>
      </c>
      <c r="F430" s="30"/>
      <c r="G430" s="30">
        <v>1366.67</v>
      </c>
      <c r="H430" s="30">
        <v>1230</v>
      </c>
      <c r="I430" s="30">
        <v>922</v>
      </c>
      <c r="J430" s="31"/>
      <c r="K430" s="31"/>
      <c r="L430" s="24"/>
      <c r="M430" s="24"/>
    </row>
    <row r="431" spans="1:13" ht="11.25" customHeight="1" x14ac:dyDescent="0.25">
      <c r="A431" s="28" t="s">
        <v>748</v>
      </c>
      <c r="B431" s="29"/>
      <c r="C431" s="30"/>
      <c r="D431" s="30"/>
      <c r="E431" s="30"/>
      <c r="F431" s="30"/>
      <c r="G431" s="30"/>
      <c r="H431" s="30"/>
      <c r="I431" s="30">
        <v>0</v>
      </c>
      <c r="J431" s="31"/>
      <c r="K431" s="31"/>
      <c r="L431" s="24"/>
      <c r="M431" s="24"/>
    </row>
    <row r="432" spans="1:13" ht="11.25" customHeight="1" x14ac:dyDescent="0.25">
      <c r="A432" s="28" t="s">
        <v>749</v>
      </c>
      <c r="B432" s="29" t="s">
        <v>750</v>
      </c>
      <c r="C432" s="30">
        <v>2003</v>
      </c>
      <c r="D432" s="30">
        <v>1902.85</v>
      </c>
      <c r="E432" s="30">
        <v>1807.71</v>
      </c>
      <c r="F432" s="30"/>
      <c r="G432" s="30">
        <v>1482.22</v>
      </c>
      <c r="H432" s="30">
        <v>1334</v>
      </c>
      <c r="I432" s="30">
        <v>1000</v>
      </c>
      <c r="J432" s="31"/>
      <c r="K432" s="31"/>
      <c r="L432" s="24"/>
      <c r="M432" s="24"/>
    </row>
    <row r="433" spans="1:13" ht="11.25" customHeight="1" x14ac:dyDescent="0.25">
      <c r="A433" s="28" t="s">
        <v>751</v>
      </c>
      <c r="B433" s="29"/>
      <c r="C433" s="30"/>
      <c r="D433" s="30"/>
      <c r="E433" s="30"/>
      <c r="F433" s="30"/>
      <c r="G433" s="30"/>
      <c r="H433" s="30"/>
      <c r="I433" s="30">
        <v>0</v>
      </c>
      <c r="J433" s="31"/>
      <c r="K433" s="31"/>
      <c r="L433" s="24"/>
      <c r="M433" s="24"/>
    </row>
    <row r="434" spans="1:13" ht="11.25" customHeight="1" x14ac:dyDescent="0.25">
      <c r="A434" s="28" t="s">
        <v>752</v>
      </c>
      <c r="B434" s="29" t="s">
        <v>753</v>
      </c>
      <c r="C434" s="30">
        <v>1902.4</v>
      </c>
      <c r="D434" s="30">
        <v>1807.28</v>
      </c>
      <c r="E434" s="30">
        <v>1716.92</v>
      </c>
      <c r="F434" s="30"/>
      <c r="G434" s="30">
        <v>1407.78</v>
      </c>
      <c r="H434" s="30">
        <v>1267</v>
      </c>
      <c r="I434" s="30">
        <v>950</v>
      </c>
      <c r="J434" s="31"/>
      <c r="K434" s="31"/>
      <c r="L434" s="24"/>
      <c r="M434" s="24"/>
    </row>
    <row r="435" spans="1:13" ht="11.25" customHeight="1" x14ac:dyDescent="0.25">
      <c r="A435" s="28" t="s">
        <v>754</v>
      </c>
      <c r="B435" s="29"/>
      <c r="C435" s="30"/>
      <c r="D435" s="30"/>
      <c r="E435" s="30"/>
      <c r="F435" s="30"/>
      <c r="G435" s="30"/>
      <c r="H435" s="30"/>
      <c r="I435" s="30">
        <v>0</v>
      </c>
      <c r="J435" s="31"/>
      <c r="K435" s="31"/>
      <c r="L435" s="24"/>
      <c r="M435" s="24"/>
    </row>
    <row r="436" spans="1:13" ht="11.25" customHeight="1" x14ac:dyDescent="0.25">
      <c r="A436" s="28" t="s">
        <v>755</v>
      </c>
      <c r="B436" s="29" t="s">
        <v>756</v>
      </c>
      <c r="C436" s="30">
        <v>1097.5999999999999</v>
      </c>
      <c r="D436" s="30">
        <v>1042.72</v>
      </c>
      <c r="E436" s="30">
        <v>990.58</v>
      </c>
      <c r="F436" s="30"/>
      <c r="G436" s="30">
        <v>812.22</v>
      </c>
      <c r="H436" s="30">
        <v>731</v>
      </c>
      <c r="I436" s="30">
        <v>548</v>
      </c>
      <c r="J436" s="31"/>
      <c r="K436" s="31"/>
      <c r="L436" s="24"/>
      <c r="M436" s="24"/>
    </row>
    <row r="437" spans="1:13" ht="11.25" customHeight="1" x14ac:dyDescent="0.25">
      <c r="A437" s="28" t="s">
        <v>757</v>
      </c>
      <c r="B437" s="29" t="s">
        <v>758</v>
      </c>
      <c r="C437" s="30">
        <v>1582.58</v>
      </c>
      <c r="D437" s="30">
        <v>1503.45</v>
      </c>
      <c r="E437" s="30">
        <v>1428.28</v>
      </c>
      <c r="F437" s="30"/>
      <c r="G437" s="30">
        <v>1171.1099999999999</v>
      </c>
      <c r="H437" s="30">
        <v>1054</v>
      </c>
      <c r="I437" s="30">
        <v>790</v>
      </c>
      <c r="J437" s="31"/>
      <c r="K437" s="31"/>
      <c r="L437" s="24"/>
      <c r="M437" s="24"/>
    </row>
    <row r="438" spans="1:13" ht="11.25" customHeight="1" x14ac:dyDescent="0.25">
      <c r="A438" s="28" t="s">
        <v>759</v>
      </c>
      <c r="B438" s="29"/>
      <c r="C438" s="30"/>
      <c r="D438" s="30"/>
      <c r="E438" s="30"/>
      <c r="F438" s="30"/>
      <c r="G438" s="30"/>
      <c r="H438" s="30"/>
      <c r="I438" s="30">
        <v>0</v>
      </c>
      <c r="J438" s="31"/>
      <c r="K438" s="31"/>
      <c r="L438" s="24"/>
      <c r="M438" s="24"/>
    </row>
    <row r="439" spans="1:13" ht="11.25" customHeight="1" x14ac:dyDescent="0.25">
      <c r="A439" s="28" t="s">
        <v>760</v>
      </c>
      <c r="B439" s="29" t="s">
        <v>761</v>
      </c>
      <c r="C439" s="30">
        <v>2202.6999999999998</v>
      </c>
      <c r="D439" s="30">
        <v>2092.5700000000002</v>
      </c>
      <c r="E439" s="30">
        <v>1987.94</v>
      </c>
      <c r="F439" s="30"/>
      <c r="G439" s="30">
        <v>1630</v>
      </c>
      <c r="H439" s="30">
        <v>1467</v>
      </c>
      <c r="I439" s="30">
        <v>1100</v>
      </c>
      <c r="J439" s="31"/>
      <c r="K439" s="31"/>
      <c r="L439" s="24"/>
      <c r="M439" s="24"/>
    </row>
    <row r="440" spans="1:13" ht="11.25" customHeight="1" x14ac:dyDescent="0.25">
      <c r="A440" s="28" t="s">
        <v>762</v>
      </c>
      <c r="B440" s="29" t="s">
        <v>763</v>
      </c>
      <c r="C440" s="30">
        <v>3204.2</v>
      </c>
      <c r="D440" s="30">
        <v>3043.99</v>
      </c>
      <c r="E440" s="30">
        <v>2891.79</v>
      </c>
      <c r="F440" s="30"/>
      <c r="G440" s="30">
        <v>2371.11</v>
      </c>
      <c r="H440" s="30">
        <v>2134</v>
      </c>
      <c r="I440" s="30">
        <v>1600</v>
      </c>
      <c r="J440" s="31"/>
      <c r="K440" s="31"/>
      <c r="L440" s="24"/>
      <c r="M440" s="24"/>
    </row>
    <row r="441" spans="1:13" ht="11.25" customHeight="1" x14ac:dyDescent="0.25">
      <c r="A441" s="28" t="s">
        <v>764</v>
      </c>
      <c r="B441" s="29"/>
      <c r="C441" s="30"/>
      <c r="D441" s="30"/>
      <c r="E441" s="30"/>
      <c r="F441" s="30"/>
      <c r="G441" s="30"/>
      <c r="H441" s="30"/>
      <c r="I441" s="30">
        <v>0</v>
      </c>
      <c r="J441" s="31"/>
      <c r="K441" s="31"/>
      <c r="L441" s="24"/>
      <c r="M441" s="24"/>
    </row>
    <row r="442" spans="1:13" ht="11.25" customHeight="1" x14ac:dyDescent="0.25">
      <c r="A442" s="28" t="s">
        <v>765</v>
      </c>
      <c r="B442" s="29" t="s">
        <v>766</v>
      </c>
      <c r="C442" s="30">
        <v>240.24</v>
      </c>
      <c r="D442" s="30">
        <v>228.23</v>
      </c>
      <c r="E442" s="30">
        <v>216.82</v>
      </c>
      <c r="F442" s="30"/>
      <c r="G442" s="30">
        <v>177.78</v>
      </c>
      <c r="H442" s="30">
        <v>160</v>
      </c>
      <c r="I442" s="30">
        <v>120</v>
      </c>
      <c r="J442" s="31"/>
      <c r="K442" s="31"/>
      <c r="L442" s="24"/>
      <c r="M442" s="24"/>
    </row>
    <row r="443" spans="1:13" ht="11.25" customHeight="1" x14ac:dyDescent="0.25">
      <c r="A443" s="28" t="s">
        <v>767</v>
      </c>
      <c r="B443" s="29" t="s">
        <v>768</v>
      </c>
      <c r="C443" s="30">
        <v>393.39</v>
      </c>
      <c r="D443" s="30">
        <v>373.72</v>
      </c>
      <c r="E443" s="30">
        <v>355.04</v>
      </c>
      <c r="F443" s="30"/>
      <c r="G443" s="30">
        <v>291.11</v>
      </c>
      <c r="H443" s="30">
        <v>262</v>
      </c>
      <c r="I443" s="30">
        <v>196</v>
      </c>
      <c r="J443" s="31"/>
      <c r="K443" s="31"/>
      <c r="L443" s="24"/>
      <c r="M443" s="24"/>
    </row>
    <row r="444" spans="1:13" ht="11.25" customHeight="1" x14ac:dyDescent="0.25">
      <c r="A444" s="28" t="s">
        <v>769</v>
      </c>
      <c r="B444" s="29"/>
      <c r="C444" s="30"/>
      <c r="D444" s="30"/>
      <c r="E444" s="30"/>
      <c r="F444" s="30"/>
      <c r="G444" s="30"/>
      <c r="H444" s="30"/>
      <c r="I444" s="30">
        <v>0</v>
      </c>
      <c r="J444" s="31"/>
      <c r="K444" s="31"/>
      <c r="L444" s="24"/>
      <c r="M444" s="24"/>
    </row>
    <row r="445" spans="1:13" ht="11.25" customHeight="1" x14ac:dyDescent="0.25">
      <c r="A445" s="28" t="s">
        <v>397</v>
      </c>
      <c r="B445" s="29" t="s">
        <v>770</v>
      </c>
      <c r="C445" s="30">
        <v>585.59</v>
      </c>
      <c r="D445" s="30">
        <v>556.30999999999995</v>
      </c>
      <c r="E445" s="30">
        <v>528.49</v>
      </c>
      <c r="F445" s="30"/>
      <c r="G445" s="30">
        <v>433.33</v>
      </c>
      <c r="H445" s="30">
        <v>390</v>
      </c>
      <c r="I445" s="30">
        <v>195</v>
      </c>
      <c r="J445" s="31"/>
      <c r="K445" s="31"/>
      <c r="L445" s="24"/>
      <c r="M445" s="24"/>
    </row>
    <row r="446" spans="1:13" ht="11.25" customHeight="1" x14ac:dyDescent="0.25">
      <c r="A446" s="28" t="s">
        <v>419</v>
      </c>
      <c r="B446" s="29" t="s">
        <v>771</v>
      </c>
      <c r="C446" s="30">
        <v>300.3</v>
      </c>
      <c r="D446" s="30">
        <v>285.29000000000002</v>
      </c>
      <c r="E446" s="30">
        <v>271.02</v>
      </c>
      <c r="F446" s="30"/>
      <c r="G446" s="30">
        <v>222.22</v>
      </c>
      <c r="H446" s="30">
        <v>200</v>
      </c>
      <c r="I446" s="30">
        <v>100</v>
      </c>
      <c r="J446" s="31"/>
      <c r="K446" s="31"/>
      <c r="L446" s="24"/>
      <c r="M446" s="24"/>
    </row>
    <row r="447" spans="1:13" ht="11.25" customHeight="1" x14ac:dyDescent="0.25">
      <c r="A447" s="28" t="s">
        <v>423</v>
      </c>
      <c r="B447" s="29" t="s">
        <v>772</v>
      </c>
      <c r="C447" s="30">
        <v>225.23</v>
      </c>
      <c r="D447" s="30">
        <v>213.96</v>
      </c>
      <c r="E447" s="30">
        <v>203.27</v>
      </c>
      <c r="F447" s="30"/>
      <c r="G447" s="30">
        <v>166.67</v>
      </c>
      <c r="H447" s="30">
        <v>150</v>
      </c>
      <c r="I447" s="30">
        <v>75</v>
      </c>
      <c r="J447" s="31"/>
      <c r="K447" s="31"/>
      <c r="L447" s="24"/>
      <c r="M447" s="24"/>
    </row>
    <row r="448" spans="1:13" ht="11.25" customHeight="1" x14ac:dyDescent="0.25">
      <c r="A448" s="28" t="s">
        <v>773</v>
      </c>
      <c r="B448" s="29" t="s">
        <v>774</v>
      </c>
      <c r="C448" s="30">
        <v>270.27</v>
      </c>
      <c r="D448" s="30">
        <v>256.76</v>
      </c>
      <c r="E448" s="30">
        <v>243.92</v>
      </c>
      <c r="F448" s="30"/>
      <c r="G448" s="30">
        <v>200</v>
      </c>
      <c r="H448" s="30">
        <v>180</v>
      </c>
      <c r="I448" s="30">
        <v>90</v>
      </c>
      <c r="J448" s="31"/>
      <c r="K448" s="31"/>
      <c r="L448" s="24"/>
      <c r="M448" s="24"/>
    </row>
    <row r="449" spans="1:13" ht="11.25" customHeight="1" x14ac:dyDescent="0.25">
      <c r="A449" s="28" t="s">
        <v>411</v>
      </c>
      <c r="B449" s="29" t="s">
        <v>584</v>
      </c>
      <c r="C449" s="30">
        <v>225.23</v>
      </c>
      <c r="D449" s="30">
        <v>213.96</v>
      </c>
      <c r="E449" s="30">
        <v>203.27</v>
      </c>
      <c r="F449" s="30"/>
      <c r="G449" s="30">
        <v>166.67</v>
      </c>
      <c r="H449" s="30">
        <v>150</v>
      </c>
      <c r="I449" s="30">
        <v>75</v>
      </c>
      <c r="J449" s="31"/>
      <c r="K449" s="31"/>
      <c r="L449" s="24"/>
      <c r="M449" s="24"/>
    </row>
    <row r="450" spans="1:13" ht="11.25" customHeight="1" x14ac:dyDescent="0.25">
      <c r="A450" s="28" t="s">
        <v>775</v>
      </c>
      <c r="B450" s="29" t="s">
        <v>776</v>
      </c>
      <c r="C450" s="30">
        <v>121.56</v>
      </c>
      <c r="D450" s="30">
        <v>115.48</v>
      </c>
      <c r="E450" s="30">
        <v>109.71</v>
      </c>
      <c r="F450" s="30"/>
      <c r="G450" s="30">
        <v>94.81</v>
      </c>
      <c r="H450" s="30">
        <v>85.33</v>
      </c>
      <c r="I450" s="30">
        <v>76.8</v>
      </c>
      <c r="J450" s="31"/>
      <c r="K450" s="31"/>
      <c r="L450" s="24"/>
      <c r="M450" s="24"/>
    </row>
    <row r="451" spans="1:13" ht="11.25" customHeight="1" x14ac:dyDescent="0.25">
      <c r="A451" s="28" t="s">
        <v>777</v>
      </c>
      <c r="B451" s="29"/>
      <c r="C451" s="30"/>
      <c r="D451" s="30"/>
      <c r="E451" s="30"/>
      <c r="F451" s="30"/>
      <c r="G451" s="30"/>
      <c r="H451" s="30"/>
      <c r="I451" s="30">
        <v>0</v>
      </c>
      <c r="J451" s="31"/>
      <c r="K451" s="31"/>
      <c r="L451" s="24"/>
      <c r="M451" s="24"/>
    </row>
    <row r="452" spans="1:13" ht="11.25" customHeight="1" x14ac:dyDescent="0.25">
      <c r="A452" s="28" t="s">
        <v>778</v>
      </c>
      <c r="B452" s="29" t="s">
        <v>779</v>
      </c>
      <c r="C452" s="30">
        <v>96.1</v>
      </c>
      <c r="D452" s="30">
        <v>91.29</v>
      </c>
      <c r="E452" s="30">
        <v>86.73</v>
      </c>
      <c r="F452" s="30"/>
      <c r="G452" s="30">
        <v>71.11</v>
      </c>
      <c r="H452" s="30">
        <v>64</v>
      </c>
      <c r="I452" s="30">
        <v>32</v>
      </c>
      <c r="J452" s="31"/>
      <c r="K452" s="31"/>
      <c r="L452" s="24"/>
      <c r="M452" s="24"/>
    </row>
    <row r="453" spans="1:13" ht="11.25" customHeight="1" x14ac:dyDescent="0.25">
      <c r="A453" s="28" t="s">
        <v>780</v>
      </c>
      <c r="B453" s="29" t="s">
        <v>781</v>
      </c>
      <c r="C453" s="30">
        <v>81.08</v>
      </c>
      <c r="D453" s="30">
        <v>77.03</v>
      </c>
      <c r="E453" s="30">
        <v>73.180000000000007</v>
      </c>
      <c r="F453" s="30"/>
      <c r="G453" s="30">
        <v>60</v>
      </c>
      <c r="H453" s="30">
        <v>54</v>
      </c>
      <c r="I453" s="30">
        <v>27</v>
      </c>
      <c r="J453" s="31"/>
      <c r="K453" s="31"/>
      <c r="L453" s="24"/>
      <c r="M453" s="24"/>
    </row>
    <row r="454" spans="1:13" ht="11.25" customHeight="1" x14ac:dyDescent="0.25">
      <c r="A454" s="28" t="s">
        <v>782</v>
      </c>
      <c r="B454" s="29" t="s">
        <v>783</v>
      </c>
      <c r="C454" s="30">
        <v>96.1</v>
      </c>
      <c r="D454" s="30">
        <v>91.29</v>
      </c>
      <c r="E454" s="30">
        <v>86.73</v>
      </c>
      <c r="F454" s="30"/>
      <c r="G454" s="30">
        <v>71.11</v>
      </c>
      <c r="H454" s="30">
        <v>64</v>
      </c>
      <c r="I454" s="30">
        <v>32</v>
      </c>
      <c r="J454" s="31"/>
      <c r="K454" s="31"/>
      <c r="L454" s="24"/>
      <c r="M454" s="24"/>
    </row>
    <row r="455" spans="1:13" ht="11.25" customHeight="1" x14ac:dyDescent="0.25">
      <c r="A455" s="28" t="s">
        <v>784</v>
      </c>
      <c r="B455" s="29" t="s">
        <v>785</v>
      </c>
      <c r="C455" s="30">
        <v>306.31</v>
      </c>
      <c r="D455" s="30">
        <v>290.99</v>
      </c>
      <c r="E455" s="30">
        <v>276.44</v>
      </c>
      <c r="F455" s="30"/>
      <c r="G455" s="30">
        <v>226.67</v>
      </c>
      <c r="H455" s="30">
        <v>204</v>
      </c>
      <c r="I455" s="30">
        <v>102</v>
      </c>
      <c r="J455" s="31"/>
      <c r="K455" s="31"/>
      <c r="L455" s="24"/>
      <c r="M455" s="24"/>
    </row>
    <row r="456" spans="1:13" ht="11.25" customHeight="1" x14ac:dyDescent="0.25">
      <c r="A456" s="28" t="s">
        <v>786</v>
      </c>
      <c r="B456" s="29" t="s">
        <v>787</v>
      </c>
      <c r="C456" s="30">
        <v>0</v>
      </c>
      <c r="D456" s="30">
        <v>0</v>
      </c>
      <c r="E456" s="30">
        <v>0</v>
      </c>
      <c r="F456" s="30"/>
      <c r="G456" s="30">
        <v>0</v>
      </c>
      <c r="H456" s="30">
        <v>0</v>
      </c>
      <c r="I456" s="30">
        <v>0</v>
      </c>
      <c r="J456" s="31"/>
      <c r="K456" s="31"/>
      <c r="L456" s="24"/>
      <c r="M456" s="24"/>
    </row>
    <row r="457" spans="1:13" ht="11.25" customHeight="1" x14ac:dyDescent="0.25">
      <c r="A457" s="28" t="s">
        <v>788</v>
      </c>
      <c r="B457" s="29" t="s">
        <v>789</v>
      </c>
      <c r="C457" s="30">
        <v>51.05</v>
      </c>
      <c r="D457" s="30">
        <v>48.5</v>
      </c>
      <c r="E457" s="30">
        <v>46.07</v>
      </c>
      <c r="F457" s="30"/>
      <c r="G457" s="30">
        <v>37.78</v>
      </c>
      <c r="H457" s="30">
        <v>34</v>
      </c>
      <c r="I457" s="30">
        <v>17</v>
      </c>
      <c r="J457" s="31"/>
      <c r="K457" s="31"/>
      <c r="L457" s="24"/>
      <c r="M457" s="24"/>
    </row>
    <row r="458" spans="1:13" ht="11.25" customHeight="1" x14ac:dyDescent="0.25">
      <c r="A458" s="28" t="s">
        <v>790</v>
      </c>
      <c r="B458" s="29" t="s">
        <v>791</v>
      </c>
      <c r="C458" s="30">
        <v>46.55</v>
      </c>
      <c r="D458" s="30">
        <v>44.22</v>
      </c>
      <c r="E458" s="30">
        <v>42.01</v>
      </c>
      <c r="F458" s="30"/>
      <c r="G458" s="30">
        <v>34.44</v>
      </c>
      <c r="H458" s="30">
        <v>31</v>
      </c>
      <c r="I458" s="30">
        <v>15.5</v>
      </c>
      <c r="J458" s="31"/>
      <c r="K458" s="31"/>
      <c r="L458" s="24"/>
      <c r="M458" s="24"/>
    </row>
    <row r="459" spans="1:13" ht="11.25" customHeight="1" x14ac:dyDescent="0.25">
      <c r="A459" s="28" t="s">
        <v>792</v>
      </c>
      <c r="B459" s="29"/>
      <c r="C459" s="30"/>
      <c r="D459" s="30"/>
      <c r="E459" s="30"/>
      <c r="F459" s="30"/>
      <c r="G459" s="30"/>
      <c r="H459" s="30"/>
      <c r="I459" s="30">
        <v>0</v>
      </c>
      <c r="J459" s="31"/>
      <c r="K459" s="31"/>
      <c r="L459" s="24"/>
      <c r="M459" s="24"/>
    </row>
    <row r="460" spans="1:13" ht="11.25" customHeight="1" x14ac:dyDescent="0.25">
      <c r="A460" s="28" t="s">
        <v>793</v>
      </c>
      <c r="B460" s="29"/>
      <c r="C460" s="30"/>
      <c r="D460" s="30"/>
      <c r="E460" s="30"/>
      <c r="F460" s="30"/>
      <c r="G460" s="30"/>
      <c r="H460" s="30"/>
      <c r="I460" s="30">
        <v>0</v>
      </c>
      <c r="J460" s="31"/>
      <c r="K460" s="31"/>
      <c r="L460" s="24"/>
      <c r="M460" s="24"/>
    </row>
    <row r="461" spans="1:13" ht="11.25" customHeight="1" x14ac:dyDescent="0.25">
      <c r="A461" s="28" t="s">
        <v>794</v>
      </c>
      <c r="B461" s="29" t="s">
        <v>795</v>
      </c>
      <c r="C461" s="30">
        <v>270.27</v>
      </c>
      <c r="D461" s="30">
        <v>256.76</v>
      </c>
      <c r="E461" s="30">
        <v>243.92</v>
      </c>
      <c r="F461" s="30"/>
      <c r="G461" s="30">
        <v>200</v>
      </c>
      <c r="H461" s="30">
        <v>180</v>
      </c>
      <c r="I461" s="30">
        <v>135</v>
      </c>
      <c r="J461" s="31"/>
      <c r="K461" s="31"/>
      <c r="L461" s="24"/>
      <c r="M461" s="24"/>
    </row>
    <row r="462" spans="1:13" ht="11.25" customHeight="1" x14ac:dyDescent="0.25">
      <c r="A462" s="28" t="s">
        <v>796</v>
      </c>
      <c r="B462" s="29" t="s">
        <v>797</v>
      </c>
      <c r="C462" s="30">
        <v>108.11</v>
      </c>
      <c r="D462" s="30">
        <v>102.7</v>
      </c>
      <c r="E462" s="30">
        <v>97.57</v>
      </c>
      <c r="F462" s="30"/>
      <c r="G462" s="30">
        <v>80</v>
      </c>
      <c r="H462" s="30">
        <v>72</v>
      </c>
      <c r="I462" s="30">
        <v>54</v>
      </c>
      <c r="J462" s="31"/>
      <c r="K462" s="31"/>
      <c r="L462" s="24"/>
      <c r="M462" s="24"/>
    </row>
    <row r="463" spans="1:13" ht="11.25" customHeight="1" x14ac:dyDescent="0.25">
      <c r="A463" s="28" t="s">
        <v>798</v>
      </c>
      <c r="B463" s="29" t="s">
        <v>799</v>
      </c>
      <c r="C463" s="30">
        <v>1216.22</v>
      </c>
      <c r="D463" s="30">
        <v>1155.4100000000001</v>
      </c>
      <c r="E463" s="30">
        <v>1097.6400000000001</v>
      </c>
      <c r="F463" s="30"/>
      <c r="G463" s="30">
        <v>900</v>
      </c>
      <c r="H463" s="30">
        <v>810</v>
      </c>
      <c r="I463" s="30">
        <v>607.5</v>
      </c>
      <c r="J463" s="31"/>
      <c r="K463" s="31"/>
      <c r="L463" s="24"/>
      <c r="M463" s="24"/>
    </row>
    <row r="464" spans="1:13" ht="11.25" customHeight="1" x14ac:dyDescent="0.25">
      <c r="A464" s="28" t="s">
        <v>800</v>
      </c>
      <c r="B464" s="29" t="s">
        <v>801</v>
      </c>
      <c r="C464" s="30">
        <v>486.49</v>
      </c>
      <c r="D464" s="30">
        <v>462.16</v>
      </c>
      <c r="E464" s="30">
        <v>439.05</v>
      </c>
      <c r="F464" s="30"/>
      <c r="G464" s="30">
        <v>360</v>
      </c>
      <c r="H464" s="30">
        <v>324</v>
      </c>
      <c r="I464" s="30">
        <v>243</v>
      </c>
      <c r="J464" s="31"/>
      <c r="K464" s="31"/>
      <c r="L464" s="24"/>
      <c r="M464" s="24"/>
    </row>
    <row r="465" spans="1:13" ht="11.25" customHeight="1" x14ac:dyDescent="0.25">
      <c r="A465" s="28" t="s">
        <v>802</v>
      </c>
      <c r="B465" s="29" t="s">
        <v>803</v>
      </c>
      <c r="C465" s="30">
        <v>2027.03</v>
      </c>
      <c r="D465" s="30">
        <v>1925.68</v>
      </c>
      <c r="E465" s="30">
        <v>1829.39</v>
      </c>
      <c r="F465" s="30"/>
      <c r="G465" s="30">
        <v>1500</v>
      </c>
      <c r="H465" s="30">
        <v>1350</v>
      </c>
      <c r="I465" s="30">
        <v>1012</v>
      </c>
      <c r="J465" s="31"/>
      <c r="K465" s="31"/>
      <c r="L465" s="24"/>
      <c r="M465" s="24"/>
    </row>
    <row r="466" spans="1:13" ht="11.25" customHeight="1" x14ac:dyDescent="0.25">
      <c r="A466" s="28" t="s">
        <v>804</v>
      </c>
      <c r="B466" s="29" t="s">
        <v>805</v>
      </c>
      <c r="C466" s="30">
        <v>810.81</v>
      </c>
      <c r="D466" s="30">
        <v>770.27</v>
      </c>
      <c r="E466" s="30">
        <v>731.76</v>
      </c>
      <c r="F466" s="30"/>
      <c r="G466" s="30">
        <v>600</v>
      </c>
      <c r="H466" s="30">
        <v>540</v>
      </c>
      <c r="I466" s="30">
        <v>405</v>
      </c>
      <c r="J466" s="31"/>
      <c r="K466" s="31"/>
      <c r="L466" s="24"/>
      <c r="M466" s="24"/>
    </row>
    <row r="467" spans="1:13" ht="11.25" customHeight="1" x14ac:dyDescent="0.25">
      <c r="A467" s="28" t="s">
        <v>806</v>
      </c>
      <c r="B467" s="29"/>
      <c r="C467" s="30"/>
      <c r="D467" s="30"/>
      <c r="E467" s="30"/>
      <c r="F467" s="30"/>
      <c r="G467" s="30"/>
      <c r="H467" s="30"/>
      <c r="I467" s="30">
        <v>0</v>
      </c>
      <c r="J467" s="31"/>
      <c r="K467" s="31"/>
      <c r="L467" s="24"/>
      <c r="M467" s="24"/>
    </row>
    <row r="468" spans="1:13" ht="11.25" customHeight="1" x14ac:dyDescent="0.25">
      <c r="A468" s="28" t="s">
        <v>807</v>
      </c>
      <c r="B468" s="29" t="s">
        <v>808</v>
      </c>
      <c r="C468" s="30">
        <v>270.27</v>
      </c>
      <c r="D468" s="30">
        <v>256.76</v>
      </c>
      <c r="E468" s="30">
        <v>243.92</v>
      </c>
      <c r="F468" s="30"/>
      <c r="G468" s="30">
        <v>200</v>
      </c>
      <c r="H468" s="30">
        <v>180</v>
      </c>
      <c r="I468" s="30">
        <v>135</v>
      </c>
      <c r="J468" s="31"/>
      <c r="K468" s="31"/>
      <c r="L468" s="24"/>
      <c r="M468" s="24"/>
    </row>
    <row r="469" spans="1:13" ht="11.25" customHeight="1" x14ac:dyDescent="0.25">
      <c r="A469" s="28" t="s">
        <v>809</v>
      </c>
      <c r="B469" s="29" t="s">
        <v>810</v>
      </c>
      <c r="C469" s="30">
        <v>108.11</v>
      </c>
      <c r="D469" s="30">
        <v>102.7</v>
      </c>
      <c r="E469" s="30">
        <v>97.57</v>
      </c>
      <c r="F469" s="30"/>
      <c r="G469" s="30">
        <v>80</v>
      </c>
      <c r="H469" s="30">
        <v>72</v>
      </c>
      <c r="I469" s="30">
        <v>54</v>
      </c>
      <c r="J469" s="31"/>
      <c r="K469" s="31"/>
      <c r="L469" s="24"/>
      <c r="M469" s="24"/>
    </row>
    <row r="470" spans="1:13" ht="11.25" customHeight="1" x14ac:dyDescent="0.25">
      <c r="A470" s="28" t="s">
        <v>811</v>
      </c>
      <c r="B470" s="29" t="s">
        <v>812</v>
      </c>
      <c r="C470" s="30">
        <v>1216.22</v>
      </c>
      <c r="D470" s="30">
        <v>1155.4100000000001</v>
      </c>
      <c r="E470" s="30">
        <v>1097.6400000000001</v>
      </c>
      <c r="F470" s="30"/>
      <c r="G470" s="30">
        <v>900</v>
      </c>
      <c r="H470" s="30">
        <v>810</v>
      </c>
      <c r="I470" s="30">
        <v>607.5</v>
      </c>
      <c r="J470" s="31"/>
      <c r="K470" s="31"/>
      <c r="L470" s="24"/>
      <c r="M470" s="24"/>
    </row>
    <row r="471" spans="1:13" ht="11.25" customHeight="1" x14ac:dyDescent="0.25">
      <c r="A471" s="28" t="s">
        <v>813</v>
      </c>
      <c r="B471" s="29" t="s">
        <v>814</v>
      </c>
      <c r="C471" s="30">
        <v>486.49</v>
      </c>
      <c r="D471" s="30">
        <v>462.16</v>
      </c>
      <c r="E471" s="30">
        <v>439.05</v>
      </c>
      <c r="F471" s="30"/>
      <c r="G471" s="30">
        <v>360</v>
      </c>
      <c r="H471" s="30">
        <v>324</v>
      </c>
      <c r="I471" s="30">
        <v>243</v>
      </c>
      <c r="J471" s="31"/>
      <c r="K471" s="31"/>
      <c r="L471" s="24"/>
      <c r="M471" s="24"/>
    </row>
    <row r="472" spans="1:13" ht="11.25" customHeight="1" x14ac:dyDescent="0.25">
      <c r="A472" s="28" t="s">
        <v>815</v>
      </c>
      <c r="B472" s="29" t="s">
        <v>816</v>
      </c>
      <c r="C472" s="30">
        <v>2027.03</v>
      </c>
      <c r="D472" s="30">
        <v>1925.68</v>
      </c>
      <c r="E472" s="30">
        <v>1829.39</v>
      </c>
      <c r="F472" s="30"/>
      <c r="G472" s="30">
        <v>1500</v>
      </c>
      <c r="H472" s="30">
        <v>1350</v>
      </c>
      <c r="I472" s="30">
        <v>1012</v>
      </c>
      <c r="J472" s="31"/>
      <c r="K472" s="31"/>
      <c r="L472" s="24"/>
      <c r="M472" s="24"/>
    </row>
    <row r="473" spans="1:13" ht="11.25" customHeight="1" x14ac:dyDescent="0.25">
      <c r="A473" s="28" t="s">
        <v>817</v>
      </c>
      <c r="B473" s="29" t="s">
        <v>818</v>
      </c>
      <c r="C473" s="30">
        <v>810.81</v>
      </c>
      <c r="D473" s="30">
        <v>770.27</v>
      </c>
      <c r="E473" s="30">
        <v>731.76</v>
      </c>
      <c r="F473" s="30"/>
      <c r="G473" s="30">
        <v>600</v>
      </c>
      <c r="H473" s="30">
        <v>540</v>
      </c>
      <c r="I473" s="30">
        <v>405</v>
      </c>
      <c r="J473" s="31"/>
      <c r="K473" s="31"/>
      <c r="L473" s="24"/>
      <c r="M473" s="24"/>
    </row>
    <row r="474" spans="1:13" ht="11.25" customHeight="1" x14ac:dyDescent="0.25">
      <c r="A474" s="28" t="s">
        <v>819</v>
      </c>
      <c r="B474" s="29"/>
      <c r="C474" s="30"/>
      <c r="D474" s="30"/>
      <c r="E474" s="30"/>
      <c r="F474" s="30"/>
      <c r="G474" s="30"/>
      <c r="H474" s="30"/>
      <c r="I474" s="30">
        <v>0</v>
      </c>
      <c r="J474" s="31"/>
      <c r="K474" s="31"/>
      <c r="L474" s="24"/>
      <c r="M474" s="24"/>
    </row>
    <row r="475" spans="1:13" ht="11.25" customHeight="1" x14ac:dyDescent="0.25">
      <c r="A475" s="28" t="s">
        <v>820</v>
      </c>
      <c r="B475" s="29" t="s">
        <v>821</v>
      </c>
      <c r="C475" s="30">
        <v>270.27</v>
      </c>
      <c r="D475" s="30">
        <v>256.76</v>
      </c>
      <c r="E475" s="30">
        <v>243.92</v>
      </c>
      <c r="F475" s="30"/>
      <c r="G475" s="30">
        <v>200</v>
      </c>
      <c r="H475" s="30">
        <v>180</v>
      </c>
      <c r="I475" s="30">
        <v>135</v>
      </c>
      <c r="J475" s="31"/>
      <c r="K475" s="31"/>
      <c r="L475" s="24"/>
      <c r="M475" s="24"/>
    </row>
    <row r="476" spans="1:13" ht="11.25" customHeight="1" x14ac:dyDescent="0.25">
      <c r="A476" s="28" t="s">
        <v>822</v>
      </c>
      <c r="B476" s="29" t="s">
        <v>823</v>
      </c>
      <c r="C476" s="30">
        <v>108.11</v>
      </c>
      <c r="D476" s="30">
        <v>102.7</v>
      </c>
      <c r="E476" s="30">
        <v>97.57</v>
      </c>
      <c r="F476" s="30"/>
      <c r="G476" s="30">
        <v>80</v>
      </c>
      <c r="H476" s="30">
        <v>72</v>
      </c>
      <c r="I476" s="30">
        <v>54</v>
      </c>
      <c r="J476" s="31"/>
      <c r="K476" s="31"/>
      <c r="L476" s="24"/>
      <c r="M476" s="24"/>
    </row>
    <row r="477" spans="1:13" ht="11.25" customHeight="1" x14ac:dyDescent="0.25">
      <c r="A477" s="28" t="s">
        <v>824</v>
      </c>
      <c r="B477" s="29" t="s">
        <v>825</v>
      </c>
      <c r="C477" s="30">
        <v>1216.22</v>
      </c>
      <c r="D477" s="30">
        <v>1155.4100000000001</v>
      </c>
      <c r="E477" s="30">
        <v>1097.6400000000001</v>
      </c>
      <c r="F477" s="30"/>
      <c r="G477" s="30">
        <v>900</v>
      </c>
      <c r="H477" s="30">
        <v>810</v>
      </c>
      <c r="I477" s="30">
        <v>607.5</v>
      </c>
      <c r="J477" s="31"/>
      <c r="K477" s="31"/>
      <c r="L477" s="24"/>
      <c r="M477" s="24"/>
    </row>
    <row r="478" spans="1:13" ht="11.25" customHeight="1" x14ac:dyDescent="0.25">
      <c r="A478" s="28" t="s">
        <v>826</v>
      </c>
      <c r="B478" s="29" t="s">
        <v>827</v>
      </c>
      <c r="C478" s="30">
        <v>486.49</v>
      </c>
      <c r="D478" s="30">
        <v>462.16</v>
      </c>
      <c r="E478" s="30">
        <v>439.05</v>
      </c>
      <c r="F478" s="30"/>
      <c r="G478" s="30">
        <v>360</v>
      </c>
      <c r="H478" s="30">
        <v>324</v>
      </c>
      <c r="I478" s="30">
        <v>243</v>
      </c>
      <c r="J478" s="31"/>
      <c r="K478" s="31"/>
      <c r="L478" s="24"/>
      <c r="M478" s="24"/>
    </row>
    <row r="479" spans="1:13" ht="11.25" customHeight="1" x14ac:dyDescent="0.25">
      <c r="A479" s="28" t="s">
        <v>828</v>
      </c>
      <c r="B479" s="29" t="s">
        <v>829</v>
      </c>
      <c r="C479" s="30">
        <v>2027.03</v>
      </c>
      <c r="D479" s="30">
        <v>1925.68</v>
      </c>
      <c r="E479" s="30">
        <v>1829.39</v>
      </c>
      <c r="F479" s="30"/>
      <c r="G479" s="30">
        <v>1500</v>
      </c>
      <c r="H479" s="30">
        <v>1350</v>
      </c>
      <c r="I479" s="30">
        <v>1012</v>
      </c>
      <c r="J479" s="31"/>
      <c r="K479" s="31"/>
      <c r="L479" s="24"/>
      <c r="M479" s="24"/>
    </row>
    <row r="480" spans="1:13" ht="11.25" customHeight="1" x14ac:dyDescent="0.25">
      <c r="A480" s="28" t="s">
        <v>830</v>
      </c>
      <c r="B480" s="29" t="s">
        <v>831</v>
      </c>
      <c r="C480" s="30">
        <v>810.81</v>
      </c>
      <c r="D480" s="30">
        <v>770.27</v>
      </c>
      <c r="E480" s="30">
        <v>731.76</v>
      </c>
      <c r="F480" s="30"/>
      <c r="G480" s="30">
        <v>600</v>
      </c>
      <c r="H480" s="30">
        <v>540</v>
      </c>
      <c r="I480" s="30">
        <v>405</v>
      </c>
      <c r="J480" s="31"/>
      <c r="K480" s="31"/>
      <c r="L480" s="24"/>
      <c r="M480" s="24"/>
    </row>
    <row r="481" spans="1:13" ht="11.25" customHeight="1" x14ac:dyDescent="0.25">
      <c r="A481" s="28" t="s">
        <v>832</v>
      </c>
      <c r="B481" s="29"/>
      <c r="C481" s="30"/>
      <c r="D481" s="30"/>
      <c r="E481" s="30"/>
      <c r="F481" s="30"/>
      <c r="G481" s="30"/>
      <c r="H481" s="30"/>
      <c r="I481" s="30">
        <v>0</v>
      </c>
      <c r="J481" s="31"/>
      <c r="K481" s="31"/>
      <c r="L481" s="24"/>
      <c r="M481" s="24"/>
    </row>
    <row r="482" spans="1:13" ht="11.25" customHeight="1" x14ac:dyDescent="0.25">
      <c r="A482" s="28" t="s">
        <v>833</v>
      </c>
      <c r="B482" s="29" t="s">
        <v>834</v>
      </c>
      <c r="C482" s="30">
        <v>743.24</v>
      </c>
      <c r="D482" s="30">
        <v>706.08</v>
      </c>
      <c r="E482" s="30">
        <v>670.78</v>
      </c>
      <c r="F482" s="30"/>
      <c r="G482" s="30">
        <v>550</v>
      </c>
      <c r="H482" s="30">
        <v>495</v>
      </c>
      <c r="I482" s="30">
        <v>371</v>
      </c>
      <c r="J482" s="31"/>
      <c r="K482" s="31"/>
      <c r="L482" s="24"/>
      <c r="M482" s="24"/>
    </row>
    <row r="483" spans="1:13" ht="11.25" customHeight="1" x14ac:dyDescent="0.25">
      <c r="A483" s="28" t="s">
        <v>835</v>
      </c>
      <c r="B483" s="29" t="s">
        <v>836</v>
      </c>
      <c r="C483" s="30">
        <v>2117.12</v>
      </c>
      <c r="D483" s="30">
        <v>2011.26</v>
      </c>
      <c r="E483" s="30">
        <v>1910.7</v>
      </c>
      <c r="F483" s="30"/>
      <c r="G483" s="32">
        <v>1566.67</v>
      </c>
      <c r="H483" s="30">
        <v>1410</v>
      </c>
      <c r="I483" s="32">
        <v>1057</v>
      </c>
      <c r="J483" s="31"/>
      <c r="K483" s="31"/>
      <c r="L483" s="24"/>
      <c r="M483" s="24"/>
    </row>
    <row r="484" spans="1:13" ht="11.25" customHeight="1" x14ac:dyDescent="0.25">
      <c r="A484" s="28" t="s">
        <v>837</v>
      </c>
      <c r="B484" s="29" t="s">
        <v>838</v>
      </c>
      <c r="C484" s="30">
        <v>3342.34</v>
      </c>
      <c r="D484" s="30">
        <v>3175.23</v>
      </c>
      <c r="E484" s="30">
        <v>3016.46</v>
      </c>
      <c r="F484" s="30"/>
      <c r="G484" s="30">
        <v>2473.33</v>
      </c>
      <c r="H484" s="30">
        <v>2226</v>
      </c>
      <c r="I484" s="30">
        <v>1669</v>
      </c>
      <c r="J484" s="31"/>
      <c r="K484" s="31"/>
      <c r="L484" s="24"/>
      <c r="M484" s="24"/>
    </row>
    <row r="485" spans="1:13" ht="11.25" customHeight="1" x14ac:dyDescent="0.25">
      <c r="A485" s="28" t="s">
        <v>839</v>
      </c>
      <c r="B485" s="29" t="s">
        <v>840</v>
      </c>
      <c r="C485" s="30">
        <v>5570.57</v>
      </c>
      <c r="D485" s="30">
        <v>5292.04</v>
      </c>
      <c r="E485" s="30">
        <v>5027.4399999999996</v>
      </c>
      <c r="F485" s="30"/>
      <c r="G485" s="30">
        <v>4122.22</v>
      </c>
      <c r="H485" s="30">
        <v>3710</v>
      </c>
      <c r="I485" s="30">
        <v>2782.5</v>
      </c>
      <c r="J485" s="31"/>
      <c r="K485" s="31"/>
      <c r="L485" s="24"/>
      <c r="M485" s="24"/>
    </row>
    <row r="486" spans="1:13" ht="11.25" customHeight="1" x14ac:dyDescent="0.25">
      <c r="A486" s="28" t="s">
        <v>841</v>
      </c>
      <c r="B486" s="29"/>
      <c r="C486" s="30"/>
      <c r="D486" s="30"/>
      <c r="E486" s="30"/>
      <c r="F486" s="30"/>
      <c r="G486" s="30"/>
      <c r="H486" s="30"/>
      <c r="I486" s="30">
        <v>0</v>
      </c>
      <c r="J486" s="31"/>
      <c r="K486" s="31"/>
      <c r="L486" s="24"/>
      <c r="M486" s="24"/>
    </row>
    <row r="487" spans="1:13" ht="11.25" customHeight="1" x14ac:dyDescent="0.25">
      <c r="A487" s="28" t="s">
        <v>842</v>
      </c>
      <c r="B487" s="29" t="s">
        <v>843</v>
      </c>
      <c r="C487" s="30">
        <v>818.32</v>
      </c>
      <c r="D487" s="30">
        <v>777.4</v>
      </c>
      <c r="E487" s="30">
        <v>738.53</v>
      </c>
      <c r="F487" s="30"/>
      <c r="G487" s="30">
        <v>605.55999999999995</v>
      </c>
      <c r="H487" s="30">
        <v>545</v>
      </c>
      <c r="I487" s="30">
        <v>408.1</v>
      </c>
      <c r="J487" s="31"/>
      <c r="K487" s="31"/>
      <c r="L487" s="24"/>
      <c r="M487" s="24"/>
    </row>
    <row r="488" spans="1:13" ht="11.25" customHeight="1" x14ac:dyDescent="0.25">
      <c r="A488" s="28" t="s">
        <v>844</v>
      </c>
      <c r="B488" s="29" t="s">
        <v>845</v>
      </c>
      <c r="C488" s="30">
        <v>3675.68</v>
      </c>
      <c r="D488" s="30">
        <v>3491.89</v>
      </c>
      <c r="E488" s="30">
        <v>3317.3</v>
      </c>
      <c r="F488" s="30"/>
      <c r="G488" s="30">
        <v>2720</v>
      </c>
      <c r="H488" s="30">
        <v>2448</v>
      </c>
      <c r="I488" s="30">
        <v>1835.9</v>
      </c>
      <c r="J488" s="31"/>
      <c r="K488" s="31"/>
      <c r="L488" s="24"/>
      <c r="M488" s="24"/>
    </row>
    <row r="489" spans="1:13" ht="11.25" customHeight="1" x14ac:dyDescent="0.25">
      <c r="A489" s="28" t="s">
        <v>846</v>
      </c>
      <c r="B489" s="29" t="s">
        <v>847</v>
      </c>
      <c r="C489" s="30">
        <v>6129.13</v>
      </c>
      <c r="D489" s="30">
        <v>5822.67</v>
      </c>
      <c r="E489" s="30">
        <v>5531.54</v>
      </c>
      <c r="F489" s="30"/>
      <c r="G489" s="30">
        <v>4535.5600000000004</v>
      </c>
      <c r="H489" s="30">
        <v>4082</v>
      </c>
      <c r="I489" s="30">
        <v>3060.8</v>
      </c>
      <c r="J489" s="31"/>
      <c r="K489" s="31"/>
      <c r="L489" s="24"/>
      <c r="M489" s="24"/>
    </row>
    <row r="490" spans="1:13" ht="11.25" customHeight="1" x14ac:dyDescent="0.25">
      <c r="A490" s="28" t="s">
        <v>848</v>
      </c>
      <c r="B490" s="29"/>
      <c r="C490" s="30"/>
      <c r="D490" s="30"/>
      <c r="E490" s="30"/>
      <c r="F490" s="30"/>
      <c r="G490" s="30"/>
      <c r="H490" s="30"/>
      <c r="I490" s="30">
        <v>0</v>
      </c>
      <c r="J490" s="31"/>
      <c r="K490" s="31"/>
      <c r="L490" s="24"/>
      <c r="M490" s="24"/>
    </row>
    <row r="491" spans="1:13" ht="11.25" customHeight="1" x14ac:dyDescent="0.25">
      <c r="A491" s="28" t="s">
        <v>849</v>
      </c>
      <c r="B491" s="29" t="s">
        <v>850</v>
      </c>
      <c r="C491" s="30">
        <v>818.32</v>
      </c>
      <c r="D491" s="30">
        <v>777.4</v>
      </c>
      <c r="E491" s="30">
        <v>738.53</v>
      </c>
      <c r="F491" s="30"/>
      <c r="G491" s="30">
        <v>605.55999999999995</v>
      </c>
      <c r="H491" s="30">
        <v>545</v>
      </c>
      <c r="I491" s="30">
        <v>408.1</v>
      </c>
      <c r="J491" s="31"/>
      <c r="K491" s="31"/>
      <c r="L491" s="24"/>
      <c r="M491" s="24"/>
    </row>
    <row r="492" spans="1:13" ht="11.25" customHeight="1" x14ac:dyDescent="0.25">
      <c r="A492" s="28" t="s">
        <v>851</v>
      </c>
      <c r="B492" s="29" t="s">
        <v>852</v>
      </c>
      <c r="C492" s="30">
        <v>5369.37</v>
      </c>
      <c r="D492" s="30">
        <v>5100.8999999999996</v>
      </c>
      <c r="E492" s="30">
        <v>4845.8599999999997</v>
      </c>
      <c r="F492" s="30"/>
      <c r="G492" s="30">
        <v>3973.33</v>
      </c>
      <c r="H492" s="30">
        <v>3576</v>
      </c>
      <c r="I492" s="30">
        <v>2682</v>
      </c>
      <c r="J492" s="31"/>
      <c r="K492" s="31"/>
      <c r="L492" s="24"/>
      <c r="M492" s="24"/>
    </row>
    <row r="493" spans="1:13" ht="11.25" customHeight="1" x14ac:dyDescent="0.25">
      <c r="A493" s="28" t="s">
        <v>853</v>
      </c>
      <c r="B493" s="29"/>
      <c r="C493" s="30"/>
      <c r="D493" s="30"/>
      <c r="E493" s="30"/>
      <c r="F493" s="30"/>
      <c r="G493" s="30"/>
      <c r="H493" s="30"/>
      <c r="I493" s="30">
        <v>0</v>
      </c>
      <c r="J493" s="31"/>
      <c r="K493" s="31"/>
      <c r="L493" s="24"/>
      <c r="M493" s="24"/>
    </row>
    <row r="494" spans="1:13" ht="11.25" customHeight="1" x14ac:dyDescent="0.25">
      <c r="A494" s="28" t="s">
        <v>854</v>
      </c>
      <c r="B494" s="29" t="s">
        <v>855</v>
      </c>
      <c r="C494" s="30">
        <v>818.32</v>
      </c>
      <c r="D494" s="30">
        <v>777.4</v>
      </c>
      <c r="E494" s="30">
        <v>738.53</v>
      </c>
      <c r="F494" s="30"/>
      <c r="G494" s="30">
        <v>605.55999999999995</v>
      </c>
      <c r="H494" s="30">
        <v>545</v>
      </c>
      <c r="I494" s="30">
        <v>408.1</v>
      </c>
      <c r="J494" s="31"/>
      <c r="K494" s="31"/>
      <c r="L494" s="24"/>
      <c r="M494" s="24"/>
    </row>
    <row r="495" spans="1:13" ht="11.25" customHeight="1" x14ac:dyDescent="0.25">
      <c r="A495" s="28" t="s">
        <v>856</v>
      </c>
      <c r="B495" s="29" t="s">
        <v>857</v>
      </c>
      <c r="C495" s="30">
        <v>321.32</v>
      </c>
      <c r="D495" s="30">
        <v>305.26</v>
      </c>
      <c r="E495" s="30">
        <v>289.99</v>
      </c>
      <c r="F495" s="30"/>
      <c r="G495" s="30">
        <v>237.78</v>
      </c>
      <c r="H495" s="30">
        <v>214</v>
      </c>
      <c r="I495" s="30">
        <v>160</v>
      </c>
      <c r="J495" s="31"/>
      <c r="K495" s="31"/>
      <c r="L495" s="24"/>
      <c r="M495" s="24"/>
    </row>
    <row r="496" spans="1:13" ht="11.25" customHeight="1" x14ac:dyDescent="0.25">
      <c r="A496" s="28" t="s">
        <v>858</v>
      </c>
      <c r="B496" s="29" t="s">
        <v>859</v>
      </c>
      <c r="C496" s="30">
        <v>3675.68</v>
      </c>
      <c r="D496" s="30">
        <v>3491.89</v>
      </c>
      <c r="E496" s="30">
        <v>3317.3</v>
      </c>
      <c r="F496" s="30"/>
      <c r="G496" s="30">
        <v>2720</v>
      </c>
      <c r="H496" s="30">
        <v>2448</v>
      </c>
      <c r="I496" s="30">
        <v>1836</v>
      </c>
      <c r="J496" s="31"/>
      <c r="K496" s="31"/>
      <c r="L496" s="24"/>
      <c r="M496" s="24"/>
    </row>
    <row r="497" spans="1:13" ht="11.25" customHeight="1" x14ac:dyDescent="0.25">
      <c r="A497" s="28" t="s">
        <v>860</v>
      </c>
      <c r="B497" s="29" t="s">
        <v>861</v>
      </c>
      <c r="C497" s="30">
        <v>1441.44</v>
      </c>
      <c r="D497" s="30">
        <v>1369.37</v>
      </c>
      <c r="E497" s="30">
        <v>1300.9000000000001</v>
      </c>
      <c r="F497" s="30"/>
      <c r="G497" s="30">
        <v>1066.67</v>
      </c>
      <c r="H497" s="30">
        <v>960</v>
      </c>
      <c r="I497" s="30">
        <v>720</v>
      </c>
      <c r="J497" s="31"/>
      <c r="K497" s="31"/>
      <c r="L497" s="24"/>
      <c r="M497" s="24"/>
    </row>
    <row r="498" spans="1:13" ht="11.25" customHeight="1" x14ac:dyDescent="0.25">
      <c r="A498" s="28" t="s">
        <v>862</v>
      </c>
      <c r="B498" s="29" t="s">
        <v>863</v>
      </c>
      <c r="C498" s="30">
        <v>6126.13</v>
      </c>
      <c r="D498" s="30">
        <v>5819.82</v>
      </c>
      <c r="E498" s="30">
        <v>5528.83</v>
      </c>
      <c r="F498" s="30"/>
      <c r="G498" s="30">
        <v>4533.33</v>
      </c>
      <c r="H498" s="30">
        <v>4080</v>
      </c>
      <c r="I498" s="30">
        <v>3060</v>
      </c>
      <c r="J498" s="31"/>
      <c r="K498" s="31"/>
      <c r="L498" s="24"/>
      <c r="M498" s="24"/>
    </row>
    <row r="499" spans="1:13" ht="11.25" customHeight="1" x14ac:dyDescent="0.25">
      <c r="A499" s="28" t="s">
        <v>864</v>
      </c>
      <c r="B499" s="29" t="s">
        <v>865</v>
      </c>
      <c r="C499" s="30">
        <v>2243.2399999999998</v>
      </c>
      <c r="D499" s="30">
        <v>2131.08</v>
      </c>
      <c r="E499" s="30">
        <v>2024.53</v>
      </c>
      <c r="F499" s="30"/>
      <c r="G499" s="30">
        <v>1660</v>
      </c>
      <c r="H499" s="30">
        <v>1494</v>
      </c>
      <c r="I499" s="30">
        <v>1120</v>
      </c>
      <c r="J499" s="31"/>
      <c r="K499" s="31"/>
      <c r="L499" s="24"/>
      <c r="M499" s="24"/>
    </row>
    <row r="500" spans="1:13" ht="11.25" customHeight="1" x14ac:dyDescent="0.25">
      <c r="A500" s="28" t="s">
        <v>866</v>
      </c>
      <c r="B500" s="29"/>
      <c r="C500" s="30"/>
      <c r="D500" s="30"/>
      <c r="E500" s="30"/>
      <c r="F500" s="30"/>
      <c r="G500" s="30"/>
      <c r="H500" s="30"/>
      <c r="I500" s="30">
        <v>0</v>
      </c>
      <c r="J500" s="31"/>
      <c r="K500" s="31"/>
      <c r="L500" s="24"/>
      <c r="M500" s="24"/>
    </row>
    <row r="501" spans="1:13" ht="11.25" customHeight="1" x14ac:dyDescent="0.25">
      <c r="A501" s="28" t="s">
        <v>867</v>
      </c>
      <c r="B501" s="29" t="s">
        <v>868</v>
      </c>
      <c r="C501" s="30">
        <v>816.82</v>
      </c>
      <c r="D501" s="30">
        <v>775.98</v>
      </c>
      <c r="E501" s="30">
        <v>737.18</v>
      </c>
      <c r="F501" s="30"/>
      <c r="G501" s="30">
        <v>604.44000000000005</v>
      </c>
      <c r="H501" s="30">
        <v>544</v>
      </c>
      <c r="I501" s="30">
        <v>408</v>
      </c>
      <c r="J501" s="31"/>
      <c r="K501" s="31"/>
      <c r="L501" s="24"/>
      <c r="M501" s="24"/>
    </row>
    <row r="502" spans="1:13" ht="11.25" customHeight="1" x14ac:dyDescent="0.25">
      <c r="A502" s="28" t="s">
        <v>869</v>
      </c>
      <c r="B502" s="29" t="s">
        <v>870</v>
      </c>
      <c r="C502" s="30">
        <v>321.32</v>
      </c>
      <c r="D502" s="30">
        <v>305.26</v>
      </c>
      <c r="E502" s="30">
        <v>289.99</v>
      </c>
      <c r="F502" s="30"/>
      <c r="G502" s="30">
        <v>237.78</v>
      </c>
      <c r="H502" s="30">
        <v>214</v>
      </c>
      <c r="I502" s="30">
        <v>160</v>
      </c>
      <c r="J502" s="31"/>
      <c r="K502" s="31"/>
      <c r="L502" s="24"/>
      <c r="M502" s="24"/>
    </row>
    <row r="503" spans="1:13" ht="11.25" customHeight="1" x14ac:dyDescent="0.25">
      <c r="A503" s="28" t="s">
        <v>871</v>
      </c>
      <c r="B503" s="29"/>
      <c r="C503" s="30"/>
      <c r="D503" s="30"/>
      <c r="E503" s="30"/>
      <c r="F503" s="30"/>
      <c r="G503" s="30"/>
      <c r="H503" s="30"/>
      <c r="I503" s="30">
        <v>0</v>
      </c>
      <c r="J503" s="31"/>
      <c r="K503" s="31"/>
      <c r="L503" s="24"/>
      <c r="M503" s="24"/>
    </row>
    <row r="504" spans="1:13" ht="11.25" customHeight="1" x14ac:dyDescent="0.25">
      <c r="A504" s="28" t="s">
        <v>354</v>
      </c>
      <c r="B504" s="29" t="s">
        <v>872</v>
      </c>
      <c r="C504" s="30">
        <v>162.22999999999999</v>
      </c>
      <c r="D504" s="30">
        <v>154.12</v>
      </c>
      <c r="E504" s="30">
        <v>146.41999999999999</v>
      </c>
      <c r="F504" s="30"/>
      <c r="G504" s="30">
        <v>126.54</v>
      </c>
      <c r="H504" s="30">
        <v>113.89</v>
      </c>
      <c r="I504" s="30">
        <v>102.5</v>
      </c>
      <c r="J504" s="31"/>
      <c r="K504" s="31"/>
      <c r="L504" s="24"/>
      <c r="M504" s="24"/>
    </row>
    <row r="505" spans="1:13" ht="11.25" customHeight="1" x14ac:dyDescent="0.25">
      <c r="A505" s="28" t="s">
        <v>358</v>
      </c>
      <c r="B505" s="29" t="s">
        <v>873</v>
      </c>
      <c r="C505" s="30">
        <v>245.33</v>
      </c>
      <c r="D505" s="30">
        <v>233.06</v>
      </c>
      <c r="E505" s="30">
        <v>221.41</v>
      </c>
      <c r="F505" s="30"/>
      <c r="G505" s="30">
        <v>191.36</v>
      </c>
      <c r="H505" s="30">
        <v>172.22</v>
      </c>
      <c r="I505" s="30">
        <v>155</v>
      </c>
      <c r="J505" s="31"/>
      <c r="K505" s="31"/>
      <c r="L505" s="24"/>
      <c r="M505" s="24"/>
    </row>
    <row r="506" spans="1:13" ht="11.25" customHeight="1" x14ac:dyDescent="0.25">
      <c r="A506" s="28" t="s">
        <v>874</v>
      </c>
      <c r="B506" s="29" t="s">
        <v>875</v>
      </c>
      <c r="C506" s="30">
        <v>345.05</v>
      </c>
      <c r="D506" s="30">
        <v>327.79</v>
      </c>
      <c r="E506" s="30">
        <v>311.39999999999998</v>
      </c>
      <c r="F506" s="30"/>
      <c r="G506" s="30">
        <v>269.14</v>
      </c>
      <c r="H506" s="30">
        <v>242.22</v>
      </c>
      <c r="I506" s="30">
        <v>218</v>
      </c>
      <c r="J506" s="31"/>
      <c r="K506" s="31"/>
      <c r="L506" s="24"/>
      <c r="M506" s="24"/>
    </row>
    <row r="507" spans="1:13" ht="11.25" customHeight="1" x14ac:dyDescent="0.25">
      <c r="A507" s="28" t="s">
        <v>360</v>
      </c>
      <c r="B507" s="29" t="s">
        <v>876</v>
      </c>
      <c r="C507" s="30">
        <v>403.61</v>
      </c>
      <c r="D507" s="30">
        <v>383.43</v>
      </c>
      <c r="E507" s="30">
        <v>364.26</v>
      </c>
      <c r="F507" s="30"/>
      <c r="G507" s="30">
        <v>314.81</v>
      </c>
      <c r="H507" s="30">
        <v>283.33</v>
      </c>
      <c r="I507" s="30">
        <v>255</v>
      </c>
      <c r="J507" s="31"/>
      <c r="K507" s="31"/>
      <c r="L507" s="24"/>
      <c r="M507" s="24"/>
    </row>
    <row r="508" spans="1:13" ht="11.25" customHeight="1" x14ac:dyDescent="0.25">
      <c r="A508" s="28" t="s">
        <v>877</v>
      </c>
      <c r="B508" s="29" t="s">
        <v>878</v>
      </c>
      <c r="C508" s="30">
        <v>478</v>
      </c>
      <c r="D508" s="30">
        <v>454.1</v>
      </c>
      <c r="E508" s="30">
        <v>431.39</v>
      </c>
      <c r="F508" s="30"/>
      <c r="G508" s="30">
        <v>372.84</v>
      </c>
      <c r="H508" s="30">
        <v>335.56</v>
      </c>
      <c r="I508" s="30">
        <v>302</v>
      </c>
      <c r="J508" s="31"/>
      <c r="K508" s="31"/>
      <c r="L508" s="24"/>
      <c r="M508" s="24"/>
    </row>
    <row r="509" spans="1:13" ht="11.25" customHeight="1" x14ac:dyDescent="0.25">
      <c r="A509" s="28" t="s">
        <v>879</v>
      </c>
      <c r="B509" s="29" t="s">
        <v>880</v>
      </c>
      <c r="C509" s="30">
        <v>349.79</v>
      </c>
      <c r="D509" s="30">
        <v>332.3</v>
      </c>
      <c r="E509" s="30">
        <v>315.69</v>
      </c>
      <c r="F509" s="30"/>
      <c r="G509" s="30">
        <v>272.83999999999997</v>
      </c>
      <c r="H509" s="30">
        <v>245.56</v>
      </c>
      <c r="I509" s="30">
        <v>221</v>
      </c>
      <c r="J509" s="31"/>
      <c r="K509" s="31"/>
      <c r="L509" s="24"/>
      <c r="M509" s="24"/>
    </row>
    <row r="510" spans="1:13" ht="11.25" customHeight="1" x14ac:dyDescent="0.25">
      <c r="A510" s="28" t="s">
        <v>881</v>
      </c>
      <c r="B510" s="29" t="s">
        <v>882</v>
      </c>
      <c r="C510" s="30">
        <v>941.75</v>
      </c>
      <c r="D510" s="30">
        <v>894.67</v>
      </c>
      <c r="E510" s="30">
        <v>849.93</v>
      </c>
      <c r="F510" s="30"/>
      <c r="G510" s="30">
        <v>734.57</v>
      </c>
      <c r="H510" s="30">
        <v>661.11</v>
      </c>
      <c r="I510" s="30">
        <v>595</v>
      </c>
      <c r="J510" s="31"/>
      <c r="K510" s="31"/>
      <c r="L510" s="24"/>
      <c r="M510" s="24"/>
    </row>
    <row r="511" spans="1:13" ht="11.25" customHeight="1" x14ac:dyDescent="0.25">
      <c r="A511" s="28" t="s">
        <v>397</v>
      </c>
      <c r="B511" s="29" t="s">
        <v>883</v>
      </c>
      <c r="C511" s="30">
        <v>585.59</v>
      </c>
      <c r="D511" s="30">
        <v>556.30999999999995</v>
      </c>
      <c r="E511" s="30">
        <v>528.49</v>
      </c>
      <c r="F511" s="30"/>
      <c r="G511" s="30">
        <v>433.33</v>
      </c>
      <c r="H511" s="30">
        <v>390</v>
      </c>
      <c r="I511" s="30">
        <v>195</v>
      </c>
      <c r="J511" s="31"/>
      <c r="K511" s="31"/>
      <c r="L511" s="24"/>
      <c r="M511" s="24"/>
    </row>
    <row r="512" spans="1:13" ht="11.25" customHeight="1" x14ac:dyDescent="0.25">
      <c r="A512" s="28" t="s">
        <v>884</v>
      </c>
      <c r="B512" s="29" t="s">
        <v>885</v>
      </c>
      <c r="C512" s="30">
        <v>1361.86</v>
      </c>
      <c r="D512" s="30">
        <v>1293.77</v>
      </c>
      <c r="E512" s="30">
        <v>1229.08</v>
      </c>
      <c r="F512" s="30"/>
      <c r="G512" s="30">
        <v>1007.78</v>
      </c>
      <c r="H512" s="30">
        <v>907</v>
      </c>
      <c r="I512" s="30">
        <v>680</v>
      </c>
      <c r="J512" s="31"/>
      <c r="K512" s="31"/>
      <c r="L512" s="24"/>
      <c r="M512" s="24"/>
    </row>
    <row r="513" spans="1:13" ht="11.25" customHeight="1" x14ac:dyDescent="0.25">
      <c r="A513" s="28" t="s">
        <v>886</v>
      </c>
      <c r="B513" s="29" t="s">
        <v>887</v>
      </c>
      <c r="C513" s="30">
        <v>2051.0500000000002</v>
      </c>
      <c r="D513" s="30">
        <v>1948.5</v>
      </c>
      <c r="E513" s="30">
        <v>1851.07</v>
      </c>
      <c r="F513" s="30"/>
      <c r="G513" s="30">
        <v>1517.78</v>
      </c>
      <c r="H513" s="30">
        <v>1366</v>
      </c>
      <c r="I513" s="30">
        <v>1024</v>
      </c>
      <c r="J513" s="31"/>
      <c r="K513" s="31"/>
      <c r="L513" s="24"/>
      <c r="M513" s="24"/>
    </row>
    <row r="514" spans="1:13" ht="11.25" customHeight="1" x14ac:dyDescent="0.25">
      <c r="A514" s="28" t="s">
        <v>657</v>
      </c>
      <c r="B514" s="29" t="s">
        <v>888</v>
      </c>
      <c r="C514" s="30">
        <v>318.93</v>
      </c>
      <c r="D514" s="30">
        <v>302.98</v>
      </c>
      <c r="E514" s="30">
        <v>287.83</v>
      </c>
      <c r="F514" s="30"/>
      <c r="G514" s="30">
        <v>248.77</v>
      </c>
      <c r="H514" s="30">
        <v>223.89</v>
      </c>
      <c r="I514" s="30">
        <v>201.5</v>
      </c>
      <c r="J514" s="31"/>
      <c r="K514" s="31"/>
      <c r="L514" s="24"/>
      <c r="M514" s="24"/>
    </row>
    <row r="515" spans="1:13" ht="11.25" customHeight="1" x14ac:dyDescent="0.25">
      <c r="A515" s="28" t="s">
        <v>889</v>
      </c>
      <c r="B515" s="29" t="s">
        <v>890</v>
      </c>
      <c r="C515" s="30">
        <v>44.65</v>
      </c>
      <c r="D515" s="30">
        <v>42.42</v>
      </c>
      <c r="E515" s="30">
        <v>40.299999999999997</v>
      </c>
      <c r="F515" s="30"/>
      <c r="G515" s="30">
        <v>34.83</v>
      </c>
      <c r="H515" s="30">
        <v>31.34</v>
      </c>
      <c r="I515" s="30">
        <v>28.21</v>
      </c>
      <c r="J515" s="31"/>
      <c r="K515" s="31"/>
      <c r="L515" s="24"/>
      <c r="M515" s="24"/>
    </row>
    <row r="516" spans="1:13" ht="11.25" customHeight="1" x14ac:dyDescent="0.25">
      <c r="A516" s="28" t="s">
        <v>891</v>
      </c>
      <c r="B516" s="29" t="s">
        <v>892</v>
      </c>
      <c r="C516" s="30">
        <v>-633.11</v>
      </c>
      <c r="D516" s="30">
        <v>-601.46</v>
      </c>
      <c r="E516" s="30">
        <v>-571.38</v>
      </c>
      <c r="F516" s="30"/>
      <c r="G516" s="30">
        <v>-493.83</v>
      </c>
      <c r="H516" s="30">
        <v>-444.44</v>
      </c>
      <c r="I516" s="30">
        <v>-400</v>
      </c>
      <c r="J516" s="31"/>
      <c r="K516" s="31"/>
      <c r="L516" s="24"/>
      <c r="M516" s="24"/>
    </row>
    <row r="517" spans="1:13" ht="11.25" customHeight="1" x14ac:dyDescent="0.25">
      <c r="A517" s="28" t="s">
        <v>666</v>
      </c>
      <c r="B517" s="29" t="s">
        <v>893</v>
      </c>
      <c r="C517" s="30">
        <v>79.14</v>
      </c>
      <c r="D517" s="30">
        <v>75.180000000000007</v>
      </c>
      <c r="E517" s="30">
        <v>71.42</v>
      </c>
      <c r="F517" s="30"/>
      <c r="G517" s="30">
        <v>61.73</v>
      </c>
      <c r="H517" s="30">
        <v>55.56</v>
      </c>
      <c r="I517" s="30">
        <v>50</v>
      </c>
      <c r="J517" s="31"/>
      <c r="K517" s="31"/>
      <c r="L517" s="24"/>
      <c r="M517" s="24"/>
    </row>
    <row r="518" spans="1:13" ht="11.25" customHeight="1" x14ac:dyDescent="0.25">
      <c r="A518" s="28" t="s">
        <v>894</v>
      </c>
      <c r="B518" s="29" t="s">
        <v>895</v>
      </c>
      <c r="C518" s="30">
        <v>902.26</v>
      </c>
      <c r="D518" s="30">
        <v>857.14</v>
      </c>
      <c r="E518" s="30">
        <v>814.29</v>
      </c>
      <c r="F518" s="30"/>
      <c r="G518" s="30">
        <v>631.58000000000004</v>
      </c>
      <c r="H518" s="30">
        <v>600</v>
      </c>
      <c r="I518" s="30">
        <v>390</v>
      </c>
      <c r="J518" s="31"/>
      <c r="K518" s="31"/>
      <c r="L518" s="24"/>
      <c r="M518" s="24"/>
    </row>
    <row r="519" spans="1:13" ht="11.25" customHeight="1" x14ac:dyDescent="0.25">
      <c r="A519" s="28" t="s">
        <v>672</v>
      </c>
      <c r="B519" s="29" t="s">
        <v>673</v>
      </c>
      <c r="C519" s="30">
        <v>19.04</v>
      </c>
      <c r="D519" s="30">
        <v>18.09</v>
      </c>
      <c r="E519" s="30">
        <v>17.18</v>
      </c>
      <c r="F519" s="30"/>
      <c r="G519" s="30">
        <v>14.85</v>
      </c>
      <c r="H519" s="30">
        <v>13.37</v>
      </c>
      <c r="I519" s="30">
        <v>12.03</v>
      </c>
      <c r="J519" s="31"/>
      <c r="K519" s="31"/>
      <c r="L519" s="24"/>
      <c r="M519" s="24"/>
    </row>
    <row r="520" spans="1:13" ht="11.25" customHeight="1" x14ac:dyDescent="0.25">
      <c r="A520" s="28" t="s">
        <v>674</v>
      </c>
      <c r="B520" s="29" t="s">
        <v>675</v>
      </c>
      <c r="C520" s="30">
        <v>27.21</v>
      </c>
      <c r="D520" s="30">
        <v>25.85</v>
      </c>
      <c r="E520" s="30">
        <v>24.56</v>
      </c>
      <c r="F520" s="30"/>
      <c r="G520" s="30">
        <v>21.22</v>
      </c>
      <c r="H520" s="30">
        <v>19.100000000000001</v>
      </c>
      <c r="I520" s="30">
        <v>17.190000000000001</v>
      </c>
      <c r="J520" s="31"/>
      <c r="K520" s="31"/>
      <c r="L520" s="24"/>
      <c r="M520" s="24"/>
    </row>
    <row r="521" spans="1:13" ht="11.25" customHeight="1" x14ac:dyDescent="0.25">
      <c r="A521" s="28" t="s">
        <v>676</v>
      </c>
      <c r="B521" s="29" t="s">
        <v>677</v>
      </c>
      <c r="C521" s="30">
        <v>48.97</v>
      </c>
      <c r="D521" s="30">
        <v>46.52</v>
      </c>
      <c r="E521" s="30">
        <v>44.2</v>
      </c>
      <c r="F521" s="30"/>
      <c r="G521" s="30">
        <v>38.200000000000003</v>
      </c>
      <c r="H521" s="30">
        <v>34.380000000000003</v>
      </c>
      <c r="I521" s="30">
        <v>30.94</v>
      </c>
      <c r="J521" s="31"/>
      <c r="K521" s="31"/>
      <c r="L521" s="24"/>
      <c r="M521" s="24"/>
    </row>
    <row r="522" spans="1:13" ht="11.25" customHeight="1" x14ac:dyDescent="0.25">
      <c r="A522" s="28" t="s">
        <v>680</v>
      </c>
      <c r="B522" s="29" t="s">
        <v>896</v>
      </c>
      <c r="C522" s="30">
        <v>26.91</v>
      </c>
      <c r="D522" s="30">
        <v>25.56</v>
      </c>
      <c r="E522" s="30">
        <v>24.28</v>
      </c>
      <c r="F522" s="30"/>
      <c r="G522" s="30">
        <v>20.99</v>
      </c>
      <c r="H522" s="30">
        <v>18.89</v>
      </c>
      <c r="I522" s="30">
        <v>17</v>
      </c>
      <c r="J522" s="31"/>
      <c r="K522" s="31"/>
      <c r="L522" s="24"/>
      <c r="M522" s="24"/>
    </row>
    <row r="523" spans="1:13" ht="11.25" customHeight="1" x14ac:dyDescent="0.25">
      <c r="A523" s="28" t="s">
        <v>897</v>
      </c>
      <c r="B523" s="29" t="s">
        <v>898</v>
      </c>
      <c r="C523" s="30">
        <v>823.05</v>
      </c>
      <c r="D523" s="30">
        <v>781.89</v>
      </c>
      <c r="E523" s="30">
        <v>742.8</v>
      </c>
      <c r="F523" s="30"/>
      <c r="G523" s="30">
        <v>641.98</v>
      </c>
      <c r="H523" s="30">
        <v>577.78</v>
      </c>
      <c r="I523" s="30">
        <v>520</v>
      </c>
      <c r="J523" s="31"/>
      <c r="K523" s="31"/>
      <c r="L523" s="24"/>
      <c r="M523" s="24"/>
    </row>
    <row r="524" spans="1:13" ht="11.25" customHeight="1" x14ac:dyDescent="0.25">
      <c r="A524" s="28" t="s">
        <v>682</v>
      </c>
      <c r="B524" s="29" t="s">
        <v>899</v>
      </c>
      <c r="C524" s="30">
        <v>79.739999999999995</v>
      </c>
      <c r="D524" s="30">
        <v>75.75</v>
      </c>
      <c r="E524" s="30">
        <v>71.97</v>
      </c>
      <c r="F524" s="30"/>
      <c r="G524" s="30">
        <v>62.2</v>
      </c>
      <c r="H524" s="30">
        <v>55.98</v>
      </c>
      <c r="I524" s="30">
        <v>50.38</v>
      </c>
      <c r="J524" s="31"/>
      <c r="K524" s="31"/>
      <c r="L524" s="24"/>
      <c r="M524" s="24"/>
    </row>
    <row r="525" spans="1:13" ht="11.25" customHeight="1" x14ac:dyDescent="0.25">
      <c r="A525" s="28" t="s">
        <v>684</v>
      </c>
      <c r="B525" s="29" t="s">
        <v>900</v>
      </c>
      <c r="C525" s="30">
        <v>207.3</v>
      </c>
      <c r="D525" s="30">
        <v>196.93</v>
      </c>
      <c r="E525" s="30">
        <v>187.09</v>
      </c>
      <c r="F525" s="30"/>
      <c r="G525" s="30">
        <v>161.69</v>
      </c>
      <c r="H525" s="30">
        <v>145.52000000000001</v>
      </c>
      <c r="I525" s="30">
        <v>130.97</v>
      </c>
      <c r="J525" s="31"/>
      <c r="K525" s="31"/>
      <c r="L525" s="24"/>
      <c r="M525" s="24"/>
    </row>
    <row r="526" spans="1:13" ht="11.25" customHeight="1" x14ac:dyDescent="0.25">
      <c r="A526" s="28" t="s">
        <v>686</v>
      </c>
      <c r="B526" s="29" t="s">
        <v>901</v>
      </c>
      <c r="C526" s="30">
        <v>151.96</v>
      </c>
      <c r="D526" s="30">
        <v>144.36000000000001</v>
      </c>
      <c r="E526" s="30">
        <v>137.15</v>
      </c>
      <c r="F526" s="30"/>
      <c r="G526" s="30">
        <v>118.53</v>
      </c>
      <c r="H526" s="30">
        <v>106.68</v>
      </c>
      <c r="I526" s="30">
        <v>96.01</v>
      </c>
      <c r="J526" s="31"/>
      <c r="K526" s="31"/>
      <c r="L526" s="24"/>
      <c r="M526" s="24"/>
    </row>
    <row r="527" spans="1:13" ht="11.25" customHeight="1" x14ac:dyDescent="0.25">
      <c r="A527" s="28" t="s">
        <v>902</v>
      </c>
      <c r="B527" s="29" t="s">
        <v>903</v>
      </c>
      <c r="C527" s="30">
        <v>364.04</v>
      </c>
      <c r="D527" s="30">
        <v>345.84</v>
      </c>
      <c r="E527" s="30">
        <v>328.55</v>
      </c>
      <c r="F527" s="30"/>
      <c r="G527" s="30">
        <v>283.95</v>
      </c>
      <c r="H527" s="30">
        <v>255.56</v>
      </c>
      <c r="I527" s="30">
        <v>230</v>
      </c>
      <c r="J527" s="31"/>
      <c r="K527" s="31"/>
      <c r="L527" s="24"/>
      <c r="M527" s="24"/>
    </row>
    <row r="528" spans="1:13" ht="11.25" customHeight="1" x14ac:dyDescent="0.25">
      <c r="A528" s="28" t="s">
        <v>904</v>
      </c>
      <c r="B528" s="29" t="s">
        <v>905</v>
      </c>
      <c r="C528" s="30">
        <v>728.08</v>
      </c>
      <c r="D528" s="30">
        <v>691.67</v>
      </c>
      <c r="E528" s="30">
        <v>657.09</v>
      </c>
      <c r="F528" s="30"/>
      <c r="G528" s="30">
        <v>567.9</v>
      </c>
      <c r="H528" s="30">
        <v>511.11</v>
      </c>
      <c r="I528" s="30">
        <v>460</v>
      </c>
      <c r="J528" s="31"/>
      <c r="K528" s="31"/>
      <c r="L528" s="24"/>
      <c r="M528" s="24"/>
    </row>
    <row r="529" spans="1:13" ht="11.25" customHeight="1" x14ac:dyDescent="0.25">
      <c r="A529" s="28" t="s">
        <v>690</v>
      </c>
      <c r="B529" s="29" t="s">
        <v>906</v>
      </c>
      <c r="C529" s="30">
        <v>53.81</v>
      </c>
      <c r="D529" s="30">
        <v>51.12</v>
      </c>
      <c r="E529" s="30">
        <v>48.57</v>
      </c>
      <c r="F529" s="30"/>
      <c r="G529" s="30">
        <v>41.98</v>
      </c>
      <c r="H529" s="30">
        <v>37.78</v>
      </c>
      <c r="I529" s="30">
        <v>34</v>
      </c>
      <c r="J529" s="31"/>
      <c r="K529" s="31"/>
      <c r="L529" s="24"/>
      <c r="M529" s="24"/>
    </row>
    <row r="530" spans="1:13" ht="11.25" customHeight="1" x14ac:dyDescent="0.25">
      <c r="A530" s="28" t="s">
        <v>692</v>
      </c>
      <c r="B530" s="29" t="s">
        <v>693</v>
      </c>
      <c r="C530" s="30">
        <v>39.57</v>
      </c>
      <c r="D530" s="30">
        <v>37.590000000000003</v>
      </c>
      <c r="E530" s="30">
        <v>35.71</v>
      </c>
      <c r="F530" s="30"/>
      <c r="G530" s="30">
        <v>30.86</v>
      </c>
      <c r="H530" s="30">
        <v>27.78</v>
      </c>
      <c r="I530" s="30">
        <v>25</v>
      </c>
      <c r="J530" s="31"/>
      <c r="K530" s="31"/>
      <c r="L530" s="24"/>
      <c r="M530" s="24"/>
    </row>
    <row r="531" spans="1:13" ht="11.25" customHeight="1" x14ac:dyDescent="0.25">
      <c r="A531" s="28" t="s">
        <v>694</v>
      </c>
      <c r="B531" s="29" t="s">
        <v>907</v>
      </c>
      <c r="C531" s="30">
        <v>63.31</v>
      </c>
      <c r="D531" s="30">
        <v>60.15</v>
      </c>
      <c r="E531" s="30">
        <v>57.14</v>
      </c>
      <c r="F531" s="30"/>
      <c r="G531" s="30">
        <v>49.38</v>
      </c>
      <c r="H531" s="30">
        <v>44.44</v>
      </c>
      <c r="I531" s="30">
        <v>40</v>
      </c>
      <c r="J531" s="31"/>
      <c r="K531" s="31"/>
      <c r="L531" s="24"/>
      <c r="M531" s="24"/>
    </row>
    <row r="532" spans="1:13" ht="11.25" customHeight="1" x14ac:dyDescent="0.25">
      <c r="A532" s="28" t="s">
        <v>696</v>
      </c>
      <c r="B532" s="29" t="s">
        <v>697</v>
      </c>
      <c r="C532" s="30">
        <v>18.989999999999998</v>
      </c>
      <c r="D532" s="30">
        <v>18.04</v>
      </c>
      <c r="E532" s="30">
        <v>17.14</v>
      </c>
      <c r="F532" s="30"/>
      <c r="G532" s="30">
        <v>14.81</v>
      </c>
      <c r="H532" s="30">
        <v>13.33</v>
      </c>
      <c r="I532" s="30">
        <v>12</v>
      </c>
      <c r="J532" s="31"/>
      <c r="K532" s="31"/>
      <c r="L532" s="24"/>
      <c r="M532" s="24"/>
    </row>
    <row r="533" spans="1:13" ht="11.25" customHeight="1" x14ac:dyDescent="0.25">
      <c r="A533" s="28" t="s">
        <v>698</v>
      </c>
      <c r="B533" s="29" t="s">
        <v>699</v>
      </c>
      <c r="C533" s="30">
        <v>20.5</v>
      </c>
      <c r="D533" s="30">
        <v>19.47</v>
      </c>
      <c r="E533" s="30">
        <v>18.5</v>
      </c>
      <c r="F533" s="30"/>
      <c r="G533" s="30">
        <v>15.99</v>
      </c>
      <c r="H533" s="30">
        <v>14.39</v>
      </c>
      <c r="I533" s="30">
        <v>12.95</v>
      </c>
      <c r="J533" s="31"/>
      <c r="K533" s="31"/>
      <c r="L533" s="24"/>
      <c r="M533" s="24"/>
    </row>
    <row r="534" spans="1:13" ht="11.25" customHeight="1" x14ac:dyDescent="0.25">
      <c r="A534" s="28" t="s">
        <v>908</v>
      </c>
      <c r="B534" s="29" t="s">
        <v>909</v>
      </c>
      <c r="C534" s="30">
        <v>79.14</v>
      </c>
      <c r="D534" s="30">
        <v>75.180000000000007</v>
      </c>
      <c r="E534" s="30">
        <v>71.42</v>
      </c>
      <c r="F534" s="30"/>
      <c r="G534" s="30">
        <v>61.73</v>
      </c>
      <c r="H534" s="30">
        <v>55.56</v>
      </c>
      <c r="I534" s="30">
        <v>50</v>
      </c>
      <c r="J534" s="31"/>
      <c r="K534" s="31"/>
      <c r="L534" s="24"/>
      <c r="M534" s="24"/>
    </row>
    <row r="535" spans="1:13" ht="11.25" customHeight="1" x14ac:dyDescent="0.25">
      <c r="A535" s="28" t="s">
        <v>910</v>
      </c>
      <c r="B535" s="29" t="s">
        <v>911</v>
      </c>
      <c r="C535" s="30">
        <v>316.56</v>
      </c>
      <c r="D535" s="30">
        <v>300.73</v>
      </c>
      <c r="E535" s="30">
        <v>285.69</v>
      </c>
      <c r="F535" s="30"/>
      <c r="G535" s="30">
        <v>246.91</v>
      </c>
      <c r="H535" s="30">
        <v>222.22</v>
      </c>
      <c r="I535" s="30">
        <v>200</v>
      </c>
      <c r="J535" s="31"/>
      <c r="K535" s="31"/>
      <c r="L535" s="24"/>
      <c r="M535" s="24"/>
    </row>
    <row r="536" spans="1:13" ht="11.25" customHeight="1" x14ac:dyDescent="0.25">
      <c r="A536" s="28" t="s">
        <v>912</v>
      </c>
      <c r="B536" s="29" t="s">
        <v>913</v>
      </c>
      <c r="C536" s="30">
        <v>155.87</v>
      </c>
      <c r="D536" s="30">
        <v>148.08000000000001</v>
      </c>
      <c r="E536" s="30">
        <v>140.66999999999999</v>
      </c>
      <c r="F536" s="30"/>
      <c r="G536" s="30">
        <v>121.58</v>
      </c>
      <c r="H536" s="30">
        <v>109.42</v>
      </c>
      <c r="I536" s="30">
        <v>98.48</v>
      </c>
      <c r="J536" s="31"/>
      <c r="K536" s="31"/>
      <c r="L536" s="24"/>
      <c r="M536" s="24"/>
    </row>
    <row r="537" spans="1:13" ht="11.25" customHeight="1" x14ac:dyDescent="0.25">
      <c r="A537" s="28" t="s">
        <v>678</v>
      </c>
      <c r="B537" s="29" t="s">
        <v>914</v>
      </c>
      <c r="C537" s="30">
        <v>138.75</v>
      </c>
      <c r="D537" s="30">
        <v>131.81</v>
      </c>
      <c r="E537" s="30">
        <v>125.22</v>
      </c>
      <c r="F537" s="30"/>
      <c r="G537" s="30">
        <v>108.22</v>
      </c>
      <c r="H537" s="30">
        <v>97.4</v>
      </c>
      <c r="I537" s="30">
        <v>87.66</v>
      </c>
      <c r="J537" s="31"/>
      <c r="K537" s="31"/>
      <c r="L537" s="24"/>
      <c r="M537" s="24"/>
    </row>
    <row r="538" spans="1:13" ht="11.25" customHeight="1" x14ac:dyDescent="0.25">
      <c r="A538" s="28" t="s">
        <v>832</v>
      </c>
      <c r="B538" s="29"/>
      <c r="C538" s="30"/>
      <c r="D538" s="30"/>
      <c r="E538" s="30"/>
      <c r="F538" s="30"/>
      <c r="G538" s="30"/>
      <c r="H538" s="30"/>
      <c r="I538" s="30">
        <v>0</v>
      </c>
      <c r="J538" s="31"/>
      <c r="K538" s="31"/>
      <c r="L538" s="24"/>
      <c r="M538" s="24"/>
    </row>
    <row r="539" spans="1:13" ht="11.25" customHeight="1" x14ac:dyDescent="0.25">
      <c r="A539" s="28" t="s">
        <v>833</v>
      </c>
      <c r="B539" s="29" t="s">
        <v>834</v>
      </c>
      <c r="C539" s="30">
        <v>743.24</v>
      </c>
      <c r="D539" s="30">
        <v>706.08</v>
      </c>
      <c r="E539" s="30">
        <v>670.78</v>
      </c>
      <c r="F539" s="30"/>
      <c r="G539" s="30">
        <v>550</v>
      </c>
      <c r="H539" s="30">
        <v>495</v>
      </c>
      <c r="I539" s="30">
        <v>371</v>
      </c>
      <c r="J539" s="31"/>
      <c r="K539" s="31"/>
      <c r="L539" s="24"/>
      <c r="M539" s="24"/>
    </row>
    <row r="540" spans="1:13" ht="11.25" customHeight="1" x14ac:dyDescent="0.25">
      <c r="A540" s="28" t="s">
        <v>835</v>
      </c>
      <c r="B540" s="29" t="s">
        <v>836</v>
      </c>
      <c r="C540" s="30">
        <v>2117.12</v>
      </c>
      <c r="D540" s="30">
        <v>2011.26</v>
      </c>
      <c r="E540" s="30">
        <v>1910.7</v>
      </c>
      <c r="F540" s="30"/>
      <c r="G540" s="30">
        <v>1566.67</v>
      </c>
      <c r="H540" s="30">
        <v>1410</v>
      </c>
      <c r="I540" s="30">
        <v>1057</v>
      </c>
      <c r="J540" s="31"/>
      <c r="K540" s="31"/>
      <c r="L540" s="24"/>
      <c r="M540" s="24"/>
    </row>
    <row r="541" spans="1:13" ht="11.25" customHeight="1" x14ac:dyDescent="0.25">
      <c r="A541" s="28" t="s">
        <v>837</v>
      </c>
      <c r="B541" s="29" t="s">
        <v>838</v>
      </c>
      <c r="C541" s="30">
        <v>3342.34</v>
      </c>
      <c r="D541" s="30">
        <v>3175.23</v>
      </c>
      <c r="E541" s="30">
        <v>3016.46</v>
      </c>
      <c r="F541" s="30"/>
      <c r="G541" s="30">
        <v>2473.33</v>
      </c>
      <c r="H541" s="30">
        <v>2226</v>
      </c>
      <c r="I541" s="30">
        <v>1669</v>
      </c>
      <c r="J541" s="31"/>
      <c r="K541" s="31"/>
      <c r="L541" s="24"/>
      <c r="M541" s="24"/>
    </row>
    <row r="542" spans="1:13" ht="11.25" customHeight="1" x14ac:dyDescent="0.25">
      <c r="A542" s="28" t="s">
        <v>839</v>
      </c>
      <c r="B542" s="29" t="s">
        <v>840</v>
      </c>
      <c r="C542" s="30">
        <v>5570.57</v>
      </c>
      <c r="D542" s="30">
        <v>5292.04</v>
      </c>
      <c r="E542" s="30">
        <v>5027.4399999999996</v>
      </c>
      <c r="F542" s="30"/>
      <c r="G542" s="30">
        <v>4122.22</v>
      </c>
      <c r="H542" s="30">
        <v>3710</v>
      </c>
      <c r="I542" s="30">
        <v>2782.5</v>
      </c>
      <c r="J542" s="31"/>
      <c r="K542" s="31"/>
      <c r="L542" s="24"/>
      <c r="M542" s="24"/>
    </row>
    <row r="543" spans="1:13" ht="11.25" customHeight="1" x14ac:dyDescent="0.25">
      <c r="A543" s="28" t="s">
        <v>871</v>
      </c>
      <c r="B543" s="29"/>
      <c r="C543" s="30"/>
      <c r="D543" s="30"/>
      <c r="E543" s="30"/>
      <c r="F543" s="30"/>
      <c r="G543" s="30"/>
      <c r="H543" s="30"/>
      <c r="I543" s="30">
        <v>0</v>
      </c>
      <c r="J543" s="31"/>
      <c r="K543" s="31"/>
      <c r="L543" s="24"/>
      <c r="M543" s="24"/>
    </row>
    <row r="544" spans="1:13" ht="11.25" customHeight="1" x14ac:dyDescent="0.25">
      <c r="A544" s="28" t="s">
        <v>354</v>
      </c>
      <c r="B544" s="29" t="s">
        <v>355</v>
      </c>
      <c r="C544" s="30">
        <v>161.44</v>
      </c>
      <c r="D544" s="30">
        <v>153.37</v>
      </c>
      <c r="E544" s="30">
        <v>145.69999999999999</v>
      </c>
      <c r="F544" s="30"/>
      <c r="G544" s="30">
        <v>125.93</v>
      </c>
      <c r="H544" s="30">
        <v>113.33</v>
      </c>
      <c r="I544" s="30">
        <v>102</v>
      </c>
      <c r="J544" s="31"/>
      <c r="K544" s="31"/>
      <c r="L544" s="24"/>
      <c r="M544" s="24"/>
    </row>
    <row r="545" spans="1:13" ht="11.25" customHeight="1" x14ac:dyDescent="0.25">
      <c r="A545" s="28" t="s">
        <v>358</v>
      </c>
      <c r="B545" s="29" t="s">
        <v>915</v>
      </c>
      <c r="C545" s="30">
        <v>245.33</v>
      </c>
      <c r="D545" s="30">
        <v>233.06</v>
      </c>
      <c r="E545" s="30">
        <v>221.41</v>
      </c>
      <c r="F545" s="30"/>
      <c r="G545" s="30">
        <v>191.36</v>
      </c>
      <c r="H545" s="30">
        <v>172.22</v>
      </c>
      <c r="I545" s="30">
        <v>155</v>
      </c>
      <c r="J545" s="31"/>
      <c r="K545" s="31"/>
      <c r="L545" s="24"/>
      <c r="M545" s="24"/>
    </row>
    <row r="546" spans="1:13" ht="11.25" customHeight="1" x14ac:dyDescent="0.25">
      <c r="A546" s="28" t="s">
        <v>874</v>
      </c>
      <c r="B546" s="29" t="s">
        <v>916</v>
      </c>
      <c r="C546" s="30">
        <v>345.05</v>
      </c>
      <c r="D546" s="30">
        <v>327.79</v>
      </c>
      <c r="E546" s="30">
        <v>311.39999999999998</v>
      </c>
      <c r="F546" s="30"/>
      <c r="G546" s="30">
        <v>269.14</v>
      </c>
      <c r="H546" s="30">
        <v>242.22</v>
      </c>
      <c r="I546" s="30">
        <v>218</v>
      </c>
      <c r="J546" s="31"/>
      <c r="K546" s="31"/>
      <c r="L546" s="24"/>
      <c r="M546" s="24"/>
    </row>
    <row r="547" spans="1:13" ht="11.25" customHeight="1" x14ac:dyDescent="0.25">
      <c r="A547" s="28" t="s">
        <v>360</v>
      </c>
      <c r="B547" s="29" t="s">
        <v>361</v>
      </c>
      <c r="C547" s="30">
        <v>403.61</v>
      </c>
      <c r="D547" s="30">
        <v>383.43</v>
      </c>
      <c r="E547" s="30">
        <v>364.26</v>
      </c>
      <c r="F547" s="30"/>
      <c r="G547" s="30">
        <v>314.81</v>
      </c>
      <c r="H547" s="30">
        <v>283.33</v>
      </c>
      <c r="I547" s="30">
        <v>255</v>
      </c>
      <c r="J547" s="31"/>
      <c r="K547" s="31"/>
      <c r="L547" s="24"/>
      <c r="M547" s="24"/>
    </row>
    <row r="548" spans="1:13" ht="11.25" customHeight="1" x14ac:dyDescent="0.25">
      <c r="A548" s="28" t="s">
        <v>877</v>
      </c>
      <c r="B548" s="29" t="s">
        <v>917</v>
      </c>
      <c r="C548" s="30">
        <v>478</v>
      </c>
      <c r="D548" s="30">
        <v>454.1</v>
      </c>
      <c r="E548" s="30">
        <v>431.39</v>
      </c>
      <c r="F548" s="30"/>
      <c r="G548" s="30">
        <v>372.84</v>
      </c>
      <c r="H548" s="30">
        <v>335.56</v>
      </c>
      <c r="I548" s="30">
        <v>302</v>
      </c>
      <c r="J548" s="31"/>
      <c r="K548" s="31"/>
      <c r="L548" s="24"/>
      <c r="M548" s="24"/>
    </row>
    <row r="549" spans="1:13" ht="11.25" customHeight="1" x14ac:dyDescent="0.25">
      <c r="A549" s="28" t="s">
        <v>879</v>
      </c>
      <c r="B549" s="29" t="s">
        <v>880</v>
      </c>
      <c r="C549" s="30">
        <v>349.79</v>
      </c>
      <c r="D549" s="30">
        <v>332.3</v>
      </c>
      <c r="E549" s="30">
        <v>315.69</v>
      </c>
      <c r="F549" s="30"/>
      <c r="G549" s="30">
        <v>272.83999999999997</v>
      </c>
      <c r="H549" s="30">
        <v>245.56</v>
      </c>
      <c r="I549" s="30">
        <v>221</v>
      </c>
      <c r="J549" s="31"/>
      <c r="K549" s="31"/>
      <c r="L549" s="24"/>
      <c r="M549" s="24"/>
    </row>
    <row r="550" spans="1:13" ht="11.25" customHeight="1" x14ac:dyDescent="0.25">
      <c r="A550" s="28" t="s">
        <v>881</v>
      </c>
      <c r="B550" s="29" t="s">
        <v>882</v>
      </c>
      <c r="C550" s="30">
        <v>941.75</v>
      </c>
      <c r="D550" s="30">
        <v>894.67</v>
      </c>
      <c r="E550" s="30">
        <v>849.93</v>
      </c>
      <c r="F550" s="30"/>
      <c r="G550" s="30">
        <v>734.57</v>
      </c>
      <c r="H550" s="30">
        <v>661.11</v>
      </c>
      <c r="I550" s="30">
        <v>595</v>
      </c>
      <c r="J550" s="31"/>
      <c r="K550" s="31"/>
      <c r="L550" s="24"/>
      <c r="M550" s="24"/>
    </row>
    <row r="551" spans="1:13" ht="11.25" customHeight="1" x14ac:dyDescent="0.25">
      <c r="A551" s="28" t="s">
        <v>397</v>
      </c>
      <c r="B551" s="29" t="s">
        <v>918</v>
      </c>
      <c r="C551" s="30">
        <v>585.59</v>
      </c>
      <c r="D551" s="30">
        <v>556.30999999999995</v>
      </c>
      <c r="E551" s="30">
        <v>528.49</v>
      </c>
      <c r="F551" s="30"/>
      <c r="G551" s="30">
        <v>433.33</v>
      </c>
      <c r="H551" s="30">
        <v>390</v>
      </c>
      <c r="I551" s="30">
        <v>195</v>
      </c>
      <c r="J551" s="31"/>
      <c r="K551" s="31"/>
      <c r="L551" s="24"/>
      <c r="M551" s="24"/>
    </row>
    <row r="552" spans="1:13" ht="11.25" customHeight="1" x14ac:dyDescent="0.25">
      <c r="A552" s="28" t="s">
        <v>884</v>
      </c>
      <c r="B552" s="29" t="s">
        <v>885</v>
      </c>
      <c r="C552" s="30">
        <v>1361.86</v>
      </c>
      <c r="D552" s="30">
        <v>1293.77</v>
      </c>
      <c r="E552" s="30">
        <v>1229.08</v>
      </c>
      <c r="F552" s="30"/>
      <c r="G552" s="30">
        <v>1007.78</v>
      </c>
      <c r="H552" s="30">
        <v>907</v>
      </c>
      <c r="I552" s="30">
        <v>680</v>
      </c>
      <c r="J552" s="31"/>
      <c r="K552" s="31"/>
      <c r="L552" s="24"/>
      <c r="M552" s="24"/>
    </row>
    <row r="553" spans="1:13" ht="11.25" customHeight="1" x14ac:dyDescent="0.25">
      <c r="A553" s="28" t="s">
        <v>886</v>
      </c>
      <c r="B553" s="29" t="s">
        <v>887</v>
      </c>
      <c r="C553" s="30">
        <v>2051.0500000000002</v>
      </c>
      <c r="D553" s="30">
        <v>1948.5</v>
      </c>
      <c r="E553" s="30">
        <v>1851.07</v>
      </c>
      <c r="F553" s="30"/>
      <c r="G553" s="30">
        <v>1517.78</v>
      </c>
      <c r="H553" s="30">
        <v>1366</v>
      </c>
      <c r="I553" s="30">
        <v>1024</v>
      </c>
      <c r="J553" s="31"/>
      <c r="K553" s="31"/>
      <c r="L553" s="24"/>
      <c r="M553" s="24"/>
    </row>
    <row r="554" spans="1:13" ht="11.25" customHeight="1" x14ac:dyDescent="0.25">
      <c r="A554" s="28" t="s">
        <v>657</v>
      </c>
      <c r="B554" s="29" t="s">
        <v>888</v>
      </c>
      <c r="C554" s="30">
        <v>318.93</v>
      </c>
      <c r="D554" s="30">
        <v>302.98</v>
      </c>
      <c r="E554" s="30">
        <v>287.83</v>
      </c>
      <c r="F554" s="30"/>
      <c r="G554" s="30">
        <v>248.77</v>
      </c>
      <c r="H554" s="30">
        <v>223.89</v>
      </c>
      <c r="I554" s="30">
        <v>201.5</v>
      </c>
      <c r="J554" s="31"/>
      <c r="K554" s="31"/>
      <c r="L554" s="24"/>
      <c r="M554" s="24"/>
    </row>
    <row r="555" spans="1:13" ht="11.25" customHeight="1" x14ac:dyDescent="0.25">
      <c r="A555" s="28" t="s">
        <v>889</v>
      </c>
      <c r="B555" s="29" t="s">
        <v>919</v>
      </c>
      <c r="C555" s="30">
        <v>44.65</v>
      </c>
      <c r="D555" s="30">
        <v>42.42</v>
      </c>
      <c r="E555" s="30">
        <v>40.299999999999997</v>
      </c>
      <c r="F555" s="30"/>
      <c r="G555" s="30">
        <v>34.83</v>
      </c>
      <c r="H555" s="30">
        <v>31.34</v>
      </c>
      <c r="I555" s="30">
        <v>28.21</v>
      </c>
      <c r="J555" s="31"/>
      <c r="K555" s="31"/>
      <c r="L555" s="24"/>
      <c r="M555" s="24"/>
    </row>
    <row r="556" spans="1:13" ht="11.25" customHeight="1" x14ac:dyDescent="0.25">
      <c r="A556" s="28" t="s">
        <v>891</v>
      </c>
      <c r="B556" s="29" t="s">
        <v>892</v>
      </c>
      <c r="C556" s="30">
        <v>-633.11</v>
      </c>
      <c r="D556" s="30">
        <v>-601.46</v>
      </c>
      <c r="E556" s="30">
        <v>-571.38</v>
      </c>
      <c r="F556" s="30"/>
      <c r="G556" s="30">
        <v>-493.83</v>
      </c>
      <c r="H556" s="30">
        <v>-444.44</v>
      </c>
      <c r="I556" s="30">
        <v>-400</v>
      </c>
      <c r="J556" s="31"/>
      <c r="K556" s="31"/>
      <c r="L556" s="24"/>
      <c r="M556" s="24"/>
    </row>
    <row r="557" spans="1:13" ht="11.25" customHeight="1" x14ac:dyDescent="0.25">
      <c r="A557" s="28" t="s">
        <v>666</v>
      </c>
      <c r="B557" s="29" t="s">
        <v>893</v>
      </c>
      <c r="C557" s="30">
        <v>79.14</v>
      </c>
      <c r="D557" s="30">
        <v>75.180000000000007</v>
      </c>
      <c r="E557" s="30">
        <v>71.42</v>
      </c>
      <c r="F557" s="30"/>
      <c r="G557" s="30">
        <v>61.73</v>
      </c>
      <c r="H557" s="30">
        <v>55.56</v>
      </c>
      <c r="I557" s="30">
        <v>50</v>
      </c>
      <c r="J557" s="31"/>
      <c r="K557" s="31"/>
      <c r="L557" s="24"/>
      <c r="M557" s="24"/>
    </row>
    <row r="558" spans="1:13" ht="11.25" customHeight="1" x14ac:dyDescent="0.25">
      <c r="A558" s="28" t="s">
        <v>894</v>
      </c>
      <c r="B558" s="29" t="s">
        <v>895</v>
      </c>
      <c r="C558" s="30">
        <v>902.26</v>
      </c>
      <c r="D558" s="30">
        <v>857.14</v>
      </c>
      <c r="E558" s="30">
        <v>814.29</v>
      </c>
      <c r="F558" s="30"/>
      <c r="G558" s="30">
        <v>631.58000000000004</v>
      </c>
      <c r="H558" s="30">
        <v>600</v>
      </c>
      <c r="I558" s="30">
        <v>390</v>
      </c>
      <c r="J558" s="31"/>
      <c r="K558" s="31"/>
      <c r="L558" s="24"/>
      <c r="M558" s="24"/>
    </row>
    <row r="559" spans="1:13" ht="11.25" customHeight="1" x14ac:dyDescent="0.25">
      <c r="A559" s="28" t="s">
        <v>672</v>
      </c>
      <c r="B559" s="29" t="s">
        <v>673</v>
      </c>
      <c r="C559" s="30">
        <v>19.04</v>
      </c>
      <c r="D559" s="30">
        <v>18.09</v>
      </c>
      <c r="E559" s="30">
        <v>17.190000000000001</v>
      </c>
      <c r="F559" s="30"/>
      <c r="G559" s="30">
        <v>14.85</v>
      </c>
      <c r="H559" s="30">
        <v>13.37</v>
      </c>
      <c r="I559" s="30">
        <v>12.03</v>
      </c>
      <c r="J559" s="31"/>
      <c r="K559" s="31"/>
      <c r="L559" s="24"/>
      <c r="M559" s="24"/>
    </row>
    <row r="560" spans="1:13" ht="11.25" customHeight="1" x14ac:dyDescent="0.25">
      <c r="A560" s="28" t="s">
        <v>674</v>
      </c>
      <c r="B560" s="29" t="s">
        <v>675</v>
      </c>
      <c r="C560" s="30">
        <v>27.2</v>
      </c>
      <c r="D560" s="30">
        <v>25.84</v>
      </c>
      <c r="E560" s="30">
        <v>24.55</v>
      </c>
      <c r="F560" s="30"/>
      <c r="G560" s="30">
        <v>21.22</v>
      </c>
      <c r="H560" s="30">
        <v>19.100000000000001</v>
      </c>
      <c r="I560" s="30">
        <v>17.190000000000001</v>
      </c>
      <c r="J560" s="31"/>
      <c r="K560" s="31"/>
      <c r="L560" s="24"/>
      <c r="M560" s="24"/>
    </row>
    <row r="561" spans="1:13" ht="11.25" customHeight="1" x14ac:dyDescent="0.25">
      <c r="A561" s="28" t="s">
        <v>676</v>
      </c>
      <c r="B561" s="29" t="s">
        <v>677</v>
      </c>
      <c r="C561" s="30">
        <v>48.97</v>
      </c>
      <c r="D561" s="30">
        <v>46.52</v>
      </c>
      <c r="E561" s="30">
        <v>44.19</v>
      </c>
      <c r="F561" s="30"/>
      <c r="G561" s="30">
        <v>38.19</v>
      </c>
      <c r="H561" s="30">
        <v>34.380000000000003</v>
      </c>
      <c r="I561" s="30">
        <v>30.94</v>
      </c>
      <c r="J561" s="31"/>
      <c r="K561" s="31"/>
      <c r="L561" s="24"/>
      <c r="M561" s="24"/>
    </row>
    <row r="562" spans="1:13" ht="11.25" customHeight="1" x14ac:dyDescent="0.25">
      <c r="A562" s="28" t="s">
        <v>680</v>
      </c>
      <c r="B562" s="29" t="s">
        <v>896</v>
      </c>
      <c r="C562" s="30">
        <v>26.91</v>
      </c>
      <c r="D562" s="30">
        <v>25.56</v>
      </c>
      <c r="E562" s="30">
        <v>24.28</v>
      </c>
      <c r="F562" s="30"/>
      <c r="G562" s="30">
        <v>20.99</v>
      </c>
      <c r="H562" s="30">
        <v>18.89</v>
      </c>
      <c r="I562" s="30">
        <v>17</v>
      </c>
      <c r="J562" s="31"/>
      <c r="K562" s="31"/>
      <c r="L562" s="24"/>
      <c r="M562" s="24"/>
    </row>
    <row r="563" spans="1:13" ht="11.25" customHeight="1" x14ac:dyDescent="0.25">
      <c r="A563" s="28" t="s">
        <v>897</v>
      </c>
      <c r="B563" s="29" t="s">
        <v>898</v>
      </c>
      <c r="C563" s="30">
        <v>823.05</v>
      </c>
      <c r="D563" s="30">
        <v>781.89</v>
      </c>
      <c r="E563" s="30">
        <v>742.8</v>
      </c>
      <c r="F563" s="30"/>
      <c r="G563" s="30">
        <v>641.98</v>
      </c>
      <c r="H563" s="30">
        <v>577.78</v>
      </c>
      <c r="I563" s="30">
        <v>520</v>
      </c>
      <c r="J563" s="31"/>
      <c r="K563" s="31"/>
      <c r="L563" s="24"/>
      <c r="M563" s="24"/>
    </row>
    <row r="564" spans="1:13" ht="11.25" customHeight="1" x14ac:dyDescent="0.25">
      <c r="A564" s="28" t="s">
        <v>682</v>
      </c>
      <c r="B564" s="29" t="s">
        <v>899</v>
      </c>
      <c r="C564" s="30">
        <v>79.739999999999995</v>
      </c>
      <c r="D564" s="30">
        <v>75.75</v>
      </c>
      <c r="E564" s="30">
        <v>71.97</v>
      </c>
      <c r="F564" s="30"/>
      <c r="G564" s="30">
        <v>62.2</v>
      </c>
      <c r="H564" s="30">
        <v>55.98</v>
      </c>
      <c r="I564" s="30">
        <v>50.38</v>
      </c>
      <c r="J564" s="31"/>
      <c r="K564" s="31"/>
      <c r="L564" s="24"/>
      <c r="M564" s="24"/>
    </row>
    <row r="565" spans="1:13" ht="11.25" customHeight="1" x14ac:dyDescent="0.25">
      <c r="A565" s="28" t="s">
        <v>684</v>
      </c>
      <c r="B565" s="29" t="s">
        <v>900</v>
      </c>
      <c r="C565" s="30">
        <v>207.3</v>
      </c>
      <c r="D565" s="30">
        <v>196.93</v>
      </c>
      <c r="E565" s="30">
        <v>187.09</v>
      </c>
      <c r="F565" s="30"/>
      <c r="G565" s="30">
        <v>161.69</v>
      </c>
      <c r="H565" s="30">
        <v>145.52000000000001</v>
      </c>
      <c r="I565" s="30">
        <v>130.97</v>
      </c>
      <c r="J565" s="31"/>
      <c r="K565" s="31"/>
      <c r="L565" s="24"/>
      <c r="M565" s="24"/>
    </row>
    <row r="566" spans="1:13" ht="11.25" customHeight="1" x14ac:dyDescent="0.25">
      <c r="A566" s="28" t="s">
        <v>686</v>
      </c>
      <c r="B566" s="29" t="s">
        <v>901</v>
      </c>
      <c r="C566" s="30">
        <v>151.96</v>
      </c>
      <c r="D566" s="30">
        <v>144.36000000000001</v>
      </c>
      <c r="E566" s="30">
        <v>137.15</v>
      </c>
      <c r="F566" s="30"/>
      <c r="G566" s="30">
        <v>118.53</v>
      </c>
      <c r="H566" s="30">
        <v>106.68</v>
      </c>
      <c r="I566" s="30">
        <v>96.01</v>
      </c>
      <c r="J566" s="31"/>
      <c r="K566" s="31"/>
      <c r="L566" s="24"/>
      <c r="M566" s="24"/>
    </row>
    <row r="567" spans="1:13" ht="11.25" customHeight="1" x14ac:dyDescent="0.25">
      <c r="A567" s="28" t="s">
        <v>902</v>
      </c>
      <c r="B567" s="29" t="s">
        <v>903</v>
      </c>
      <c r="C567" s="30">
        <v>364.04</v>
      </c>
      <c r="D567" s="30">
        <v>345.84</v>
      </c>
      <c r="E567" s="30">
        <v>328.55</v>
      </c>
      <c r="F567" s="30"/>
      <c r="G567" s="30">
        <v>283.95</v>
      </c>
      <c r="H567" s="30">
        <v>255.56</v>
      </c>
      <c r="I567" s="30">
        <v>230</v>
      </c>
      <c r="J567" s="31"/>
      <c r="K567" s="31"/>
      <c r="L567" s="24"/>
      <c r="M567" s="24"/>
    </row>
    <row r="568" spans="1:13" ht="11.25" customHeight="1" x14ac:dyDescent="0.25">
      <c r="A568" s="28" t="s">
        <v>904</v>
      </c>
      <c r="B568" s="29" t="s">
        <v>905</v>
      </c>
      <c r="C568" s="30">
        <v>728.08</v>
      </c>
      <c r="D568" s="30">
        <v>691.67</v>
      </c>
      <c r="E568" s="30">
        <v>657.09</v>
      </c>
      <c r="F568" s="30"/>
      <c r="G568" s="30">
        <v>567.9</v>
      </c>
      <c r="H568" s="30">
        <v>511.11</v>
      </c>
      <c r="I568" s="30">
        <v>460</v>
      </c>
      <c r="J568" s="31"/>
      <c r="K568" s="31"/>
      <c r="L568" s="24"/>
      <c r="M568" s="24"/>
    </row>
    <row r="569" spans="1:13" ht="11.25" customHeight="1" x14ac:dyDescent="0.25">
      <c r="A569" s="28" t="s">
        <v>690</v>
      </c>
      <c r="B569" s="29" t="s">
        <v>906</v>
      </c>
      <c r="C569" s="30">
        <v>53.81</v>
      </c>
      <c r="D569" s="30">
        <v>51.12</v>
      </c>
      <c r="E569" s="30">
        <v>48.57</v>
      </c>
      <c r="F569" s="30"/>
      <c r="G569" s="30">
        <v>41.98</v>
      </c>
      <c r="H569" s="30">
        <v>37.78</v>
      </c>
      <c r="I569" s="30">
        <v>34</v>
      </c>
      <c r="J569" s="31"/>
      <c r="K569" s="31"/>
      <c r="L569" s="24"/>
      <c r="M569" s="24"/>
    </row>
    <row r="570" spans="1:13" ht="11.25" customHeight="1" x14ac:dyDescent="0.25">
      <c r="A570" s="28" t="s">
        <v>692</v>
      </c>
      <c r="B570" s="29" t="s">
        <v>693</v>
      </c>
      <c r="C570" s="30">
        <v>39.57</v>
      </c>
      <c r="D570" s="30">
        <v>37.590000000000003</v>
      </c>
      <c r="E570" s="30">
        <v>35.71</v>
      </c>
      <c r="F570" s="30"/>
      <c r="G570" s="30">
        <v>30.86</v>
      </c>
      <c r="H570" s="30">
        <v>27.78</v>
      </c>
      <c r="I570" s="30">
        <v>25</v>
      </c>
      <c r="J570" s="31"/>
      <c r="K570" s="31"/>
      <c r="L570" s="24"/>
      <c r="M570" s="24"/>
    </row>
    <row r="571" spans="1:13" ht="11.25" customHeight="1" x14ac:dyDescent="0.25">
      <c r="A571" s="28" t="s">
        <v>694</v>
      </c>
      <c r="B571" s="29" t="s">
        <v>907</v>
      </c>
      <c r="C571" s="30">
        <v>63.31</v>
      </c>
      <c r="D571" s="30">
        <v>60.15</v>
      </c>
      <c r="E571" s="30">
        <v>57.14</v>
      </c>
      <c r="F571" s="30"/>
      <c r="G571" s="30">
        <v>49.38</v>
      </c>
      <c r="H571" s="30">
        <v>44.44</v>
      </c>
      <c r="I571" s="30">
        <v>40</v>
      </c>
      <c r="J571" s="31"/>
      <c r="K571" s="31"/>
      <c r="L571" s="24"/>
      <c r="M571" s="24"/>
    </row>
    <row r="572" spans="1:13" ht="11.25" customHeight="1" x14ac:dyDescent="0.25">
      <c r="A572" s="28" t="s">
        <v>696</v>
      </c>
      <c r="B572" s="29" t="s">
        <v>697</v>
      </c>
      <c r="C572" s="30">
        <v>18.989999999999998</v>
      </c>
      <c r="D572" s="30">
        <v>18.04</v>
      </c>
      <c r="E572" s="30">
        <v>17.14</v>
      </c>
      <c r="F572" s="30"/>
      <c r="G572" s="30">
        <v>14.81</v>
      </c>
      <c r="H572" s="30">
        <v>13.33</v>
      </c>
      <c r="I572" s="30">
        <v>12</v>
      </c>
      <c r="J572" s="31"/>
      <c r="K572" s="31"/>
      <c r="L572" s="24"/>
      <c r="M572" s="24"/>
    </row>
    <row r="573" spans="1:13" ht="11.25" customHeight="1" x14ac:dyDescent="0.25">
      <c r="A573" s="28" t="s">
        <v>698</v>
      </c>
      <c r="B573" s="29" t="s">
        <v>699</v>
      </c>
      <c r="C573" s="30">
        <v>20.5</v>
      </c>
      <c r="D573" s="30">
        <v>19.47</v>
      </c>
      <c r="E573" s="30">
        <v>18.5</v>
      </c>
      <c r="F573" s="30"/>
      <c r="G573" s="30">
        <v>15.99</v>
      </c>
      <c r="H573" s="30">
        <v>14.39</v>
      </c>
      <c r="I573" s="30">
        <v>12.95</v>
      </c>
      <c r="J573" s="31"/>
      <c r="K573" s="31"/>
      <c r="L573" s="24"/>
      <c r="M573" s="24"/>
    </row>
    <row r="574" spans="1:13" ht="11.25" customHeight="1" x14ac:dyDescent="0.25">
      <c r="A574" s="28" t="s">
        <v>908</v>
      </c>
      <c r="B574" s="29" t="s">
        <v>909</v>
      </c>
      <c r="C574" s="30">
        <v>79.14</v>
      </c>
      <c r="D574" s="30">
        <v>75.180000000000007</v>
      </c>
      <c r="E574" s="30">
        <v>71.42</v>
      </c>
      <c r="F574" s="30"/>
      <c r="G574" s="30">
        <v>61.73</v>
      </c>
      <c r="H574" s="30">
        <v>55.56</v>
      </c>
      <c r="I574" s="30">
        <v>50</v>
      </c>
      <c r="J574" s="31"/>
      <c r="K574" s="31"/>
      <c r="L574" s="24"/>
      <c r="M574" s="24"/>
    </row>
    <row r="575" spans="1:13" ht="11.25" customHeight="1" x14ac:dyDescent="0.25">
      <c r="A575" s="28" t="s">
        <v>910</v>
      </c>
      <c r="B575" s="29" t="s">
        <v>911</v>
      </c>
      <c r="C575" s="30">
        <v>316.56</v>
      </c>
      <c r="D575" s="30">
        <v>300.73</v>
      </c>
      <c r="E575" s="30">
        <v>285.69</v>
      </c>
      <c r="F575" s="30"/>
      <c r="G575" s="30">
        <v>246.91</v>
      </c>
      <c r="H575" s="30">
        <v>222.22</v>
      </c>
      <c r="I575" s="30">
        <v>200</v>
      </c>
      <c r="J575" s="31"/>
      <c r="K575" s="31"/>
      <c r="L575" s="24"/>
      <c r="M575" s="24"/>
    </row>
    <row r="576" spans="1:13" ht="11.25" customHeight="1" x14ac:dyDescent="0.25">
      <c r="A576" s="28" t="s">
        <v>912</v>
      </c>
      <c r="B576" s="29" t="s">
        <v>920</v>
      </c>
      <c r="C576" s="30">
        <v>155.87</v>
      </c>
      <c r="D576" s="30">
        <v>148.08000000000001</v>
      </c>
      <c r="E576" s="30">
        <v>140.66999999999999</v>
      </c>
      <c r="F576" s="30"/>
      <c r="G576" s="30">
        <v>121.58</v>
      </c>
      <c r="H576" s="30">
        <v>109.42</v>
      </c>
      <c r="I576" s="30">
        <v>98.48</v>
      </c>
      <c r="J576" s="31"/>
      <c r="K576" s="31"/>
      <c r="L576" s="24"/>
      <c r="M576" s="24"/>
    </row>
    <row r="577" spans="1:13" ht="11.25" customHeight="1" x14ac:dyDescent="0.25">
      <c r="A577" s="28" t="s">
        <v>678</v>
      </c>
      <c r="B577" s="29" t="s">
        <v>914</v>
      </c>
      <c r="C577" s="30">
        <v>138.75</v>
      </c>
      <c r="D577" s="30">
        <v>131.81</v>
      </c>
      <c r="E577" s="30">
        <v>125.22</v>
      </c>
      <c r="F577" s="30"/>
      <c r="G577" s="30">
        <v>108.22</v>
      </c>
      <c r="H577" s="30">
        <v>97.4</v>
      </c>
      <c r="I577" s="30">
        <v>87.66</v>
      </c>
      <c r="J577" s="31"/>
      <c r="K577" s="31"/>
      <c r="L577" s="24"/>
      <c r="M577" s="24"/>
    </row>
    <row r="578" spans="1:13" ht="11.25" customHeight="1" x14ac:dyDescent="0.25">
      <c r="A578" s="28" t="s">
        <v>832</v>
      </c>
      <c r="B578" s="29"/>
      <c r="C578" s="30"/>
      <c r="D578" s="30"/>
      <c r="E578" s="30"/>
      <c r="F578" s="30"/>
      <c r="G578" s="30"/>
      <c r="H578" s="30"/>
      <c r="I578" s="30">
        <v>0</v>
      </c>
      <c r="J578" s="31"/>
      <c r="K578" s="31"/>
      <c r="L578" s="24"/>
      <c r="M578" s="24"/>
    </row>
    <row r="579" spans="1:13" ht="11.25" customHeight="1" x14ac:dyDescent="0.25">
      <c r="A579" s="28" t="s">
        <v>833</v>
      </c>
      <c r="B579" s="29" t="s">
        <v>834</v>
      </c>
      <c r="C579" s="30">
        <v>743.24</v>
      </c>
      <c r="D579" s="30">
        <v>706.08</v>
      </c>
      <c r="E579" s="30">
        <v>670.78</v>
      </c>
      <c r="F579" s="30"/>
      <c r="G579" s="30">
        <v>550</v>
      </c>
      <c r="H579" s="30">
        <v>495</v>
      </c>
      <c r="I579" s="30">
        <v>371</v>
      </c>
      <c r="J579" s="31"/>
      <c r="K579" s="31"/>
      <c r="L579" s="24"/>
      <c r="M579" s="24"/>
    </row>
    <row r="580" spans="1:13" ht="11.25" customHeight="1" x14ac:dyDescent="0.25">
      <c r="A580" s="28" t="s">
        <v>835</v>
      </c>
      <c r="B580" s="29" t="s">
        <v>836</v>
      </c>
      <c r="C580" s="30">
        <v>2117.12</v>
      </c>
      <c r="D580" s="30">
        <v>2011.26</v>
      </c>
      <c r="E580" s="30">
        <v>1910.7</v>
      </c>
      <c r="F580" s="30"/>
      <c r="G580" s="30">
        <v>1566.67</v>
      </c>
      <c r="H580" s="30">
        <v>1410</v>
      </c>
      <c r="I580" s="30">
        <v>1057</v>
      </c>
      <c r="J580" s="31"/>
      <c r="K580" s="31"/>
      <c r="L580" s="24"/>
      <c r="M580" s="24"/>
    </row>
    <row r="581" spans="1:13" ht="11.25" customHeight="1" x14ac:dyDescent="0.25">
      <c r="A581" s="28" t="s">
        <v>837</v>
      </c>
      <c r="B581" s="29" t="s">
        <v>838</v>
      </c>
      <c r="C581" s="30">
        <v>3342.34</v>
      </c>
      <c r="D581" s="30">
        <v>3175.23</v>
      </c>
      <c r="E581" s="30">
        <v>3016.46</v>
      </c>
      <c r="F581" s="30"/>
      <c r="G581" s="30">
        <v>2473.33</v>
      </c>
      <c r="H581" s="30">
        <v>2226</v>
      </c>
      <c r="I581" s="30">
        <v>1669</v>
      </c>
      <c r="J581" s="31"/>
      <c r="K581" s="31"/>
      <c r="L581" s="24"/>
      <c r="M581" s="24"/>
    </row>
    <row r="582" spans="1:13" ht="11.25" customHeight="1" x14ac:dyDescent="0.25">
      <c r="A582" s="28" t="s">
        <v>839</v>
      </c>
      <c r="B582" s="29" t="s">
        <v>840</v>
      </c>
      <c r="C582" s="30">
        <v>5570.57</v>
      </c>
      <c r="D582" s="30">
        <v>5292.04</v>
      </c>
      <c r="E582" s="30">
        <v>5027.4399999999996</v>
      </c>
      <c r="F582" s="30"/>
      <c r="G582" s="30">
        <v>4122.22</v>
      </c>
      <c r="H582" s="30">
        <v>3710</v>
      </c>
      <c r="I582" s="30">
        <v>2782.5</v>
      </c>
      <c r="J582" s="31"/>
      <c r="K582" s="31"/>
      <c r="L582" s="24"/>
      <c r="M582" s="24"/>
    </row>
    <row r="583" spans="1:13" ht="11.25" customHeight="1" x14ac:dyDescent="0.25">
      <c r="A583" s="28" t="s">
        <v>921</v>
      </c>
      <c r="B583" s="29" t="s">
        <v>922</v>
      </c>
      <c r="C583" s="30">
        <v>28.34</v>
      </c>
      <c r="D583" s="30">
        <v>26.92</v>
      </c>
      <c r="E583" s="30">
        <v>25.57</v>
      </c>
      <c r="F583" s="30"/>
      <c r="G583" s="30">
        <v>27.67</v>
      </c>
      <c r="H583" s="30">
        <v>20.399999999999999</v>
      </c>
      <c r="I583" s="30">
        <v>18.36</v>
      </c>
      <c r="J583" s="31"/>
      <c r="K583" s="31"/>
      <c r="L583" s="24"/>
      <c r="M583" s="24"/>
    </row>
    <row r="584" spans="1:13" ht="11.25" customHeight="1" x14ac:dyDescent="0.25">
      <c r="A584" s="28" t="s">
        <v>923</v>
      </c>
      <c r="B584" s="29" t="s">
        <v>924</v>
      </c>
      <c r="C584" s="30">
        <v>316.56</v>
      </c>
      <c r="D584" s="30">
        <v>300.73</v>
      </c>
      <c r="E584" s="30">
        <v>285.69</v>
      </c>
      <c r="F584" s="30"/>
      <c r="G584" s="30">
        <v>246.91</v>
      </c>
      <c r="H584" s="30">
        <v>222.22</v>
      </c>
      <c r="I584" s="30">
        <v>200</v>
      </c>
      <c r="J584" s="31"/>
      <c r="K584" s="31"/>
      <c r="L584" s="24"/>
      <c r="M584" s="24"/>
    </row>
    <row r="585" spans="1:13" ht="11.25" customHeight="1" x14ac:dyDescent="0.25">
      <c r="A585" s="28" t="s">
        <v>340</v>
      </c>
      <c r="B585" s="29" t="s">
        <v>925</v>
      </c>
      <c r="C585" s="30">
        <v>-609.52</v>
      </c>
      <c r="D585" s="30">
        <v>-579.04999999999995</v>
      </c>
      <c r="E585" s="30">
        <v>-550.09</v>
      </c>
      <c r="F585" s="30"/>
      <c r="G585" s="30">
        <v>-487.62</v>
      </c>
      <c r="H585" s="30">
        <v>-438.86</v>
      </c>
      <c r="I585" s="30">
        <v>-394.97</v>
      </c>
      <c r="J585" s="31"/>
      <c r="K585" s="31"/>
      <c r="L585" s="24"/>
      <c r="M585" s="24"/>
    </row>
    <row r="586" spans="1:13" ht="11.25" customHeight="1" x14ac:dyDescent="0.25">
      <c r="A586" s="28" t="s">
        <v>342</v>
      </c>
      <c r="B586" s="29" t="s">
        <v>926</v>
      </c>
      <c r="C586" s="30">
        <v>-756.73</v>
      </c>
      <c r="D586" s="30">
        <v>-718.89</v>
      </c>
      <c r="E586" s="30">
        <v>-682.95</v>
      </c>
      <c r="F586" s="30"/>
      <c r="G586" s="30">
        <v>-605.38</v>
      </c>
      <c r="H586" s="30">
        <v>-544.84</v>
      </c>
      <c r="I586" s="30">
        <v>-490.36</v>
      </c>
      <c r="J586" s="31"/>
      <c r="K586" s="31"/>
      <c r="L586" s="24"/>
      <c r="M586" s="24"/>
    </row>
    <row r="587" spans="1:13" ht="11.25" customHeight="1" x14ac:dyDescent="0.25">
      <c r="A587" s="28" t="s">
        <v>344</v>
      </c>
      <c r="B587" s="29" t="s">
        <v>927</v>
      </c>
      <c r="C587" s="30">
        <v>-846.74</v>
      </c>
      <c r="D587" s="30">
        <v>-804.41</v>
      </c>
      <c r="E587" s="30">
        <v>-764.19</v>
      </c>
      <c r="F587" s="30"/>
      <c r="G587" s="30">
        <v>-677.4</v>
      </c>
      <c r="H587" s="30">
        <v>-609.66</v>
      </c>
      <c r="I587" s="30">
        <v>-548.69000000000005</v>
      </c>
      <c r="J587" s="31"/>
      <c r="K587" s="31"/>
      <c r="L587" s="24"/>
      <c r="M587" s="24"/>
    </row>
    <row r="588" spans="1:13" ht="11.25" customHeight="1" x14ac:dyDescent="0.25">
      <c r="A588" s="28" t="s">
        <v>338</v>
      </c>
      <c r="B588" s="29" t="s">
        <v>928</v>
      </c>
      <c r="C588" s="30">
        <v>-234.09</v>
      </c>
      <c r="D588" s="30">
        <v>-222.39</v>
      </c>
      <c r="E588" s="30">
        <v>-211.27</v>
      </c>
      <c r="F588" s="30"/>
      <c r="G588" s="30">
        <v>-187.27</v>
      </c>
      <c r="H588" s="30">
        <v>-168.54</v>
      </c>
      <c r="I588" s="30">
        <v>-151.69</v>
      </c>
      <c r="J588" s="31"/>
      <c r="K588" s="31"/>
      <c r="L588" s="24"/>
      <c r="M588" s="24"/>
    </row>
    <row r="589" spans="1:13" ht="11.25" customHeight="1" x14ac:dyDescent="0.25">
      <c r="A589" s="28" t="s">
        <v>346</v>
      </c>
      <c r="B589" s="29" t="s">
        <v>929</v>
      </c>
      <c r="C589" s="30">
        <v>-1211.1300000000001</v>
      </c>
      <c r="D589" s="30">
        <v>-1150.57</v>
      </c>
      <c r="E589" s="30">
        <v>-1093.04</v>
      </c>
      <c r="F589" s="30"/>
      <c r="G589" s="30">
        <v>-968.9</v>
      </c>
      <c r="H589" s="30">
        <v>-872.01</v>
      </c>
      <c r="I589" s="30">
        <v>-784.81</v>
      </c>
      <c r="J589" s="31"/>
      <c r="K589" s="31"/>
      <c r="L589" s="24"/>
      <c r="M589" s="24"/>
    </row>
    <row r="590" spans="1:13" ht="11.25" customHeight="1" x14ac:dyDescent="0.25">
      <c r="A590" s="28" t="s">
        <v>930</v>
      </c>
      <c r="B590" s="29" t="s">
        <v>931</v>
      </c>
      <c r="C590" s="30">
        <v>142.44999999999999</v>
      </c>
      <c r="D590" s="30">
        <v>135.33000000000001</v>
      </c>
      <c r="E590" s="30">
        <v>128.56</v>
      </c>
      <c r="F590" s="30"/>
      <c r="G590" s="30">
        <v>111.11</v>
      </c>
      <c r="H590" s="30">
        <v>100</v>
      </c>
      <c r="I590" s="30">
        <v>90</v>
      </c>
      <c r="J590" s="31"/>
      <c r="K590" s="31"/>
      <c r="L590" s="24"/>
      <c r="M590" s="24"/>
    </row>
    <row r="591" spans="1:13" ht="11.25" customHeight="1" x14ac:dyDescent="0.25">
      <c r="A591" s="28" t="s">
        <v>932</v>
      </c>
      <c r="B591" s="29" t="s">
        <v>933</v>
      </c>
      <c r="C591" s="30">
        <v>41.15</v>
      </c>
      <c r="D591" s="30">
        <v>39.090000000000003</v>
      </c>
      <c r="E591" s="30">
        <v>37.14</v>
      </c>
      <c r="F591" s="30"/>
      <c r="G591" s="30">
        <v>32.1</v>
      </c>
      <c r="H591" s="30">
        <v>28.89</v>
      </c>
      <c r="I591" s="30">
        <v>26</v>
      </c>
      <c r="J591" s="31"/>
      <c r="K591" s="31"/>
      <c r="L591" s="24"/>
      <c r="M591" s="24"/>
    </row>
    <row r="592" spans="1:13" ht="11.25" customHeight="1" x14ac:dyDescent="0.25">
      <c r="A592" s="28" t="s">
        <v>934</v>
      </c>
      <c r="B592" s="29" t="s">
        <v>935</v>
      </c>
      <c r="C592" s="30">
        <v>166.19</v>
      </c>
      <c r="D592" s="30">
        <v>157.88</v>
      </c>
      <c r="E592" s="30">
        <v>149.99</v>
      </c>
      <c r="F592" s="30"/>
      <c r="G592" s="30">
        <v>129.63</v>
      </c>
      <c r="H592" s="30">
        <v>116.67</v>
      </c>
      <c r="I592" s="30">
        <v>105</v>
      </c>
      <c r="J592" s="31"/>
      <c r="K592" s="31"/>
      <c r="L592" s="24"/>
      <c r="M592" s="24"/>
    </row>
    <row r="593" spans="1:13" ht="11.25" customHeight="1" x14ac:dyDescent="0.25">
      <c r="A593" s="28" t="s">
        <v>934</v>
      </c>
      <c r="B593" s="29" t="s">
        <v>936</v>
      </c>
      <c r="C593" s="30">
        <v>166.19</v>
      </c>
      <c r="D593" s="30">
        <v>157.88</v>
      </c>
      <c r="E593" s="30">
        <v>149.99</v>
      </c>
      <c r="F593" s="30"/>
      <c r="G593" s="30">
        <v>129.63</v>
      </c>
      <c r="H593" s="30">
        <v>116.67</v>
      </c>
      <c r="I593" s="30">
        <v>105</v>
      </c>
      <c r="J593" s="31"/>
      <c r="K593" s="31"/>
      <c r="L593" s="24"/>
      <c r="M593" s="24"/>
    </row>
    <row r="594" spans="1:13" ht="11.25" customHeight="1" x14ac:dyDescent="0.25">
      <c r="A594" s="28" t="s">
        <v>937</v>
      </c>
      <c r="B594" s="29" t="s">
        <v>938</v>
      </c>
      <c r="C594" s="30">
        <v>27.92</v>
      </c>
      <c r="D594" s="30">
        <v>26.52</v>
      </c>
      <c r="E594" s="30">
        <v>25.2</v>
      </c>
      <c r="F594" s="30"/>
      <c r="G594" s="30">
        <v>21.78</v>
      </c>
      <c r="H594" s="30">
        <v>19.600000000000001</v>
      </c>
      <c r="I594" s="30">
        <v>17.64</v>
      </c>
      <c r="J594" s="31"/>
      <c r="K594" s="31"/>
      <c r="L594" s="24"/>
      <c r="M594" s="24"/>
    </row>
    <row r="595" spans="1:13" ht="11.25" customHeight="1" x14ac:dyDescent="0.25">
      <c r="A595" s="28" t="s">
        <v>939</v>
      </c>
      <c r="B595" s="29" t="s">
        <v>940</v>
      </c>
      <c r="C595" s="30">
        <v>60.15</v>
      </c>
      <c r="D595" s="30">
        <v>57.14</v>
      </c>
      <c r="E595" s="30">
        <v>54.28</v>
      </c>
      <c r="F595" s="30"/>
      <c r="G595" s="30">
        <v>46.91</v>
      </c>
      <c r="H595" s="30">
        <v>42.22</v>
      </c>
      <c r="I595" s="30">
        <v>38</v>
      </c>
      <c r="J595" s="31"/>
      <c r="K595" s="31"/>
      <c r="L595" s="24"/>
      <c r="M595" s="24"/>
    </row>
    <row r="596" spans="1:13" ht="11.25" customHeight="1" x14ac:dyDescent="0.25">
      <c r="A596" s="28" t="s">
        <v>941</v>
      </c>
      <c r="B596" s="29" t="s">
        <v>942</v>
      </c>
      <c r="C596" s="30">
        <v>60.15</v>
      </c>
      <c r="D596" s="30">
        <v>57.14</v>
      </c>
      <c r="E596" s="30">
        <v>54.28</v>
      </c>
      <c r="F596" s="30"/>
      <c r="G596" s="30">
        <v>46.91</v>
      </c>
      <c r="H596" s="30">
        <v>42.22</v>
      </c>
      <c r="I596" s="30">
        <v>38</v>
      </c>
      <c r="J596" s="31"/>
      <c r="K596" s="31"/>
      <c r="L596" s="24"/>
      <c r="M596" s="24"/>
    </row>
    <row r="597" spans="1:13" ht="11.25" customHeight="1" x14ac:dyDescent="0.25">
      <c r="A597" s="28" t="s">
        <v>943</v>
      </c>
      <c r="B597" s="29" t="s">
        <v>944</v>
      </c>
      <c r="C597" s="30">
        <v>474.83</v>
      </c>
      <c r="D597" s="30">
        <v>451.09</v>
      </c>
      <c r="E597" s="30">
        <v>428.54</v>
      </c>
      <c r="F597" s="30"/>
      <c r="G597" s="30">
        <v>370.37</v>
      </c>
      <c r="H597" s="30">
        <v>333.33</v>
      </c>
      <c r="I597" s="30">
        <v>300</v>
      </c>
      <c r="J597" s="31"/>
      <c r="K597" s="31"/>
      <c r="L597" s="24"/>
      <c r="M597" s="24"/>
    </row>
    <row r="598" spans="1:13" ht="11.25" customHeight="1" x14ac:dyDescent="0.25">
      <c r="A598" s="28" t="s">
        <v>945</v>
      </c>
      <c r="B598" s="29" t="s">
        <v>946</v>
      </c>
      <c r="C598" s="30">
        <v>498.58</v>
      </c>
      <c r="D598" s="30">
        <v>473.65</v>
      </c>
      <c r="E598" s="30">
        <v>449.96</v>
      </c>
      <c r="F598" s="30"/>
      <c r="G598" s="30">
        <v>388.89</v>
      </c>
      <c r="H598" s="30">
        <v>350</v>
      </c>
      <c r="I598" s="30">
        <v>315</v>
      </c>
      <c r="J598" s="31"/>
      <c r="K598" s="31"/>
      <c r="L598" s="24"/>
      <c r="M598" s="24"/>
    </row>
    <row r="599" spans="1:13" ht="11.25" customHeight="1" x14ac:dyDescent="0.25">
      <c r="A599" s="28" t="s">
        <v>362</v>
      </c>
      <c r="B599" s="29" t="s">
        <v>947</v>
      </c>
      <c r="C599" s="30">
        <v>311.81</v>
      </c>
      <c r="D599" s="30">
        <v>296.22000000000003</v>
      </c>
      <c r="E599" s="30">
        <v>281.41000000000003</v>
      </c>
      <c r="F599" s="30"/>
      <c r="G599" s="30">
        <v>243.21</v>
      </c>
      <c r="H599" s="30">
        <v>218.89</v>
      </c>
      <c r="I599" s="30">
        <v>197</v>
      </c>
      <c r="J599" s="31"/>
      <c r="K599" s="31"/>
      <c r="L599" s="24"/>
      <c r="M599" s="24"/>
    </row>
    <row r="600" spans="1:13" ht="11.25" customHeight="1" x14ac:dyDescent="0.25">
      <c r="A600" s="28" t="s">
        <v>948</v>
      </c>
      <c r="B600" s="29" t="s">
        <v>949</v>
      </c>
      <c r="C600" s="30">
        <v>1896.3</v>
      </c>
      <c r="D600" s="30">
        <v>1801.48</v>
      </c>
      <c r="E600" s="30">
        <v>1711.41</v>
      </c>
      <c r="F600" s="30"/>
      <c r="G600" s="30">
        <v>1422.22</v>
      </c>
      <c r="H600" s="30">
        <v>1280</v>
      </c>
      <c r="I600" s="30">
        <v>1152</v>
      </c>
      <c r="J600" s="31"/>
      <c r="K600" s="31"/>
      <c r="L600" s="24"/>
      <c r="M600" s="24"/>
    </row>
    <row r="601" spans="1:13" ht="11.25" customHeight="1" x14ac:dyDescent="0.25">
      <c r="A601" s="28" t="s">
        <v>950</v>
      </c>
      <c r="B601" s="29" t="s">
        <v>951</v>
      </c>
      <c r="C601" s="30">
        <v>1896.3</v>
      </c>
      <c r="D601" s="30">
        <v>1801.48</v>
      </c>
      <c r="E601" s="30">
        <v>1711.41</v>
      </c>
      <c r="F601" s="30"/>
      <c r="G601" s="30">
        <v>1422.22</v>
      </c>
      <c r="H601" s="30">
        <v>1280</v>
      </c>
      <c r="I601" s="30">
        <v>1152</v>
      </c>
      <c r="J601" s="31"/>
      <c r="K601" s="31"/>
      <c r="L601" s="24"/>
      <c r="M601" s="24"/>
    </row>
    <row r="602" spans="1:13" ht="11.25" customHeight="1" x14ac:dyDescent="0.25">
      <c r="A602" s="28" t="s">
        <v>952</v>
      </c>
      <c r="B602" s="29" t="s">
        <v>953</v>
      </c>
      <c r="C602" s="30">
        <v>191.52</v>
      </c>
      <c r="D602" s="30">
        <v>181.94</v>
      </c>
      <c r="E602" s="30">
        <v>172.84</v>
      </c>
      <c r="F602" s="30"/>
      <c r="G602" s="32">
        <v>149.38</v>
      </c>
      <c r="H602" s="30">
        <v>134.44</v>
      </c>
      <c r="I602" s="30">
        <v>121</v>
      </c>
      <c r="J602" s="31"/>
      <c r="K602" s="31"/>
      <c r="L602" s="24"/>
      <c r="M602" s="24"/>
    </row>
    <row r="603" spans="1:13" ht="11.25" customHeight="1" x14ac:dyDescent="0.25">
      <c r="A603" s="28" t="s">
        <v>465</v>
      </c>
      <c r="B603" s="29" t="s">
        <v>466</v>
      </c>
      <c r="C603" s="30">
        <v>481.16</v>
      </c>
      <c r="D603" s="30">
        <v>457.11</v>
      </c>
      <c r="E603" s="30">
        <v>434.25</v>
      </c>
      <c r="F603" s="30"/>
      <c r="G603" s="30">
        <v>375.31</v>
      </c>
      <c r="H603" s="30">
        <v>337.78</v>
      </c>
      <c r="I603" s="30">
        <v>304</v>
      </c>
      <c r="J603" s="31"/>
      <c r="K603" s="31"/>
      <c r="L603" s="24"/>
      <c r="M603" s="24"/>
    </row>
    <row r="604" spans="1:13" ht="11.25" customHeight="1" x14ac:dyDescent="0.25">
      <c r="A604" s="28" t="s">
        <v>467</v>
      </c>
      <c r="B604" s="29" t="s">
        <v>468</v>
      </c>
      <c r="C604" s="30">
        <v>47.48</v>
      </c>
      <c r="D604" s="30">
        <v>45.11</v>
      </c>
      <c r="E604" s="30">
        <v>42.85</v>
      </c>
      <c r="F604" s="30"/>
      <c r="G604" s="30">
        <v>37.04</v>
      </c>
      <c r="H604" s="30">
        <v>33.33</v>
      </c>
      <c r="I604" s="30">
        <v>30</v>
      </c>
      <c r="J604" s="31"/>
      <c r="K604" s="31"/>
      <c r="L604" s="24"/>
      <c r="M604" s="24"/>
    </row>
    <row r="605" spans="1:13" ht="11.25" customHeight="1" x14ac:dyDescent="0.25">
      <c r="A605" s="28" t="s">
        <v>954</v>
      </c>
      <c r="B605" s="29" t="s">
        <v>955</v>
      </c>
      <c r="C605" s="30">
        <v>386.2</v>
      </c>
      <c r="D605" s="30">
        <v>366.89</v>
      </c>
      <c r="E605" s="30">
        <v>348.54</v>
      </c>
      <c r="F605" s="30"/>
      <c r="G605" s="30">
        <v>301.23</v>
      </c>
      <c r="H605" s="30">
        <v>271.11</v>
      </c>
      <c r="I605" s="30">
        <v>244</v>
      </c>
      <c r="J605" s="31"/>
      <c r="K605" s="31"/>
      <c r="L605" s="24"/>
      <c r="M605" s="24"/>
    </row>
    <row r="606" spans="1:13" ht="11.25" customHeight="1" x14ac:dyDescent="0.25">
      <c r="A606" s="28" t="s">
        <v>352</v>
      </c>
      <c r="B606" s="29" t="s">
        <v>353</v>
      </c>
      <c r="C606" s="30">
        <v>94.97</v>
      </c>
      <c r="D606" s="30">
        <v>90.22</v>
      </c>
      <c r="E606" s="30">
        <v>85.71</v>
      </c>
      <c r="F606" s="30"/>
      <c r="G606" s="30">
        <v>74.069999999999993</v>
      </c>
      <c r="H606" s="30">
        <v>66.67</v>
      </c>
      <c r="I606" s="30">
        <v>60</v>
      </c>
      <c r="J606" s="31"/>
      <c r="K606" s="31"/>
      <c r="L606" s="24"/>
      <c r="M606" s="24"/>
    </row>
    <row r="607" spans="1:13" ht="11.25" customHeight="1" x14ac:dyDescent="0.25">
      <c r="A607" s="28" t="s">
        <v>956</v>
      </c>
      <c r="B607" s="29" t="s">
        <v>957</v>
      </c>
      <c r="C607" s="30">
        <v>672.68</v>
      </c>
      <c r="D607" s="30">
        <v>639.04999999999995</v>
      </c>
      <c r="E607" s="30">
        <v>607.09</v>
      </c>
      <c r="F607" s="30"/>
      <c r="G607" s="32">
        <v>524.69000000000005</v>
      </c>
      <c r="H607" s="30">
        <v>472.22</v>
      </c>
      <c r="I607" s="30">
        <v>425</v>
      </c>
      <c r="J607" s="31"/>
      <c r="K607" s="31"/>
      <c r="L607" s="24"/>
      <c r="M607" s="24"/>
    </row>
    <row r="608" spans="1:13" ht="11.25" customHeight="1" x14ac:dyDescent="0.25">
      <c r="A608" s="28" t="s">
        <v>958</v>
      </c>
      <c r="B608" s="29" t="s">
        <v>959</v>
      </c>
      <c r="C608" s="30">
        <v>732.83</v>
      </c>
      <c r="D608" s="30">
        <v>696.19</v>
      </c>
      <c r="E608" s="30">
        <v>661.38</v>
      </c>
      <c r="F608" s="30"/>
      <c r="G608" s="32">
        <v>571.6</v>
      </c>
      <c r="H608" s="30">
        <v>514.44000000000005</v>
      </c>
      <c r="I608" s="30">
        <v>463</v>
      </c>
      <c r="J608" s="31"/>
      <c r="K608" s="31"/>
      <c r="L608" s="24"/>
      <c r="M608" s="24"/>
    </row>
    <row r="609" spans="1:13" ht="11.25" customHeight="1" x14ac:dyDescent="0.25">
      <c r="A609" s="28" t="s">
        <v>354</v>
      </c>
      <c r="B609" s="29" t="s">
        <v>355</v>
      </c>
      <c r="C609" s="30">
        <v>194.68</v>
      </c>
      <c r="D609" s="30">
        <v>184.95</v>
      </c>
      <c r="E609" s="30">
        <v>175.7</v>
      </c>
      <c r="F609" s="30"/>
      <c r="G609" s="32">
        <v>151.85</v>
      </c>
      <c r="H609" s="30">
        <v>136.66999999999999</v>
      </c>
      <c r="I609" s="30">
        <v>123</v>
      </c>
      <c r="J609" s="31"/>
      <c r="K609" s="31"/>
      <c r="L609" s="24"/>
      <c r="M609" s="24"/>
    </row>
    <row r="610" spans="1:13" ht="11.25" customHeight="1" x14ac:dyDescent="0.25">
      <c r="A610" s="28" t="s">
        <v>356</v>
      </c>
      <c r="B610" s="29" t="s">
        <v>357</v>
      </c>
      <c r="C610" s="30">
        <v>242.17</v>
      </c>
      <c r="D610" s="30">
        <v>230.06</v>
      </c>
      <c r="E610" s="30">
        <v>218.55</v>
      </c>
      <c r="F610" s="30"/>
      <c r="G610" s="30">
        <v>188.89</v>
      </c>
      <c r="H610" s="30">
        <v>170</v>
      </c>
      <c r="I610" s="30">
        <v>153</v>
      </c>
      <c r="J610" s="31"/>
      <c r="K610" s="31"/>
      <c r="L610" s="24"/>
      <c r="M610" s="24"/>
    </row>
    <row r="611" spans="1:13" ht="11.25" customHeight="1" x14ac:dyDescent="0.25">
      <c r="A611" s="28" t="s">
        <v>358</v>
      </c>
      <c r="B611" s="29" t="s">
        <v>359</v>
      </c>
      <c r="C611" s="30">
        <v>288.07</v>
      </c>
      <c r="D611" s="30">
        <v>273.66000000000003</v>
      </c>
      <c r="E611" s="30">
        <v>259.98</v>
      </c>
      <c r="F611" s="30"/>
      <c r="G611" s="30">
        <v>224.69</v>
      </c>
      <c r="H611" s="30">
        <v>202.22</v>
      </c>
      <c r="I611" s="30">
        <v>182</v>
      </c>
      <c r="J611" s="31"/>
      <c r="K611" s="31"/>
      <c r="L611" s="24"/>
      <c r="M611" s="24"/>
    </row>
    <row r="612" spans="1:13" ht="11.25" customHeight="1" x14ac:dyDescent="0.25">
      <c r="A612" s="28" t="s">
        <v>350</v>
      </c>
      <c r="B612" s="29" t="s">
        <v>351</v>
      </c>
      <c r="C612" s="30">
        <v>47.48</v>
      </c>
      <c r="D612" s="30">
        <v>45.11</v>
      </c>
      <c r="E612" s="30">
        <v>42.85</v>
      </c>
      <c r="F612" s="30"/>
      <c r="G612" s="30">
        <v>37.04</v>
      </c>
      <c r="H612" s="30">
        <v>33.33</v>
      </c>
      <c r="I612" s="30">
        <v>30</v>
      </c>
      <c r="J612" s="31"/>
      <c r="K612" s="31"/>
      <c r="L612" s="24"/>
      <c r="M612" s="24"/>
    </row>
    <row r="613" spans="1:13" ht="11.25" customHeight="1" x14ac:dyDescent="0.25">
      <c r="A613" s="28" t="s">
        <v>360</v>
      </c>
      <c r="B613" s="29" t="s">
        <v>361</v>
      </c>
      <c r="C613" s="30">
        <v>506.49</v>
      </c>
      <c r="D613" s="30">
        <v>481.16</v>
      </c>
      <c r="E613" s="30">
        <v>457.11</v>
      </c>
      <c r="F613" s="30"/>
      <c r="G613" s="30">
        <v>395.06</v>
      </c>
      <c r="H613" s="30">
        <v>355.56</v>
      </c>
      <c r="I613" s="30">
        <v>320</v>
      </c>
      <c r="J613" s="31"/>
      <c r="K613" s="31"/>
      <c r="L613" s="24"/>
      <c r="M613" s="24"/>
    </row>
    <row r="614" spans="1:13" ht="11.25" customHeight="1" x14ac:dyDescent="0.25">
      <c r="A614" s="28" t="s">
        <v>960</v>
      </c>
      <c r="B614" s="29" t="s">
        <v>961</v>
      </c>
      <c r="C614" s="30">
        <v>358.75</v>
      </c>
      <c r="D614" s="30">
        <v>340.82</v>
      </c>
      <c r="E614" s="30">
        <v>323.77</v>
      </c>
      <c r="F614" s="30"/>
      <c r="G614" s="30">
        <v>279.83</v>
      </c>
      <c r="H614" s="30">
        <v>251.84</v>
      </c>
      <c r="I614" s="30">
        <v>226.66</v>
      </c>
      <c r="J614" s="31"/>
      <c r="K614" s="31"/>
      <c r="L614" s="24"/>
      <c r="M614" s="24"/>
    </row>
    <row r="615" spans="1:13" ht="11.25" customHeight="1" x14ac:dyDescent="0.25">
      <c r="A615" s="28" t="s">
        <v>962</v>
      </c>
      <c r="B615" s="29" t="s">
        <v>963</v>
      </c>
      <c r="C615" s="30">
        <v>845.2</v>
      </c>
      <c r="D615" s="30">
        <v>802.94</v>
      </c>
      <c r="E615" s="30">
        <v>762.8</v>
      </c>
      <c r="F615" s="30"/>
      <c r="G615" s="30">
        <v>659.26</v>
      </c>
      <c r="H615" s="30">
        <v>593.33000000000004</v>
      </c>
      <c r="I615" s="30">
        <v>534</v>
      </c>
      <c r="J615" s="31"/>
      <c r="K615" s="31"/>
      <c r="L615" s="24"/>
      <c r="M615" s="24"/>
    </row>
    <row r="616" spans="1:13" ht="11.25" customHeight="1" x14ac:dyDescent="0.25">
      <c r="A616" s="28" t="s">
        <v>637</v>
      </c>
      <c r="B616" s="29" t="s">
        <v>964</v>
      </c>
      <c r="C616" s="30">
        <v>462.8</v>
      </c>
      <c r="D616" s="30">
        <v>439.66</v>
      </c>
      <c r="E616" s="30">
        <v>417.68</v>
      </c>
      <c r="F616" s="30"/>
      <c r="G616" s="30">
        <v>360.99</v>
      </c>
      <c r="H616" s="30">
        <v>324.89</v>
      </c>
      <c r="I616" s="30">
        <v>292.39999999999998</v>
      </c>
      <c r="J616" s="31"/>
      <c r="K616" s="31"/>
      <c r="L616" s="24"/>
      <c r="M616" s="24"/>
    </row>
    <row r="617" spans="1:13" ht="11.25" customHeight="1" x14ac:dyDescent="0.25">
      <c r="A617" s="28" t="s">
        <v>965</v>
      </c>
      <c r="B617" s="29" t="s">
        <v>964</v>
      </c>
      <c r="C617" s="30">
        <v>905.98</v>
      </c>
      <c r="D617" s="30">
        <v>860.68</v>
      </c>
      <c r="E617" s="30">
        <v>817.65</v>
      </c>
      <c r="F617" s="30"/>
      <c r="G617" s="30">
        <v>706.67</v>
      </c>
      <c r="H617" s="30">
        <v>636</v>
      </c>
      <c r="I617" s="30">
        <v>572.4</v>
      </c>
      <c r="J617" s="31"/>
      <c r="K617" s="31"/>
      <c r="L617" s="24"/>
      <c r="M617" s="24"/>
    </row>
    <row r="618" spans="1:13" ht="11.25" customHeight="1" x14ac:dyDescent="0.25">
      <c r="A618" s="28" t="s">
        <v>966</v>
      </c>
      <c r="B618" s="29" t="s">
        <v>967</v>
      </c>
      <c r="C618" s="30">
        <v>296.77</v>
      </c>
      <c r="D618" s="30">
        <v>281.93</v>
      </c>
      <c r="E618" s="30">
        <v>267.83999999999997</v>
      </c>
      <c r="F618" s="30"/>
      <c r="G618" s="30">
        <v>231.48</v>
      </c>
      <c r="H618" s="30">
        <v>208.33</v>
      </c>
      <c r="I618" s="30">
        <v>187.5</v>
      </c>
      <c r="J618" s="31"/>
      <c r="K618" s="31"/>
      <c r="L618" s="24"/>
      <c r="M618" s="24"/>
    </row>
    <row r="619" spans="1:13" ht="11.25" customHeight="1" x14ac:dyDescent="0.25">
      <c r="A619" s="28" t="s">
        <v>968</v>
      </c>
      <c r="B619" s="29" t="s">
        <v>969</v>
      </c>
      <c r="C619" s="30">
        <v>182.02</v>
      </c>
      <c r="D619" s="30">
        <v>172.92</v>
      </c>
      <c r="E619" s="30">
        <v>164.27</v>
      </c>
      <c r="F619" s="30"/>
      <c r="G619" s="30">
        <v>141.97999999999999</v>
      </c>
      <c r="H619" s="30">
        <v>127.78</v>
      </c>
      <c r="I619" s="30">
        <v>115</v>
      </c>
      <c r="J619" s="31"/>
      <c r="K619" s="31"/>
      <c r="L619" s="24"/>
      <c r="M619" s="24"/>
    </row>
    <row r="620" spans="1:13" ht="11.25" customHeight="1" x14ac:dyDescent="0.25">
      <c r="A620" s="28" t="s">
        <v>469</v>
      </c>
      <c r="B620" s="29" t="s">
        <v>603</v>
      </c>
      <c r="C620" s="30">
        <v>95.68</v>
      </c>
      <c r="D620" s="30">
        <v>90.9</v>
      </c>
      <c r="E620" s="30">
        <v>86.35</v>
      </c>
      <c r="F620" s="30"/>
      <c r="G620" s="30">
        <v>76.540000000000006</v>
      </c>
      <c r="H620" s="30">
        <v>68.89</v>
      </c>
      <c r="I620" s="30">
        <v>62</v>
      </c>
      <c r="J620" s="31"/>
      <c r="K620" s="31"/>
      <c r="L620" s="24"/>
      <c r="M620" s="24"/>
    </row>
    <row r="621" spans="1:13" ht="11.25" customHeight="1" x14ac:dyDescent="0.25">
      <c r="A621" s="28" t="s">
        <v>970</v>
      </c>
      <c r="B621" s="29" t="s">
        <v>971</v>
      </c>
      <c r="C621" s="30">
        <v>1424.5</v>
      </c>
      <c r="D621" s="30">
        <v>1353.28</v>
      </c>
      <c r="E621" s="30">
        <v>1285.6099999999999</v>
      </c>
      <c r="F621" s="30"/>
      <c r="G621" s="30">
        <v>1111.1099999999999</v>
      </c>
      <c r="H621" s="30">
        <v>1000</v>
      </c>
      <c r="I621" s="30">
        <v>900</v>
      </c>
      <c r="J621" s="31"/>
      <c r="K621" s="31"/>
      <c r="L621" s="24"/>
      <c r="M621" s="24"/>
    </row>
    <row r="622" spans="1:13" ht="11.25" customHeight="1" x14ac:dyDescent="0.25">
      <c r="A622" s="28" t="s">
        <v>972</v>
      </c>
      <c r="B622" s="29" t="s">
        <v>973</v>
      </c>
      <c r="C622" s="30">
        <v>1187.08</v>
      </c>
      <c r="D622" s="30">
        <v>1127.73</v>
      </c>
      <c r="E622" s="30">
        <v>1071.3399999999999</v>
      </c>
      <c r="F622" s="30"/>
      <c r="G622" s="30">
        <v>925.93</v>
      </c>
      <c r="H622" s="30">
        <v>833.33</v>
      </c>
      <c r="I622" s="30">
        <v>750</v>
      </c>
      <c r="J622" s="31"/>
      <c r="K622" s="31"/>
      <c r="L622" s="24"/>
      <c r="M622" s="24"/>
    </row>
    <row r="623" spans="1:13" ht="11.25" customHeight="1" x14ac:dyDescent="0.25">
      <c r="A623" s="28" t="s">
        <v>974</v>
      </c>
      <c r="B623" s="29" t="s">
        <v>975</v>
      </c>
      <c r="C623" s="30">
        <v>830.96</v>
      </c>
      <c r="D623" s="30">
        <v>789.41</v>
      </c>
      <c r="E623" s="30">
        <v>749.94</v>
      </c>
      <c r="F623" s="30"/>
      <c r="G623" s="30">
        <v>648.15</v>
      </c>
      <c r="H623" s="30">
        <v>583.33000000000004</v>
      </c>
      <c r="I623" s="30">
        <v>525</v>
      </c>
      <c r="J623" s="31"/>
      <c r="K623" s="31"/>
      <c r="L623" s="24"/>
      <c r="M623" s="24"/>
    </row>
    <row r="624" spans="1:13" ht="11.25" customHeight="1" x14ac:dyDescent="0.25">
      <c r="A624" s="28" t="s">
        <v>976</v>
      </c>
      <c r="B624" s="29" t="s">
        <v>977</v>
      </c>
      <c r="C624" s="30">
        <v>474.83</v>
      </c>
      <c r="D624" s="30">
        <v>451.09</v>
      </c>
      <c r="E624" s="30">
        <v>428.54</v>
      </c>
      <c r="F624" s="30"/>
      <c r="G624" s="30">
        <v>370.37</v>
      </c>
      <c r="H624" s="30"/>
      <c r="I624" s="30">
        <v>0</v>
      </c>
      <c r="J624" s="31"/>
      <c r="K624" s="31"/>
      <c r="L624" s="24"/>
      <c r="M624" s="24"/>
    </row>
    <row r="625" spans="1:13" ht="11.25" customHeight="1" x14ac:dyDescent="0.25">
      <c r="A625" s="28" t="s">
        <v>978</v>
      </c>
      <c r="B625" s="29" t="s">
        <v>979</v>
      </c>
      <c r="C625" s="30">
        <v>395.69</v>
      </c>
      <c r="D625" s="30">
        <v>375.91</v>
      </c>
      <c r="E625" s="30">
        <v>357.11</v>
      </c>
      <c r="F625" s="30"/>
      <c r="G625" s="30">
        <v>308.64</v>
      </c>
      <c r="H625" s="30">
        <v>277.77999999999997</v>
      </c>
      <c r="I625" s="30">
        <v>250</v>
      </c>
      <c r="J625" s="31"/>
      <c r="K625" s="31"/>
      <c r="L625" s="24"/>
      <c r="M625" s="24"/>
    </row>
    <row r="626" spans="1:13" ht="11.25" customHeight="1" x14ac:dyDescent="0.25">
      <c r="A626" s="28" t="s">
        <v>980</v>
      </c>
      <c r="B626" s="29" t="s">
        <v>981</v>
      </c>
      <c r="C626" s="30">
        <v>189.93</v>
      </c>
      <c r="D626" s="30">
        <v>180.44</v>
      </c>
      <c r="E626" s="30">
        <v>171.42</v>
      </c>
      <c r="F626" s="30"/>
      <c r="G626" s="30">
        <v>148.15</v>
      </c>
      <c r="H626" s="30">
        <v>133.33000000000001</v>
      </c>
      <c r="I626" s="30">
        <v>120</v>
      </c>
      <c r="J626" s="31"/>
      <c r="K626" s="31"/>
      <c r="L626" s="24"/>
      <c r="M626" s="24"/>
    </row>
    <row r="627" spans="1:13" ht="11.25" customHeight="1" x14ac:dyDescent="0.25">
      <c r="A627" s="28" t="s">
        <v>982</v>
      </c>
      <c r="B627" s="29" t="s">
        <v>983</v>
      </c>
      <c r="C627" s="30">
        <v>134.54</v>
      </c>
      <c r="D627" s="30">
        <v>127.81</v>
      </c>
      <c r="E627" s="30">
        <v>121.42</v>
      </c>
      <c r="F627" s="30"/>
      <c r="G627" s="30">
        <v>104.94</v>
      </c>
      <c r="H627" s="30">
        <v>94.44</v>
      </c>
      <c r="I627" s="30">
        <v>85</v>
      </c>
      <c r="J627" s="31"/>
      <c r="K627" s="31"/>
      <c r="L627" s="24"/>
      <c r="M627" s="24"/>
    </row>
    <row r="628" spans="1:13" ht="11.25" customHeight="1" x14ac:dyDescent="0.25">
      <c r="A628" s="28" t="s">
        <v>647</v>
      </c>
      <c r="B628" s="29" t="s">
        <v>648</v>
      </c>
      <c r="C628" s="30">
        <v>324.47000000000003</v>
      </c>
      <c r="D628" s="30">
        <v>308.25</v>
      </c>
      <c r="E628" s="30">
        <v>292.83</v>
      </c>
      <c r="F628" s="30"/>
      <c r="G628" s="32">
        <v>253.09</v>
      </c>
      <c r="H628" s="30">
        <v>227.78</v>
      </c>
      <c r="I628" s="30">
        <v>205</v>
      </c>
      <c r="J628" s="31"/>
      <c r="K628" s="31"/>
      <c r="L628" s="24"/>
      <c r="M628" s="24"/>
    </row>
    <row r="629" spans="1:13" ht="11.25" customHeight="1" x14ac:dyDescent="0.25">
      <c r="A629" s="28" t="s">
        <v>984</v>
      </c>
      <c r="B629" s="29" t="s">
        <v>985</v>
      </c>
      <c r="C629" s="30">
        <v>142.44999999999999</v>
      </c>
      <c r="D629" s="30">
        <v>135.33000000000001</v>
      </c>
      <c r="E629" s="30">
        <v>128.56</v>
      </c>
      <c r="F629" s="30"/>
      <c r="G629" s="30">
        <v>111.11</v>
      </c>
      <c r="H629" s="30">
        <v>100</v>
      </c>
      <c r="I629" s="30">
        <v>90</v>
      </c>
      <c r="J629" s="31"/>
      <c r="K629" s="31"/>
      <c r="L629" s="24"/>
      <c r="M629" s="24"/>
    </row>
    <row r="630" spans="1:13" ht="11.25" customHeight="1" x14ac:dyDescent="0.25">
      <c r="A630" s="28" t="s">
        <v>651</v>
      </c>
      <c r="B630" s="29" t="s">
        <v>986</v>
      </c>
      <c r="C630" s="30">
        <v>150.36000000000001</v>
      </c>
      <c r="D630" s="30">
        <v>142.85</v>
      </c>
      <c r="E630" s="30">
        <v>135.69999999999999</v>
      </c>
      <c r="F630" s="30"/>
      <c r="G630" s="32">
        <v>117.28</v>
      </c>
      <c r="H630" s="30">
        <v>105.56</v>
      </c>
      <c r="I630" s="30">
        <v>95</v>
      </c>
      <c r="J630" s="31"/>
      <c r="K630" s="31"/>
      <c r="L630" s="24"/>
      <c r="M630" s="24"/>
    </row>
    <row r="631" spans="1:13" ht="11.25" customHeight="1" x14ac:dyDescent="0.25">
      <c r="A631" s="28" t="s">
        <v>987</v>
      </c>
      <c r="B631" s="29" t="s">
        <v>988</v>
      </c>
      <c r="C631" s="30">
        <v>486.49</v>
      </c>
      <c r="D631" s="30">
        <v>462.16</v>
      </c>
      <c r="E631" s="30">
        <v>439.05</v>
      </c>
      <c r="F631" s="30"/>
      <c r="G631" s="32">
        <v>360</v>
      </c>
      <c r="H631" s="30">
        <v>324</v>
      </c>
      <c r="I631" s="30">
        <v>242.42</v>
      </c>
      <c r="J631" s="31"/>
      <c r="K631" s="31"/>
      <c r="L631" s="24"/>
      <c r="M631" s="24"/>
    </row>
    <row r="632" spans="1:13" ht="11.25" customHeight="1" x14ac:dyDescent="0.25">
      <c r="A632" s="28" t="s">
        <v>989</v>
      </c>
      <c r="B632" s="29" t="s">
        <v>990</v>
      </c>
      <c r="C632" s="30">
        <v>486.49</v>
      </c>
      <c r="D632" s="30">
        <v>462.16</v>
      </c>
      <c r="E632" s="30">
        <v>439.05</v>
      </c>
      <c r="F632" s="30"/>
      <c r="G632" s="32">
        <v>360</v>
      </c>
      <c r="H632" s="30">
        <v>324</v>
      </c>
      <c r="I632" s="30">
        <v>242.42</v>
      </c>
      <c r="J632" s="31"/>
      <c r="K632" s="31"/>
      <c r="L632" s="24"/>
      <c r="M632" s="24"/>
    </row>
    <row r="633" spans="1:13" ht="11.25" customHeight="1" x14ac:dyDescent="0.25">
      <c r="A633" s="28" t="s">
        <v>389</v>
      </c>
      <c r="B633" s="29" t="s">
        <v>390</v>
      </c>
      <c r="C633" s="30">
        <v>270.27</v>
      </c>
      <c r="D633" s="30">
        <v>256.76</v>
      </c>
      <c r="E633" s="30">
        <v>243.92</v>
      </c>
      <c r="F633" s="30"/>
      <c r="G633" s="32">
        <v>200</v>
      </c>
      <c r="H633" s="30">
        <v>180</v>
      </c>
      <c r="I633" s="30">
        <v>135</v>
      </c>
      <c r="J633" s="31"/>
      <c r="K633" s="31"/>
      <c r="L633" s="24"/>
      <c r="M633" s="24"/>
    </row>
    <row r="634" spans="1:13" ht="11.25" customHeight="1" x14ac:dyDescent="0.25">
      <c r="A634" s="28" t="s">
        <v>393</v>
      </c>
      <c r="B634" s="29" t="s">
        <v>394</v>
      </c>
      <c r="C634" s="30">
        <v>2027.03</v>
      </c>
      <c r="D634" s="30">
        <v>1925.68</v>
      </c>
      <c r="E634" s="30">
        <v>1829.39</v>
      </c>
      <c r="F634" s="30"/>
      <c r="G634" s="32">
        <v>1500</v>
      </c>
      <c r="H634" s="30">
        <v>1350</v>
      </c>
      <c r="I634" s="30">
        <v>1012</v>
      </c>
      <c r="J634" s="31"/>
      <c r="K634" s="31"/>
      <c r="L634" s="24"/>
      <c r="M634" s="24"/>
    </row>
    <row r="635" spans="1:13" ht="11.25" customHeight="1" x14ac:dyDescent="0.25">
      <c r="A635" s="28" t="s">
        <v>991</v>
      </c>
      <c r="B635" s="29" t="s">
        <v>992</v>
      </c>
      <c r="C635" s="30">
        <v>219.22</v>
      </c>
      <c r="D635" s="30">
        <v>208.26</v>
      </c>
      <c r="E635" s="30">
        <v>197.85</v>
      </c>
      <c r="F635" s="30"/>
      <c r="G635" s="32">
        <v>162.22</v>
      </c>
      <c r="H635" s="30">
        <v>146</v>
      </c>
      <c r="I635" s="30">
        <v>108.8</v>
      </c>
      <c r="J635" s="31"/>
      <c r="K635" s="31"/>
      <c r="L635" s="24"/>
      <c r="M635" s="24"/>
    </row>
    <row r="636" spans="1:13" ht="11.25" customHeight="1" x14ac:dyDescent="0.25">
      <c r="A636" s="28" t="s">
        <v>993</v>
      </c>
      <c r="B636" s="29" t="s">
        <v>994</v>
      </c>
      <c r="C636" s="30">
        <v>219.22</v>
      </c>
      <c r="D636" s="30">
        <v>208.26</v>
      </c>
      <c r="E636" s="30">
        <v>197.85</v>
      </c>
      <c r="F636" s="30"/>
      <c r="G636" s="32">
        <v>162.22</v>
      </c>
      <c r="H636" s="30">
        <v>146</v>
      </c>
      <c r="I636" s="30">
        <v>108.8</v>
      </c>
      <c r="J636" s="31"/>
      <c r="K636" s="31"/>
      <c r="L636" s="24"/>
      <c r="M636" s="24"/>
    </row>
    <row r="637" spans="1:13" ht="11.25" customHeight="1" x14ac:dyDescent="0.25">
      <c r="A637" s="28" t="s">
        <v>391</v>
      </c>
      <c r="B637" s="29" t="s">
        <v>392</v>
      </c>
      <c r="C637" s="30">
        <v>108.11</v>
      </c>
      <c r="D637" s="30">
        <v>102.7</v>
      </c>
      <c r="E637" s="30">
        <v>97.57</v>
      </c>
      <c r="F637" s="30"/>
      <c r="G637" s="30">
        <v>80</v>
      </c>
      <c r="H637" s="30">
        <v>72</v>
      </c>
      <c r="I637" s="30">
        <v>54</v>
      </c>
      <c r="J637" s="31"/>
      <c r="K637" s="31"/>
      <c r="L637" s="24"/>
      <c r="M637" s="24"/>
    </row>
    <row r="638" spans="1:13" ht="11.25" customHeight="1" x14ac:dyDescent="0.25">
      <c r="A638" s="28" t="s">
        <v>395</v>
      </c>
      <c r="B638" s="29" t="s">
        <v>396</v>
      </c>
      <c r="C638" s="30">
        <v>810.81</v>
      </c>
      <c r="D638" s="30">
        <v>770.27</v>
      </c>
      <c r="E638" s="30">
        <v>731.76</v>
      </c>
      <c r="F638" s="30"/>
      <c r="G638" s="30">
        <v>600</v>
      </c>
      <c r="H638" s="30">
        <v>540</v>
      </c>
      <c r="I638" s="30">
        <v>405</v>
      </c>
      <c r="J638" s="31"/>
      <c r="K638" s="31"/>
      <c r="L638" s="24"/>
      <c r="M638" s="24"/>
    </row>
    <row r="639" spans="1:13" ht="11.25" customHeight="1" x14ac:dyDescent="0.25">
      <c r="A639" s="28" t="s">
        <v>653</v>
      </c>
      <c r="B639" s="29" t="s">
        <v>654</v>
      </c>
      <c r="C639" s="30">
        <v>150.36000000000001</v>
      </c>
      <c r="D639" s="30">
        <v>142.85</v>
      </c>
      <c r="E639" s="30">
        <v>135.69999999999999</v>
      </c>
      <c r="F639" s="30"/>
      <c r="G639" s="32">
        <v>117.28</v>
      </c>
      <c r="H639" s="30">
        <v>105.56</v>
      </c>
      <c r="I639" s="30">
        <v>95</v>
      </c>
      <c r="J639" s="31"/>
      <c r="K639" s="31"/>
      <c r="L639" s="24"/>
      <c r="M639" s="24"/>
    </row>
    <row r="640" spans="1:13" ht="11.25" customHeight="1" x14ac:dyDescent="0.25">
      <c r="A640" s="28" t="s">
        <v>995</v>
      </c>
      <c r="B640" s="29" t="s">
        <v>996</v>
      </c>
      <c r="C640" s="30">
        <v>60.15</v>
      </c>
      <c r="D640" s="30">
        <v>57.14</v>
      </c>
      <c r="E640" s="30">
        <v>54.28</v>
      </c>
      <c r="F640" s="30"/>
      <c r="G640" s="30">
        <v>46.91</v>
      </c>
      <c r="H640" s="30">
        <v>42.22</v>
      </c>
      <c r="I640" s="30">
        <v>38</v>
      </c>
      <c r="J640" s="31"/>
      <c r="K640" s="31"/>
      <c r="L640" s="24"/>
      <c r="M640" s="24"/>
    </row>
    <row r="641" spans="1:13" ht="11.25" customHeight="1" x14ac:dyDescent="0.25">
      <c r="A641" s="28" t="s">
        <v>997</v>
      </c>
      <c r="B641" s="29" t="s">
        <v>998</v>
      </c>
      <c r="C641" s="30">
        <v>245.33</v>
      </c>
      <c r="D641" s="30">
        <v>233.06</v>
      </c>
      <c r="E641" s="30">
        <v>221.41</v>
      </c>
      <c r="F641" s="30"/>
      <c r="G641" s="30">
        <v>191.36</v>
      </c>
      <c r="H641" s="30">
        <v>172.22</v>
      </c>
      <c r="I641" s="30">
        <v>155</v>
      </c>
      <c r="J641" s="31"/>
      <c r="K641" s="31"/>
      <c r="L641" s="24"/>
      <c r="M641" s="24"/>
    </row>
    <row r="642" spans="1:13" ht="11.25" customHeight="1" x14ac:dyDescent="0.25">
      <c r="A642" s="28" t="s">
        <v>999</v>
      </c>
      <c r="B642" s="29" t="s">
        <v>1000</v>
      </c>
      <c r="C642" s="30">
        <v>1216.05</v>
      </c>
      <c r="D642" s="30">
        <v>1155.25</v>
      </c>
      <c r="E642" s="30">
        <v>1097.48</v>
      </c>
      <c r="F642" s="30"/>
      <c r="G642" s="30">
        <v>948.52</v>
      </c>
      <c r="H642" s="30">
        <v>853.67</v>
      </c>
      <c r="I642" s="30">
        <v>768.3</v>
      </c>
      <c r="J642" s="31"/>
      <c r="K642" s="31"/>
      <c r="L642" s="24"/>
      <c r="M642" s="24"/>
    </row>
    <row r="643" spans="1:13" ht="11.25" customHeight="1" x14ac:dyDescent="0.25">
      <c r="A643" s="28" t="s">
        <v>1001</v>
      </c>
      <c r="B643" s="29" t="s">
        <v>1002</v>
      </c>
      <c r="C643" s="30">
        <v>672.68</v>
      </c>
      <c r="D643" s="30">
        <v>639.04999999999995</v>
      </c>
      <c r="E643" s="30">
        <v>607.09</v>
      </c>
      <c r="F643" s="30"/>
      <c r="G643" s="30">
        <v>524.69000000000005</v>
      </c>
      <c r="H643" s="30">
        <v>472.22</v>
      </c>
      <c r="I643" s="30">
        <v>425</v>
      </c>
      <c r="J643" s="31"/>
      <c r="K643" s="31"/>
      <c r="L643" s="24"/>
      <c r="M643" s="24"/>
    </row>
    <row r="644" spans="1:13" ht="11.25" customHeight="1" x14ac:dyDescent="0.25">
      <c r="A644" s="28" t="s">
        <v>1003</v>
      </c>
      <c r="B644" s="29" t="s">
        <v>1004</v>
      </c>
      <c r="C644" s="30">
        <v>1874.01</v>
      </c>
      <c r="D644" s="30">
        <v>1780.31</v>
      </c>
      <c r="E644" s="30">
        <v>1691.29</v>
      </c>
      <c r="F644" s="30"/>
      <c r="G644" s="30">
        <v>1461.73</v>
      </c>
      <c r="H644" s="30">
        <v>1315.56</v>
      </c>
      <c r="I644" s="30">
        <v>1184</v>
      </c>
      <c r="J644" s="31"/>
      <c r="K644" s="31"/>
      <c r="L644" s="24"/>
      <c r="M644" s="24"/>
    </row>
    <row r="645" spans="1:13" ht="11.25" customHeight="1" x14ac:dyDescent="0.25">
      <c r="A645" s="28" t="s">
        <v>1005</v>
      </c>
      <c r="B645" s="29" t="s">
        <v>1006</v>
      </c>
      <c r="C645" s="30">
        <v>245.33</v>
      </c>
      <c r="D645" s="30">
        <v>233.06</v>
      </c>
      <c r="E645" s="30">
        <v>221.41</v>
      </c>
      <c r="F645" s="30"/>
      <c r="G645" s="32">
        <v>191.36</v>
      </c>
      <c r="H645" s="30">
        <v>172.22</v>
      </c>
      <c r="I645" s="30">
        <v>155</v>
      </c>
      <c r="J645" s="31"/>
      <c r="K645" s="31"/>
      <c r="L645" s="24"/>
      <c r="M645" s="24"/>
    </row>
    <row r="646" spans="1:13" ht="11.25" customHeight="1" x14ac:dyDescent="0.25">
      <c r="A646" s="28" t="s">
        <v>368</v>
      </c>
      <c r="B646" s="29" t="s">
        <v>369</v>
      </c>
      <c r="C646" s="30">
        <v>294.81</v>
      </c>
      <c r="D646" s="30">
        <v>280.07</v>
      </c>
      <c r="E646" s="30">
        <v>266.07</v>
      </c>
      <c r="F646" s="30"/>
      <c r="G646" s="30">
        <v>221.11</v>
      </c>
      <c r="H646" s="30">
        <v>199</v>
      </c>
      <c r="I646" s="30">
        <v>174</v>
      </c>
      <c r="J646" s="31"/>
      <c r="K646" s="31"/>
      <c r="L646" s="24"/>
      <c r="M646" s="24"/>
    </row>
    <row r="647" spans="1:13" ht="11.25" customHeight="1" x14ac:dyDescent="0.25">
      <c r="A647" s="28" t="s">
        <v>1007</v>
      </c>
      <c r="B647" s="29" t="s">
        <v>1008</v>
      </c>
      <c r="C647" s="30">
        <v>265.19</v>
      </c>
      <c r="D647" s="30">
        <v>251.93</v>
      </c>
      <c r="E647" s="30">
        <v>239.33</v>
      </c>
      <c r="F647" s="30"/>
      <c r="G647" s="30">
        <v>198.89</v>
      </c>
      <c r="H647" s="30">
        <v>179</v>
      </c>
      <c r="I647" s="30">
        <v>156.5</v>
      </c>
      <c r="J647" s="31"/>
      <c r="K647" s="31"/>
      <c r="L647" s="24"/>
      <c r="M647" s="24"/>
    </row>
    <row r="648" spans="1:13" ht="11.25" customHeight="1" x14ac:dyDescent="0.25">
      <c r="A648" s="28" t="s">
        <v>1009</v>
      </c>
      <c r="B648" s="29" t="s">
        <v>1010</v>
      </c>
      <c r="C648" s="30">
        <v>360</v>
      </c>
      <c r="D648" s="30">
        <v>342</v>
      </c>
      <c r="E648" s="30">
        <v>324.89999999999998</v>
      </c>
      <c r="F648" s="30"/>
      <c r="G648" s="30">
        <v>270</v>
      </c>
      <c r="H648" s="30">
        <v>243</v>
      </c>
      <c r="I648" s="30">
        <v>212</v>
      </c>
      <c r="J648" s="31"/>
      <c r="K648" s="31"/>
      <c r="L648" s="24"/>
      <c r="M648" s="24"/>
    </row>
    <row r="649" spans="1:13" ht="11.25" customHeight="1" x14ac:dyDescent="0.25">
      <c r="A649" s="28" t="s">
        <v>370</v>
      </c>
      <c r="B649" s="29" t="s">
        <v>371</v>
      </c>
      <c r="C649" s="30">
        <v>152.59</v>
      </c>
      <c r="D649" s="30">
        <v>144.96</v>
      </c>
      <c r="E649" s="30">
        <v>137.71</v>
      </c>
      <c r="F649" s="30"/>
      <c r="G649" s="30">
        <v>114.44</v>
      </c>
      <c r="H649" s="30">
        <v>103</v>
      </c>
      <c r="I649" s="30">
        <v>90</v>
      </c>
      <c r="J649" s="31"/>
      <c r="K649" s="31"/>
      <c r="L649" s="24"/>
      <c r="M649" s="24"/>
    </row>
    <row r="650" spans="1:13" ht="11.25" customHeight="1" x14ac:dyDescent="0.25">
      <c r="A650" s="28" t="s">
        <v>1011</v>
      </c>
      <c r="B650" s="29" t="s">
        <v>1012</v>
      </c>
      <c r="C650" s="30">
        <v>174.81</v>
      </c>
      <c r="D650" s="30">
        <v>166.07</v>
      </c>
      <c r="E650" s="30">
        <v>157.77000000000001</v>
      </c>
      <c r="F650" s="30"/>
      <c r="G650" s="30">
        <v>131.11000000000001</v>
      </c>
      <c r="H650" s="30">
        <v>118</v>
      </c>
      <c r="I650" s="30">
        <v>103</v>
      </c>
      <c r="J650" s="31"/>
      <c r="K650" s="31"/>
      <c r="L650" s="24"/>
      <c r="M650" s="24"/>
    </row>
    <row r="651" spans="1:13" ht="11.25" customHeight="1" x14ac:dyDescent="0.25">
      <c r="A651" s="28" t="s">
        <v>1013</v>
      </c>
      <c r="B651" s="29" t="s">
        <v>1014</v>
      </c>
      <c r="C651" s="30">
        <v>51.85</v>
      </c>
      <c r="D651" s="30">
        <v>49.26</v>
      </c>
      <c r="E651" s="30">
        <v>46.8</v>
      </c>
      <c r="F651" s="30"/>
      <c r="G651" s="30">
        <v>38.89</v>
      </c>
      <c r="H651" s="30">
        <v>35</v>
      </c>
      <c r="I651" s="30">
        <v>30</v>
      </c>
      <c r="J651" s="31"/>
      <c r="K651" s="31"/>
      <c r="L651" s="24"/>
      <c r="M651" s="24"/>
    </row>
    <row r="652" spans="1:13" ht="11.25" customHeight="1" x14ac:dyDescent="0.25">
      <c r="A652" s="28" t="s">
        <v>364</v>
      </c>
      <c r="B652" s="29" t="s">
        <v>1015</v>
      </c>
      <c r="C652" s="30">
        <v>71.11</v>
      </c>
      <c r="D652" s="30">
        <v>67.56</v>
      </c>
      <c r="E652" s="30">
        <v>64.180000000000007</v>
      </c>
      <c r="F652" s="30"/>
      <c r="G652" s="30">
        <v>53.33</v>
      </c>
      <c r="H652" s="30">
        <v>48</v>
      </c>
      <c r="I652" s="30">
        <v>42</v>
      </c>
      <c r="J652" s="31"/>
      <c r="K652" s="31"/>
      <c r="L652" s="24"/>
      <c r="M652" s="24"/>
    </row>
    <row r="653" spans="1:13" ht="11.25" customHeight="1" x14ac:dyDescent="0.25">
      <c r="A653" s="28" t="s">
        <v>1016</v>
      </c>
      <c r="B653" s="29" t="s">
        <v>1017</v>
      </c>
      <c r="C653" s="30">
        <v>74.069999999999993</v>
      </c>
      <c r="D653" s="30">
        <v>70.37</v>
      </c>
      <c r="E653" s="30">
        <v>66.849999999999994</v>
      </c>
      <c r="F653" s="30"/>
      <c r="G653" s="30">
        <v>55.56</v>
      </c>
      <c r="H653" s="30">
        <v>50</v>
      </c>
      <c r="I653" s="30">
        <v>43</v>
      </c>
      <c r="J653" s="31"/>
      <c r="K653" s="31"/>
      <c r="L653" s="24"/>
      <c r="M653" s="24"/>
    </row>
    <row r="654" spans="1:13" ht="11.25" customHeight="1" x14ac:dyDescent="0.25">
      <c r="A654" s="28" t="s">
        <v>1018</v>
      </c>
      <c r="B654" s="29" t="s">
        <v>1019</v>
      </c>
      <c r="C654" s="30">
        <v>102.22</v>
      </c>
      <c r="D654" s="30">
        <v>97.11</v>
      </c>
      <c r="E654" s="30">
        <v>92.26</v>
      </c>
      <c r="F654" s="30"/>
      <c r="G654" s="30">
        <v>76.67</v>
      </c>
      <c r="H654" s="30">
        <v>69</v>
      </c>
      <c r="I654" s="30">
        <v>60</v>
      </c>
      <c r="J654" s="31"/>
      <c r="K654" s="31"/>
      <c r="L654" s="24"/>
      <c r="M654" s="24"/>
    </row>
    <row r="655" spans="1:13" ht="11.25" customHeight="1" x14ac:dyDescent="0.25">
      <c r="A655" s="28" t="s">
        <v>1020</v>
      </c>
      <c r="B655" s="29" t="s">
        <v>1021</v>
      </c>
      <c r="C655" s="30">
        <v>727.41</v>
      </c>
      <c r="D655" s="30">
        <v>691.04</v>
      </c>
      <c r="E655" s="30">
        <v>656.49</v>
      </c>
      <c r="F655" s="30"/>
      <c r="G655" s="30">
        <v>545.55999999999995</v>
      </c>
      <c r="H655" s="30">
        <v>491</v>
      </c>
      <c r="I655" s="30">
        <v>429</v>
      </c>
      <c r="J655" s="31"/>
      <c r="K655" s="31"/>
      <c r="L655" s="24"/>
      <c r="M655" s="24"/>
    </row>
    <row r="656" spans="1:13" ht="11.25" customHeight="1" x14ac:dyDescent="0.25">
      <c r="A656" s="28" t="s">
        <v>1022</v>
      </c>
      <c r="B656" s="29" t="s">
        <v>1023</v>
      </c>
      <c r="C656" s="30">
        <v>788.15</v>
      </c>
      <c r="D656" s="30">
        <v>748.74</v>
      </c>
      <c r="E656" s="30">
        <v>711.3</v>
      </c>
      <c r="F656" s="30"/>
      <c r="G656" s="30">
        <v>591.11</v>
      </c>
      <c r="H656" s="30">
        <v>532</v>
      </c>
      <c r="I656" s="30">
        <v>465</v>
      </c>
      <c r="J656" s="31"/>
      <c r="K656" s="31"/>
      <c r="L656" s="24"/>
      <c r="M656" s="24"/>
    </row>
    <row r="657" spans="1:13" ht="11.25" customHeight="1" x14ac:dyDescent="0.25">
      <c r="A657" s="28" t="s">
        <v>1024</v>
      </c>
      <c r="B657" s="29" t="s">
        <v>1025</v>
      </c>
      <c r="C657" s="30">
        <v>274.07</v>
      </c>
      <c r="D657" s="30">
        <v>260.37</v>
      </c>
      <c r="E657" s="30">
        <v>247.35</v>
      </c>
      <c r="F657" s="30"/>
      <c r="G657" s="30">
        <v>205.56</v>
      </c>
      <c r="H657" s="30">
        <v>185</v>
      </c>
      <c r="I657" s="30">
        <v>161</v>
      </c>
      <c r="J657" s="31"/>
      <c r="K657" s="31"/>
      <c r="L657" s="24"/>
      <c r="M657" s="24"/>
    </row>
    <row r="658" spans="1:13" ht="11.25" customHeight="1" x14ac:dyDescent="0.25">
      <c r="A658" s="28" t="s">
        <v>1026</v>
      </c>
      <c r="B658" s="29" t="s">
        <v>1027</v>
      </c>
      <c r="C658" s="30">
        <v>16.3</v>
      </c>
      <c r="D658" s="30">
        <v>15.48</v>
      </c>
      <c r="E658" s="30">
        <v>14.71</v>
      </c>
      <c r="F658" s="30"/>
      <c r="G658" s="30">
        <v>12.22</v>
      </c>
      <c r="H658" s="30">
        <v>11</v>
      </c>
      <c r="I658" s="30">
        <v>9.39</v>
      </c>
      <c r="J658" s="31"/>
      <c r="K658" s="31"/>
      <c r="L658" s="24"/>
      <c r="M658" s="24"/>
    </row>
    <row r="659" spans="1:13" ht="11.25" customHeight="1" x14ac:dyDescent="0.25">
      <c r="A659" s="28" t="s">
        <v>1028</v>
      </c>
      <c r="B659" s="29" t="s">
        <v>1029</v>
      </c>
      <c r="C659" s="30">
        <v>122.96</v>
      </c>
      <c r="D659" s="30">
        <v>116.81</v>
      </c>
      <c r="E659" s="30">
        <v>110.97</v>
      </c>
      <c r="F659" s="30"/>
      <c r="G659" s="30">
        <v>92.22</v>
      </c>
      <c r="H659" s="30">
        <v>83</v>
      </c>
      <c r="I659" s="30">
        <v>71.88</v>
      </c>
      <c r="J659" s="31"/>
      <c r="K659" s="31"/>
      <c r="L659" s="24"/>
      <c r="M659" s="24"/>
    </row>
    <row r="660" spans="1:13" ht="11.25" customHeight="1" x14ac:dyDescent="0.25">
      <c r="A660" s="28" t="s">
        <v>1030</v>
      </c>
      <c r="B660" s="29" t="s">
        <v>1031</v>
      </c>
      <c r="C660" s="30">
        <v>742.22</v>
      </c>
      <c r="D660" s="30">
        <v>705.11</v>
      </c>
      <c r="E660" s="30">
        <v>669.86</v>
      </c>
      <c r="F660" s="30"/>
      <c r="G660" s="30">
        <v>556.66999999999996</v>
      </c>
      <c r="H660" s="30">
        <v>501</v>
      </c>
      <c r="I660" s="30">
        <v>437.88</v>
      </c>
      <c r="J660" s="31"/>
      <c r="K660" s="31"/>
      <c r="L660" s="24"/>
      <c r="M660" s="24"/>
    </row>
    <row r="661" spans="1:13" ht="11.25" customHeight="1" x14ac:dyDescent="0.25">
      <c r="A661" s="28" t="s">
        <v>1032</v>
      </c>
      <c r="B661" s="29" t="s">
        <v>1033</v>
      </c>
      <c r="C661" s="30">
        <v>841.48</v>
      </c>
      <c r="D661" s="30">
        <v>799.41</v>
      </c>
      <c r="E661" s="30">
        <v>759.44</v>
      </c>
      <c r="F661" s="30"/>
      <c r="G661" s="30">
        <v>631.11</v>
      </c>
      <c r="H661" s="30">
        <v>568</v>
      </c>
      <c r="I661" s="30">
        <v>496.18</v>
      </c>
      <c r="J661" s="31"/>
      <c r="K661" s="31"/>
      <c r="L661" s="24"/>
      <c r="M661" s="24"/>
    </row>
    <row r="662" spans="1:13" ht="11.25" customHeight="1" x14ac:dyDescent="0.25">
      <c r="A662" s="28" t="s">
        <v>1034</v>
      </c>
      <c r="B662" s="29" t="s">
        <v>1035</v>
      </c>
      <c r="C662" s="30">
        <v>296.3</v>
      </c>
      <c r="D662" s="30">
        <v>281.48</v>
      </c>
      <c r="E662" s="30">
        <v>267.41000000000003</v>
      </c>
      <c r="F662" s="30"/>
      <c r="G662" s="30">
        <v>222.22</v>
      </c>
      <c r="H662" s="30">
        <v>200</v>
      </c>
      <c r="I662" s="30">
        <v>175</v>
      </c>
      <c r="J662" s="31"/>
      <c r="K662" s="31"/>
      <c r="L662" s="24"/>
      <c r="M662" s="24"/>
    </row>
    <row r="663" spans="1:13" ht="11.25" customHeight="1" x14ac:dyDescent="0.25">
      <c r="A663" s="28" t="s">
        <v>366</v>
      </c>
      <c r="B663" s="29" t="s">
        <v>1036</v>
      </c>
      <c r="C663" s="30">
        <v>189.63</v>
      </c>
      <c r="D663" s="30">
        <v>180.15</v>
      </c>
      <c r="E663" s="30">
        <v>171.14</v>
      </c>
      <c r="F663" s="30"/>
      <c r="G663" s="30">
        <v>142.22</v>
      </c>
      <c r="H663" s="30">
        <v>128</v>
      </c>
      <c r="I663" s="30">
        <v>112</v>
      </c>
      <c r="J663" s="31"/>
      <c r="K663" s="31"/>
      <c r="L663" s="24"/>
      <c r="M663" s="24"/>
    </row>
    <row r="664" spans="1:13" ht="11.25" customHeight="1" x14ac:dyDescent="0.25">
      <c r="A664" s="28" t="s">
        <v>1037</v>
      </c>
      <c r="B664" s="29" t="s">
        <v>1038</v>
      </c>
      <c r="C664" s="32">
        <v>17.78</v>
      </c>
      <c r="D664" s="32">
        <v>16.89</v>
      </c>
      <c r="E664" s="32">
        <v>16.04</v>
      </c>
      <c r="F664" s="30"/>
      <c r="G664" s="32">
        <v>13.33</v>
      </c>
      <c r="H664" s="32">
        <v>12</v>
      </c>
      <c r="I664" s="32">
        <v>9.89</v>
      </c>
      <c r="J664" s="31"/>
      <c r="K664" s="31"/>
      <c r="L664" s="24"/>
      <c r="M664" s="24"/>
    </row>
    <row r="665" spans="1:13" ht="11.25" customHeight="1" x14ac:dyDescent="0.25">
      <c r="A665" s="28" t="s">
        <v>1039</v>
      </c>
      <c r="B665" s="29" t="s">
        <v>1040</v>
      </c>
      <c r="C665" s="30">
        <v>32.590000000000003</v>
      </c>
      <c r="D665" s="30">
        <v>30.96</v>
      </c>
      <c r="E665" s="30">
        <v>29.41</v>
      </c>
      <c r="F665" s="30"/>
      <c r="G665" s="30">
        <v>24.44</v>
      </c>
      <c r="H665" s="30">
        <v>22</v>
      </c>
      <c r="I665" s="30">
        <v>19</v>
      </c>
      <c r="J665" s="31"/>
      <c r="K665" s="31"/>
      <c r="L665" s="24"/>
      <c r="M665" s="24"/>
    </row>
    <row r="666" spans="1:13" ht="11.25" customHeight="1" x14ac:dyDescent="0.25">
      <c r="A666" s="28" t="s">
        <v>1041</v>
      </c>
      <c r="B666" s="29" t="s">
        <v>1042</v>
      </c>
      <c r="C666" s="30">
        <v>204.44</v>
      </c>
      <c r="D666" s="30">
        <v>194.22</v>
      </c>
      <c r="E666" s="30">
        <v>184.51</v>
      </c>
      <c r="F666" s="30"/>
      <c r="G666" s="30">
        <v>153.33000000000001</v>
      </c>
      <c r="H666" s="30">
        <v>138</v>
      </c>
      <c r="I666" s="30">
        <v>120</v>
      </c>
      <c r="J666" s="31"/>
      <c r="K666" s="31"/>
      <c r="L666" s="24"/>
      <c r="M666" s="24"/>
    </row>
    <row r="667" spans="1:13" ht="11.25" customHeight="1" x14ac:dyDescent="0.25">
      <c r="A667" s="28" t="s">
        <v>1043</v>
      </c>
      <c r="B667" s="29" t="s">
        <v>1044</v>
      </c>
      <c r="C667" s="30">
        <v>337.78</v>
      </c>
      <c r="D667" s="30">
        <v>320.89</v>
      </c>
      <c r="E667" s="30">
        <v>304.83999999999997</v>
      </c>
      <c r="F667" s="30"/>
      <c r="G667" s="30">
        <v>253.33</v>
      </c>
      <c r="H667" s="30">
        <v>228</v>
      </c>
      <c r="I667" s="30">
        <v>199</v>
      </c>
      <c r="J667" s="31"/>
      <c r="K667" s="31"/>
      <c r="L667" s="24"/>
      <c r="M667" s="24"/>
    </row>
    <row r="668" spans="1:13" ht="11.25" customHeight="1" x14ac:dyDescent="0.25">
      <c r="A668" s="28" t="s">
        <v>1045</v>
      </c>
      <c r="B668" s="29" t="s">
        <v>1046</v>
      </c>
      <c r="C668" s="30">
        <v>183.7</v>
      </c>
      <c r="D668" s="30">
        <v>174.52</v>
      </c>
      <c r="E668" s="30">
        <v>165.79</v>
      </c>
      <c r="F668" s="30"/>
      <c r="G668" s="30">
        <v>137.78</v>
      </c>
      <c r="H668" s="30">
        <v>124</v>
      </c>
      <c r="I668" s="30">
        <v>108</v>
      </c>
      <c r="J668" s="31"/>
      <c r="K668" s="31"/>
      <c r="L668" s="24"/>
      <c r="M668" s="24"/>
    </row>
    <row r="669" spans="1:13" ht="11.25" customHeight="1" x14ac:dyDescent="0.25">
      <c r="A669" s="28" t="s">
        <v>1047</v>
      </c>
      <c r="B669" s="29" t="s">
        <v>1048</v>
      </c>
      <c r="C669" s="30">
        <v>59.26</v>
      </c>
      <c r="D669" s="30">
        <v>56.3</v>
      </c>
      <c r="E669" s="30">
        <v>53.48</v>
      </c>
      <c r="F669" s="30"/>
      <c r="G669" s="30">
        <v>44.44</v>
      </c>
      <c r="H669" s="30">
        <v>40</v>
      </c>
      <c r="I669" s="30">
        <v>35</v>
      </c>
      <c r="J669" s="31"/>
      <c r="K669" s="31"/>
      <c r="L669" s="24"/>
      <c r="M669" s="24"/>
    </row>
    <row r="670" spans="1:13" ht="11.25" customHeight="1" x14ac:dyDescent="0.25">
      <c r="A670" s="28" t="s">
        <v>1049</v>
      </c>
      <c r="B670" s="29" t="s">
        <v>1050</v>
      </c>
      <c r="C670" s="30">
        <v>120.29</v>
      </c>
      <c r="D670" s="30">
        <v>114.28</v>
      </c>
      <c r="E670" s="30">
        <v>108.56</v>
      </c>
      <c r="F670" s="30"/>
      <c r="G670" s="30">
        <v>93.83</v>
      </c>
      <c r="H670" s="30">
        <v>84.44</v>
      </c>
      <c r="I670" s="30">
        <v>76</v>
      </c>
      <c r="J670" s="31"/>
      <c r="K670" s="31"/>
      <c r="L670" s="24"/>
      <c r="M670" s="24"/>
    </row>
    <row r="671" spans="1:13" ht="11.25" customHeight="1" x14ac:dyDescent="0.25">
      <c r="A671" s="28" t="s">
        <v>1051</v>
      </c>
      <c r="B671" s="29" t="s">
        <v>1052</v>
      </c>
      <c r="C671" s="30">
        <v>117.04</v>
      </c>
      <c r="D671" s="30">
        <v>111.19</v>
      </c>
      <c r="E671" s="30">
        <v>105.63</v>
      </c>
      <c r="F671" s="30"/>
      <c r="G671" s="30">
        <v>87.78</v>
      </c>
      <c r="H671" s="30">
        <v>79</v>
      </c>
      <c r="I671" s="30">
        <v>69</v>
      </c>
      <c r="J671" s="31"/>
      <c r="K671" s="31"/>
      <c r="L671" s="24"/>
      <c r="M671" s="24"/>
    </row>
    <row r="672" spans="1:13" ht="11.25" customHeight="1" x14ac:dyDescent="0.25">
      <c r="A672" s="28" t="s">
        <v>1053</v>
      </c>
      <c r="B672" s="29" t="s">
        <v>1054</v>
      </c>
      <c r="C672" s="30">
        <v>182.02</v>
      </c>
      <c r="D672" s="30">
        <v>172.92</v>
      </c>
      <c r="E672" s="30">
        <v>164.27</v>
      </c>
      <c r="F672" s="30"/>
      <c r="G672" s="30">
        <v>141.97999999999999</v>
      </c>
      <c r="H672" s="30">
        <v>127.78</v>
      </c>
      <c r="I672" s="30">
        <v>115</v>
      </c>
      <c r="J672" s="31"/>
      <c r="K672" s="31"/>
      <c r="L672" s="24"/>
      <c r="M672" s="24"/>
    </row>
    <row r="673" spans="1:13" ht="11.25" customHeight="1" x14ac:dyDescent="0.25">
      <c r="A673" s="28" t="s">
        <v>1055</v>
      </c>
      <c r="B673" s="29" t="s">
        <v>1056</v>
      </c>
      <c r="C673" s="30">
        <v>201.48</v>
      </c>
      <c r="D673" s="30">
        <v>191.41</v>
      </c>
      <c r="E673" s="30">
        <v>181.84</v>
      </c>
      <c r="F673" s="30"/>
      <c r="G673" s="30">
        <v>151.11000000000001</v>
      </c>
      <c r="H673" s="30">
        <v>136</v>
      </c>
      <c r="I673" s="30">
        <v>119</v>
      </c>
      <c r="J673" s="31"/>
      <c r="K673" s="31"/>
      <c r="L673" s="24"/>
      <c r="M673" s="24"/>
    </row>
    <row r="674" spans="1:13" ht="11.25" customHeight="1" x14ac:dyDescent="0.25">
      <c r="A674" s="28" t="s">
        <v>1057</v>
      </c>
      <c r="B674" s="29" t="s">
        <v>1058</v>
      </c>
      <c r="C674" s="30">
        <v>292.81</v>
      </c>
      <c r="D674" s="30">
        <v>278.17</v>
      </c>
      <c r="E674" s="30">
        <v>264.26</v>
      </c>
      <c r="F674" s="30"/>
      <c r="G674" s="30">
        <v>228.4</v>
      </c>
      <c r="H674" s="30">
        <v>205.56</v>
      </c>
      <c r="I674" s="30">
        <v>185</v>
      </c>
      <c r="J674" s="31"/>
      <c r="K674" s="31"/>
      <c r="L674" s="24"/>
      <c r="M674" s="24"/>
    </row>
    <row r="675" spans="1:13" ht="11.25" customHeight="1" x14ac:dyDescent="0.25">
      <c r="A675" s="28" t="s">
        <v>372</v>
      </c>
      <c r="B675" s="29" t="s">
        <v>373</v>
      </c>
      <c r="C675" s="30">
        <v>270.27</v>
      </c>
      <c r="D675" s="30">
        <v>256.76</v>
      </c>
      <c r="E675" s="30">
        <v>243.92</v>
      </c>
      <c r="F675" s="30"/>
      <c r="G675" s="30">
        <v>200</v>
      </c>
      <c r="H675" s="30">
        <v>180</v>
      </c>
      <c r="I675" s="30">
        <v>90</v>
      </c>
      <c r="J675" s="31"/>
      <c r="K675" s="31"/>
      <c r="L675" s="24"/>
      <c r="M675" s="24"/>
    </row>
    <row r="676" spans="1:13" ht="11.25" customHeight="1" x14ac:dyDescent="0.25">
      <c r="A676" s="28" t="s">
        <v>374</v>
      </c>
      <c r="B676" s="29" t="s">
        <v>375</v>
      </c>
      <c r="C676" s="30">
        <v>297.3</v>
      </c>
      <c r="D676" s="30">
        <v>282.43</v>
      </c>
      <c r="E676" s="30">
        <v>268.31</v>
      </c>
      <c r="F676" s="30"/>
      <c r="G676" s="30">
        <v>220</v>
      </c>
      <c r="H676" s="30">
        <v>198</v>
      </c>
      <c r="I676" s="30">
        <v>99</v>
      </c>
      <c r="J676" s="31"/>
      <c r="K676" s="31"/>
      <c r="L676" s="24"/>
      <c r="M676" s="24"/>
    </row>
    <row r="677" spans="1:13" ht="11.25" customHeight="1" x14ac:dyDescent="0.25">
      <c r="A677" s="28" t="s">
        <v>510</v>
      </c>
      <c r="B677" s="29" t="s">
        <v>1059</v>
      </c>
      <c r="C677" s="30">
        <v>20.58</v>
      </c>
      <c r="D677" s="30">
        <v>19.55</v>
      </c>
      <c r="E677" s="30">
        <v>18.57</v>
      </c>
      <c r="F677" s="30"/>
      <c r="G677" s="30">
        <v>16.05</v>
      </c>
      <c r="H677" s="30">
        <v>14.44</v>
      </c>
      <c r="I677" s="30">
        <v>13</v>
      </c>
      <c r="J677" s="31"/>
      <c r="K677" s="31"/>
      <c r="L677" s="24"/>
      <c r="M677" s="24"/>
    </row>
    <row r="678" spans="1:13" ht="11.25" customHeight="1" x14ac:dyDescent="0.25">
      <c r="A678" s="28" t="s">
        <v>1060</v>
      </c>
      <c r="B678" s="29" t="s">
        <v>1061</v>
      </c>
      <c r="C678" s="30">
        <v>94.97</v>
      </c>
      <c r="D678" s="30">
        <v>90.22</v>
      </c>
      <c r="E678" s="30">
        <v>85.71</v>
      </c>
      <c r="F678" s="30"/>
      <c r="G678" s="30">
        <v>74.069999999999993</v>
      </c>
      <c r="H678" s="30">
        <v>66.67</v>
      </c>
      <c r="I678" s="30">
        <v>60</v>
      </c>
      <c r="J678" s="31"/>
      <c r="K678" s="31"/>
      <c r="L678" s="24"/>
      <c r="M678" s="24"/>
    </row>
    <row r="679" spans="1:13" ht="11.25" customHeight="1" x14ac:dyDescent="0.25">
      <c r="A679" s="28" t="s">
        <v>1062</v>
      </c>
      <c r="B679" s="29" t="s">
        <v>1063</v>
      </c>
      <c r="C679" s="30">
        <v>47.48</v>
      </c>
      <c r="D679" s="30">
        <v>45.11</v>
      </c>
      <c r="E679" s="30">
        <v>42.85</v>
      </c>
      <c r="F679" s="30"/>
      <c r="G679" s="30">
        <v>37.04</v>
      </c>
      <c r="H679" s="30">
        <v>33.33</v>
      </c>
      <c r="I679" s="30">
        <v>30</v>
      </c>
      <c r="J679" s="31"/>
      <c r="K679" s="31"/>
      <c r="L679" s="24"/>
      <c r="M679" s="24"/>
    </row>
    <row r="680" spans="1:13" ht="11.25" customHeight="1" x14ac:dyDescent="0.25">
      <c r="A680" s="28" t="s">
        <v>1064</v>
      </c>
      <c r="B680" s="29" t="s">
        <v>1065</v>
      </c>
      <c r="C680" s="30">
        <v>49.38</v>
      </c>
      <c r="D680" s="30">
        <v>46.91</v>
      </c>
      <c r="E680" s="30">
        <v>44.57</v>
      </c>
      <c r="F680" s="30"/>
      <c r="G680" s="30">
        <v>39.51</v>
      </c>
      <c r="H680" s="30">
        <v>35.56</v>
      </c>
      <c r="I680" s="30">
        <v>32</v>
      </c>
      <c r="J680" s="31"/>
      <c r="K680" s="31"/>
      <c r="L680" s="24"/>
      <c r="M680" s="24"/>
    </row>
    <row r="681" spans="1:13" ht="11.25" customHeight="1" x14ac:dyDescent="0.25">
      <c r="A681" s="28" t="s">
        <v>1066</v>
      </c>
      <c r="B681" s="29" t="s">
        <v>1067</v>
      </c>
      <c r="C681" s="30">
        <v>66.36</v>
      </c>
      <c r="D681" s="30">
        <v>63.04</v>
      </c>
      <c r="E681" s="30">
        <v>59.89</v>
      </c>
      <c r="F681" s="30"/>
      <c r="G681" s="30">
        <v>53.09</v>
      </c>
      <c r="H681" s="30">
        <v>47.78</v>
      </c>
      <c r="I681" s="30">
        <v>43</v>
      </c>
      <c r="J681" s="31"/>
      <c r="K681" s="31"/>
      <c r="L681" s="24"/>
      <c r="M681" s="24"/>
    </row>
    <row r="682" spans="1:13" ht="11.25" customHeight="1" x14ac:dyDescent="0.25">
      <c r="A682" s="28" t="s">
        <v>1068</v>
      </c>
      <c r="B682" s="29" t="s">
        <v>1069</v>
      </c>
      <c r="C682" s="30">
        <v>217.59</v>
      </c>
      <c r="D682" s="30">
        <v>206.71</v>
      </c>
      <c r="E682" s="30">
        <v>196.38</v>
      </c>
      <c r="F682" s="30"/>
      <c r="G682" s="30">
        <v>174.07</v>
      </c>
      <c r="H682" s="30">
        <v>156.66999999999999</v>
      </c>
      <c r="I682" s="30">
        <v>141</v>
      </c>
      <c r="J682" s="31"/>
      <c r="K682" s="31"/>
      <c r="L682" s="24"/>
      <c r="M682" s="24"/>
    </row>
    <row r="683" spans="1:13" ht="11.25" customHeight="1" x14ac:dyDescent="0.25">
      <c r="A683" s="28" t="s">
        <v>1070</v>
      </c>
      <c r="B683" s="29" t="s">
        <v>1071</v>
      </c>
      <c r="C683" s="30">
        <v>70.989999999999995</v>
      </c>
      <c r="D683" s="30">
        <v>67.44</v>
      </c>
      <c r="E683" s="30">
        <v>64.069999999999993</v>
      </c>
      <c r="F683" s="30"/>
      <c r="G683" s="30">
        <v>56.79</v>
      </c>
      <c r="H683" s="30">
        <v>51.11</v>
      </c>
      <c r="I683" s="30">
        <v>46</v>
      </c>
      <c r="J683" s="31"/>
      <c r="K683" s="31"/>
      <c r="L683" s="24"/>
      <c r="M683" s="24"/>
    </row>
    <row r="684" spans="1:13" ht="11.25" customHeight="1" x14ac:dyDescent="0.25">
      <c r="A684" s="28" t="s">
        <v>1072</v>
      </c>
      <c r="B684" s="29" t="s">
        <v>1073</v>
      </c>
      <c r="C684" s="30">
        <v>138.88999999999999</v>
      </c>
      <c r="D684" s="30">
        <v>131.94</v>
      </c>
      <c r="E684" s="30">
        <v>125.35</v>
      </c>
      <c r="F684" s="30"/>
      <c r="G684" s="30">
        <v>111.11</v>
      </c>
      <c r="H684" s="30">
        <v>100</v>
      </c>
      <c r="I684" s="30">
        <v>90</v>
      </c>
      <c r="J684" s="31"/>
      <c r="K684" s="31"/>
      <c r="L684" s="24"/>
      <c r="M684" s="24"/>
    </row>
    <row r="685" spans="1:13" ht="11.25" customHeight="1" x14ac:dyDescent="0.25">
      <c r="A685" s="28" t="s">
        <v>494</v>
      </c>
      <c r="B685" s="29" t="s">
        <v>605</v>
      </c>
      <c r="C685" s="32">
        <v>656.85</v>
      </c>
      <c r="D685" s="32">
        <v>624.01</v>
      </c>
      <c r="E685" s="32">
        <v>592.80999999999995</v>
      </c>
      <c r="F685" s="30"/>
      <c r="G685" s="32">
        <v>512.35</v>
      </c>
      <c r="H685" s="32">
        <v>461.11</v>
      </c>
      <c r="I685" s="32">
        <v>415</v>
      </c>
      <c r="J685" s="31"/>
      <c r="K685" s="31"/>
      <c r="L685" s="24"/>
      <c r="M685" s="24"/>
    </row>
    <row r="686" spans="1:13" ht="11.25" customHeight="1" x14ac:dyDescent="0.25">
      <c r="A686" s="28" t="s">
        <v>496</v>
      </c>
      <c r="B686" s="29" t="s">
        <v>497</v>
      </c>
      <c r="C686" s="32">
        <v>656.85</v>
      </c>
      <c r="D686" s="32">
        <v>624.01</v>
      </c>
      <c r="E686" s="32">
        <v>592.80999999999995</v>
      </c>
      <c r="F686" s="30"/>
      <c r="G686" s="32">
        <v>512.35</v>
      </c>
      <c r="H686" s="32">
        <v>461.11</v>
      </c>
      <c r="I686" s="32">
        <v>415</v>
      </c>
      <c r="J686" s="31"/>
      <c r="K686" s="31"/>
      <c r="L686" s="24"/>
      <c r="M686" s="24"/>
    </row>
    <row r="687" spans="1:13" ht="11.25" customHeight="1" x14ac:dyDescent="0.25">
      <c r="A687" s="28" t="s">
        <v>498</v>
      </c>
      <c r="B687" s="29" t="s">
        <v>606</v>
      </c>
      <c r="C687" s="30">
        <v>656.85</v>
      </c>
      <c r="D687" s="30">
        <v>624.01</v>
      </c>
      <c r="E687" s="30">
        <v>592.80999999999995</v>
      </c>
      <c r="F687" s="30"/>
      <c r="G687" s="30">
        <v>512.35</v>
      </c>
      <c r="H687" s="30">
        <v>461.11</v>
      </c>
      <c r="I687" s="30">
        <v>415</v>
      </c>
      <c r="J687" s="31"/>
      <c r="K687" s="31"/>
      <c r="L687" s="24"/>
      <c r="M687" s="24"/>
    </row>
    <row r="688" spans="1:13" ht="11.25" customHeight="1" x14ac:dyDescent="0.25">
      <c r="A688" s="28" t="s">
        <v>500</v>
      </c>
      <c r="B688" s="29" t="s">
        <v>607</v>
      </c>
      <c r="C688" s="30">
        <v>656.85</v>
      </c>
      <c r="D688" s="30">
        <v>624.01</v>
      </c>
      <c r="E688" s="30">
        <v>592.80999999999995</v>
      </c>
      <c r="F688" s="30"/>
      <c r="G688" s="30">
        <v>512.35</v>
      </c>
      <c r="H688" s="30">
        <v>461.11</v>
      </c>
      <c r="I688" s="30">
        <v>415</v>
      </c>
      <c r="J688" s="31"/>
      <c r="K688" s="31"/>
      <c r="L688" s="24"/>
      <c r="M688" s="24"/>
    </row>
    <row r="689" spans="1:13" ht="11.25" customHeight="1" x14ac:dyDescent="0.25">
      <c r="A689" s="28" t="s">
        <v>502</v>
      </c>
      <c r="B689" s="29" t="s">
        <v>608</v>
      </c>
      <c r="C689" s="30">
        <v>775.56</v>
      </c>
      <c r="D689" s="30">
        <v>736.78</v>
      </c>
      <c r="E689" s="30">
        <v>699.94</v>
      </c>
      <c r="F689" s="30"/>
      <c r="G689" s="30">
        <v>604.94000000000005</v>
      </c>
      <c r="H689" s="30">
        <v>544.44000000000005</v>
      </c>
      <c r="I689" s="30">
        <v>490</v>
      </c>
      <c r="J689" s="31"/>
      <c r="K689" s="31"/>
      <c r="L689" s="24"/>
      <c r="M689" s="24"/>
    </row>
    <row r="690" spans="1:13" ht="11.25" customHeight="1" x14ac:dyDescent="0.25">
      <c r="A690" s="28" t="s">
        <v>504</v>
      </c>
      <c r="B690" s="29" t="s">
        <v>609</v>
      </c>
      <c r="C690" s="30">
        <v>126.62</v>
      </c>
      <c r="D690" s="30">
        <v>120.29</v>
      </c>
      <c r="E690" s="30">
        <v>114.28</v>
      </c>
      <c r="F690" s="30"/>
      <c r="G690" s="30">
        <v>98.77</v>
      </c>
      <c r="H690" s="30">
        <v>88.89</v>
      </c>
      <c r="I690" s="30">
        <v>80</v>
      </c>
      <c r="J690" s="31"/>
      <c r="K690" s="31"/>
      <c r="L690" s="24"/>
      <c r="M690" s="24"/>
    </row>
    <row r="691" spans="1:13" ht="11.25" customHeight="1" x14ac:dyDescent="0.25">
      <c r="A691" s="28" t="s">
        <v>506</v>
      </c>
      <c r="B691" s="29" t="s">
        <v>610</v>
      </c>
      <c r="C691" s="30">
        <v>118.71</v>
      </c>
      <c r="D691" s="30">
        <v>112.77</v>
      </c>
      <c r="E691" s="30">
        <v>107.13</v>
      </c>
      <c r="F691" s="30"/>
      <c r="G691" s="30">
        <v>92.59</v>
      </c>
      <c r="H691" s="30">
        <v>83.33</v>
      </c>
      <c r="I691" s="30">
        <v>75</v>
      </c>
      <c r="J691" s="31"/>
      <c r="K691" s="31"/>
      <c r="L691" s="24"/>
      <c r="M691" s="24"/>
    </row>
    <row r="692" spans="1:13" ht="11.25" customHeight="1" x14ac:dyDescent="0.25">
      <c r="A692" s="28" t="s">
        <v>508</v>
      </c>
      <c r="B692" s="29" t="s">
        <v>1074</v>
      </c>
      <c r="C692" s="30">
        <v>134.54</v>
      </c>
      <c r="D692" s="30">
        <v>127.81</v>
      </c>
      <c r="E692" s="30">
        <v>121.42</v>
      </c>
      <c r="F692" s="30"/>
      <c r="G692" s="30">
        <v>104.94</v>
      </c>
      <c r="H692" s="30">
        <v>94.44</v>
      </c>
      <c r="I692" s="30">
        <v>85</v>
      </c>
      <c r="J692" s="31"/>
      <c r="K692" s="31"/>
      <c r="L692" s="24"/>
      <c r="M692" s="24"/>
    </row>
    <row r="693" spans="1:13" ht="11.25" customHeight="1" x14ac:dyDescent="0.25">
      <c r="A693" s="28" t="s">
        <v>881</v>
      </c>
      <c r="B693" s="29" t="s">
        <v>882</v>
      </c>
      <c r="C693" s="30">
        <v>941.75</v>
      </c>
      <c r="D693" s="30">
        <v>894.67</v>
      </c>
      <c r="E693" s="30">
        <v>849.93</v>
      </c>
      <c r="F693" s="30"/>
      <c r="G693" s="30">
        <v>734.57</v>
      </c>
      <c r="H693" s="30">
        <v>661.11</v>
      </c>
      <c r="I693" s="30">
        <v>595</v>
      </c>
      <c r="J693" s="31"/>
      <c r="K693" s="31"/>
      <c r="L693" s="24"/>
      <c r="M693" s="24"/>
    </row>
    <row r="694" spans="1:13" ht="11.25" customHeight="1" x14ac:dyDescent="0.25">
      <c r="A694" s="28" t="s">
        <v>378</v>
      </c>
      <c r="B694" s="29" t="s">
        <v>379</v>
      </c>
      <c r="C694" s="30">
        <v>47.89</v>
      </c>
      <c r="D694" s="30">
        <v>45.5</v>
      </c>
      <c r="E694" s="30">
        <v>43.22</v>
      </c>
      <c r="F694" s="30"/>
      <c r="G694" s="30">
        <v>35.92</v>
      </c>
      <c r="H694" s="30">
        <v>32.33</v>
      </c>
      <c r="I694" s="30">
        <v>29.1</v>
      </c>
      <c r="J694" s="31"/>
      <c r="K694" s="31"/>
      <c r="L694" s="24"/>
      <c r="M694" s="24"/>
    </row>
    <row r="695" spans="1:13" ht="11.25" customHeight="1" x14ac:dyDescent="0.25">
      <c r="A695" s="28" t="s">
        <v>376</v>
      </c>
      <c r="B695" s="29" t="s">
        <v>377</v>
      </c>
      <c r="C695" s="30">
        <v>47.9</v>
      </c>
      <c r="D695" s="30">
        <v>45.51</v>
      </c>
      <c r="E695" s="30">
        <v>43.23</v>
      </c>
      <c r="F695" s="30"/>
      <c r="G695" s="30">
        <v>35.93</v>
      </c>
      <c r="H695" s="30">
        <v>32.33</v>
      </c>
      <c r="I695" s="30">
        <v>29.1</v>
      </c>
      <c r="J695" s="31"/>
      <c r="K695" s="31"/>
      <c r="L695" s="24"/>
      <c r="M695" s="24"/>
    </row>
    <row r="696" spans="1:13" ht="11.25" customHeight="1" x14ac:dyDescent="0.25">
      <c r="A696" s="28" t="s">
        <v>380</v>
      </c>
      <c r="B696" s="29" t="s">
        <v>381</v>
      </c>
      <c r="C696" s="30">
        <v>123.13</v>
      </c>
      <c r="D696" s="30">
        <v>116.97</v>
      </c>
      <c r="E696" s="30">
        <v>111.12</v>
      </c>
      <c r="F696" s="30"/>
      <c r="G696" s="30">
        <v>92.35</v>
      </c>
      <c r="H696" s="30">
        <v>83.11</v>
      </c>
      <c r="I696" s="30">
        <v>74.8</v>
      </c>
      <c r="J696" s="31"/>
      <c r="K696" s="31"/>
      <c r="L696" s="24"/>
      <c r="M696" s="24"/>
    </row>
    <row r="697" spans="1:13" ht="11.25" customHeight="1" x14ac:dyDescent="0.25">
      <c r="A697" s="28" t="s">
        <v>657</v>
      </c>
      <c r="B697" s="29" t="s">
        <v>1075</v>
      </c>
      <c r="C697" s="30">
        <v>318.93</v>
      </c>
      <c r="D697" s="30">
        <v>302.98</v>
      </c>
      <c r="E697" s="30">
        <v>287.83</v>
      </c>
      <c r="F697" s="30"/>
      <c r="G697" s="30">
        <v>248.77</v>
      </c>
      <c r="H697" s="30">
        <v>223.89</v>
      </c>
      <c r="I697" s="30">
        <v>201.5</v>
      </c>
      <c r="J697" s="31"/>
      <c r="K697" s="31"/>
      <c r="L697" s="24"/>
      <c r="M697" s="24"/>
    </row>
    <row r="698" spans="1:13" ht="11.25" customHeight="1" x14ac:dyDescent="0.25">
      <c r="A698" s="28" t="s">
        <v>397</v>
      </c>
      <c r="B698" s="29" t="s">
        <v>583</v>
      </c>
      <c r="C698" s="30">
        <v>375.38</v>
      </c>
      <c r="D698" s="30">
        <v>356.61</v>
      </c>
      <c r="E698" s="30">
        <v>338.78</v>
      </c>
      <c r="F698" s="30"/>
      <c r="G698" s="30">
        <v>277.77999999999997</v>
      </c>
      <c r="H698" s="30">
        <v>250</v>
      </c>
      <c r="I698" s="30">
        <v>125</v>
      </c>
      <c r="J698" s="31"/>
      <c r="K698" s="31"/>
      <c r="L698" s="24"/>
      <c r="M698" s="24"/>
    </row>
    <row r="699" spans="1:13" ht="11.25" customHeight="1" x14ac:dyDescent="0.25">
      <c r="A699" s="28" t="s">
        <v>1076</v>
      </c>
      <c r="B699" s="29" t="s">
        <v>1077</v>
      </c>
      <c r="C699" s="30">
        <v>551.04999999999995</v>
      </c>
      <c r="D699" s="30">
        <v>523.5</v>
      </c>
      <c r="E699" s="30">
        <v>497.32</v>
      </c>
      <c r="F699" s="30"/>
      <c r="G699" s="30">
        <v>407.78</v>
      </c>
      <c r="H699" s="30">
        <v>367</v>
      </c>
      <c r="I699" s="30">
        <v>275</v>
      </c>
      <c r="J699" s="31"/>
      <c r="K699" s="31"/>
      <c r="L699" s="24"/>
      <c r="M699" s="24"/>
    </row>
    <row r="700" spans="1:13" ht="11.25" customHeight="1" x14ac:dyDescent="0.25">
      <c r="A700" s="28" t="s">
        <v>403</v>
      </c>
      <c r="B700" s="29" t="s">
        <v>404</v>
      </c>
      <c r="C700" s="30">
        <v>1109.6099999999999</v>
      </c>
      <c r="D700" s="30">
        <v>1054.1300000000001</v>
      </c>
      <c r="E700" s="30">
        <v>1001.42</v>
      </c>
      <c r="F700" s="30"/>
      <c r="G700" s="30">
        <v>821.11</v>
      </c>
      <c r="H700" s="30">
        <v>739</v>
      </c>
      <c r="I700" s="30">
        <v>554</v>
      </c>
      <c r="J700" s="31"/>
      <c r="K700" s="31"/>
      <c r="L700" s="24"/>
      <c r="M700" s="24"/>
    </row>
    <row r="701" spans="1:13" ht="11.25" customHeight="1" x14ac:dyDescent="0.25">
      <c r="A701" s="28" t="s">
        <v>1078</v>
      </c>
      <c r="B701" s="29" t="s">
        <v>1079</v>
      </c>
      <c r="C701" s="30">
        <v>1222.22</v>
      </c>
      <c r="D701" s="30">
        <v>1161.1099999999999</v>
      </c>
      <c r="E701" s="30">
        <v>1103.06</v>
      </c>
      <c r="F701" s="30"/>
      <c r="G701" s="30">
        <v>904.44</v>
      </c>
      <c r="H701" s="30">
        <v>814</v>
      </c>
      <c r="I701" s="30">
        <v>610</v>
      </c>
      <c r="J701" s="31"/>
      <c r="K701" s="31"/>
      <c r="L701" s="24"/>
      <c r="M701" s="24"/>
    </row>
    <row r="702" spans="1:13" ht="11.25" customHeight="1" x14ac:dyDescent="0.25">
      <c r="A702" s="28" t="s">
        <v>1080</v>
      </c>
      <c r="B702" s="29" t="s">
        <v>1081</v>
      </c>
      <c r="C702" s="30">
        <v>1222.22</v>
      </c>
      <c r="D702" s="30">
        <v>1161.1099999999999</v>
      </c>
      <c r="E702" s="30">
        <v>1103.06</v>
      </c>
      <c r="F702" s="30"/>
      <c r="G702" s="30">
        <v>904.44</v>
      </c>
      <c r="H702" s="30">
        <v>814</v>
      </c>
      <c r="I702" s="30">
        <v>610</v>
      </c>
      <c r="J702" s="31"/>
      <c r="K702" s="31"/>
      <c r="L702" s="24"/>
      <c r="M702" s="24"/>
    </row>
    <row r="703" spans="1:13" ht="11.25" customHeight="1" x14ac:dyDescent="0.25">
      <c r="A703" s="28" t="s">
        <v>1082</v>
      </c>
      <c r="B703" s="29" t="s">
        <v>1083</v>
      </c>
      <c r="C703" s="30">
        <v>690.69</v>
      </c>
      <c r="D703" s="30">
        <v>656.16</v>
      </c>
      <c r="E703" s="30">
        <v>623.35</v>
      </c>
      <c r="F703" s="30"/>
      <c r="G703" s="30">
        <v>511.11</v>
      </c>
      <c r="H703" s="30">
        <v>460</v>
      </c>
      <c r="I703" s="30">
        <v>345</v>
      </c>
      <c r="J703" s="31"/>
      <c r="K703" s="31"/>
      <c r="L703" s="24"/>
      <c r="M703" s="24"/>
    </row>
    <row r="704" spans="1:13" ht="11.25" customHeight="1" x14ac:dyDescent="0.25">
      <c r="A704" s="28" t="s">
        <v>1084</v>
      </c>
      <c r="B704" s="29" t="s">
        <v>1085</v>
      </c>
      <c r="C704" s="30">
        <v>711.71</v>
      </c>
      <c r="D704" s="30">
        <v>676.13</v>
      </c>
      <c r="E704" s="30">
        <v>642.32000000000005</v>
      </c>
      <c r="F704" s="30"/>
      <c r="G704" s="30">
        <v>526.66999999999996</v>
      </c>
      <c r="H704" s="30">
        <v>474</v>
      </c>
      <c r="I704" s="30">
        <v>355</v>
      </c>
      <c r="J704" s="31"/>
      <c r="K704" s="31"/>
      <c r="L704" s="24"/>
      <c r="M704" s="24"/>
    </row>
    <row r="705" spans="1:13" ht="11.25" customHeight="1" x14ac:dyDescent="0.25">
      <c r="A705" s="28" t="s">
        <v>399</v>
      </c>
      <c r="B705" s="29" t="s">
        <v>1086</v>
      </c>
      <c r="C705" s="30">
        <v>759.76</v>
      </c>
      <c r="D705" s="30">
        <v>721.77</v>
      </c>
      <c r="E705" s="30">
        <v>685.68</v>
      </c>
      <c r="F705" s="30"/>
      <c r="G705" s="30">
        <v>562.22</v>
      </c>
      <c r="H705" s="30">
        <v>506</v>
      </c>
      <c r="I705" s="30">
        <v>379</v>
      </c>
      <c r="J705" s="31"/>
      <c r="K705" s="31"/>
      <c r="L705" s="24"/>
      <c r="M705" s="24"/>
    </row>
    <row r="706" spans="1:13" ht="11.25" customHeight="1" x14ac:dyDescent="0.25">
      <c r="A706" s="28" t="s">
        <v>1087</v>
      </c>
      <c r="B706" s="29" t="s">
        <v>1088</v>
      </c>
      <c r="C706" s="30">
        <v>851.35</v>
      </c>
      <c r="D706" s="30">
        <v>808.78</v>
      </c>
      <c r="E706" s="30">
        <v>768.34</v>
      </c>
      <c r="F706" s="30"/>
      <c r="G706" s="30">
        <v>630</v>
      </c>
      <c r="H706" s="30">
        <v>567</v>
      </c>
      <c r="I706" s="30">
        <v>425</v>
      </c>
      <c r="J706" s="31"/>
      <c r="K706" s="31"/>
      <c r="L706" s="24"/>
      <c r="M706" s="24"/>
    </row>
    <row r="707" spans="1:13" ht="11.25" customHeight="1" x14ac:dyDescent="0.25">
      <c r="A707" s="28" t="s">
        <v>1089</v>
      </c>
      <c r="B707" s="29" t="s">
        <v>1090</v>
      </c>
      <c r="C707" s="32">
        <v>851.35</v>
      </c>
      <c r="D707" s="32">
        <v>808.78</v>
      </c>
      <c r="E707" s="32">
        <v>768.34</v>
      </c>
      <c r="F707" s="32"/>
      <c r="G707" s="32">
        <v>630</v>
      </c>
      <c r="H707" s="32">
        <v>567</v>
      </c>
      <c r="I707" s="32">
        <v>425</v>
      </c>
      <c r="J707" s="31"/>
      <c r="K707" s="31"/>
      <c r="L707" s="24"/>
      <c r="M707" s="24"/>
    </row>
    <row r="708" spans="1:13" ht="11.25" customHeight="1" x14ac:dyDescent="0.25">
      <c r="A708" s="28" t="s">
        <v>401</v>
      </c>
      <c r="B708" s="29" t="s">
        <v>1091</v>
      </c>
      <c r="C708" s="32">
        <v>990.99</v>
      </c>
      <c r="D708" s="32">
        <v>941.44</v>
      </c>
      <c r="E708" s="32">
        <v>894.37</v>
      </c>
      <c r="F708" s="32"/>
      <c r="G708" s="32">
        <v>733.33</v>
      </c>
      <c r="H708" s="32">
        <v>660</v>
      </c>
      <c r="I708" s="32">
        <v>495</v>
      </c>
      <c r="J708" s="31"/>
      <c r="K708" s="31"/>
      <c r="L708" s="24"/>
      <c r="M708" s="24"/>
    </row>
    <row r="709" spans="1:13" ht="11.25" customHeight="1" x14ac:dyDescent="0.25">
      <c r="A709" s="28" t="s">
        <v>1092</v>
      </c>
      <c r="B709" s="29" t="s">
        <v>1093</v>
      </c>
      <c r="C709" s="30">
        <v>1079.58</v>
      </c>
      <c r="D709" s="30">
        <v>1025.5999999999999</v>
      </c>
      <c r="E709" s="30">
        <v>974.32</v>
      </c>
      <c r="F709" s="30"/>
      <c r="G709" s="30">
        <v>798.89</v>
      </c>
      <c r="H709" s="30">
        <v>719</v>
      </c>
      <c r="I709" s="30">
        <v>539</v>
      </c>
      <c r="J709" s="31"/>
      <c r="K709" s="31"/>
      <c r="L709" s="24"/>
      <c r="M709" s="24"/>
    </row>
    <row r="710" spans="1:13" ht="11.25" customHeight="1" x14ac:dyDescent="0.25">
      <c r="A710" s="28" t="s">
        <v>1094</v>
      </c>
      <c r="B710" s="29" t="s">
        <v>1095</v>
      </c>
      <c r="C710" s="30">
        <v>1079.58</v>
      </c>
      <c r="D710" s="30">
        <v>1025.5999999999999</v>
      </c>
      <c r="E710" s="30">
        <v>974.32</v>
      </c>
      <c r="F710" s="30"/>
      <c r="G710" s="30">
        <v>798.89</v>
      </c>
      <c r="H710" s="30">
        <v>719</v>
      </c>
      <c r="I710" s="30">
        <v>539</v>
      </c>
      <c r="J710" s="31"/>
      <c r="K710" s="31"/>
      <c r="L710" s="24"/>
      <c r="M710" s="24"/>
    </row>
    <row r="711" spans="1:13" ht="11.25" customHeight="1" x14ac:dyDescent="0.25">
      <c r="A711" s="28" t="s">
        <v>1096</v>
      </c>
      <c r="B711" s="29" t="s">
        <v>1097</v>
      </c>
      <c r="C711" s="30">
        <v>551.04999999999995</v>
      </c>
      <c r="D711" s="30">
        <v>523.5</v>
      </c>
      <c r="E711" s="30">
        <v>497.32</v>
      </c>
      <c r="F711" s="30"/>
      <c r="G711" s="30">
        <v>407.78</v>
      </c>
      <c r="H711" s="30">
        <v>367</v>
      </c>
      <c r="I711" s="30">
        <v>275</v>
      </c>
      <c r="J711" s="31"/>
      <c r="K711" s="31"/>
      <c r="L711" s="24"/>
      <c r="M711" s="24"/>
    </row>
    <row r="712" spans="1:13" ht="11.25" customHeight="1" x14ac:dyDescent="0.25">
      <c r="A712" s="28" t="s">
        <v>407</v>
      </c>
      <c r="B712" s="29" t="s">
        <v>408</v>
      </c>
      <c r="C712" s="30">
        <v>1109.6099999999999</v>
      </c>
      <c r="D712" s="30">
        <v>1054.1300000000001</v>
      </c>
      <c r="E712" s="30">
        <v>1001.42</v>
      </c>
      <c r="F712" s="30"/>
      <c r="G712" s="30">
        <v>821.11</v>
      </c>
      <c r="H712" s="30">
        <v>739</v>
      </c>
      <c r="I712" s="30">
        <v>554</v>
      </c>
      <c r="J712" s="31"/>
      <c r="K712" s="31"/>
      <c r="L712" s="24"/>
      <c r="M712" s="24"/>
    </row>
    <row r="713" spans="1:13" ht="11.25" customHeight="1" x14ac:dyDescent="0.25">
      <c r="A713" s="28" t="s">
        <v>405</v>
      </c>
      <c r="B713" s="29" t="s">
        <v>1098</v>
      </c>
      <c r="C713" s="30">
        <v>759.76</v>
      </c>
      <c r="D713" s="30">
        <v>721.77</v>
      </c>
      <c r="E713" s="30">
        <v>685.68</v>
      </c>
      <c r="F713" s="30"/>
      <c r="G713" s="30">
        <v>562.22</v>
      </c>
      <c r="H713" s="30">
        <v>506</v>
      </c>
      <c r="I713" s="30">
        <v>379</v>
      </c>
      <c r="J713" s="31"/>
      <c r="K713" s="31"/>
      <c r="L713" s="24"/>
      <c r="M713" s="24"/>
    </row>
    <row r="714" spans="1:13" ht="11.25" customHeight="1" x14ac:dyDescent="0.25">
      <c r="A714" s="28" t="s">
        <v>409</v>
      </c>
      <c r="B714" s="29" t="s">
        <v>1099</v>
      </c>
      <c r="C714" s="30">
        <v>945.95</v>
      </c>
      <c r="D714" s="30">
        <v>898.65</v>
      </c>
      <c r="E714" s="30">
        <v>853.72</v>
      </c>
      <c r="F714" s="30"/>
      <c r="G714" s="30">
        <v>700</v>
      </c>
      <c r="H714" s="30">
        <v>630</v>
      </c>
      <c r="I714" s="30">
        <v>472</v>
      </c>
      <c r="J714" s="31"/>
      <c r="K714" s="31"/>
      <c r="L714" s="24"/>
      <c r="M714" s="24"/>
    </row>
    <row r="715" spans="1:13" ht="11.25" customHeight="1" x14ac:dyDescent="0.25">
      <c r="A715" s="28" t="s">
        <v>1100</v>
      </c>
      <c r="B715" s="29" t="s">
        <v>1101</v>
      </c>
      <c r="C715" s="30">
        <v>551.04999999999995</v>
      </c>
      <c r="D715" s="30">
        <v>523.5</v>
      </c>
      <c r="E715" s="30">
        <v>497.32</v>
      </c>
      <c r="F715" s="30"/>
      <c r="G715" s="30">
        <v>407.78</v>
      </c>
      <c r="H715" s="30">
        <v>367</v>
      </c>
      <c r="I715" s="30">
        <v>275</v>
      </c>
      <c r="J715" s="31"/>
      <c r="K715" s="31"/>
      <c r="L715" s="24"/>
      <c r="M715" s="24"/>
    </row>
    <row r="716" spans="1:13" ht="11.25" customHeight="1" x14ac:dyDescent="0.25">
      <c r="A716" s="28" t="s">
        <v>752</v>
      </c>
      <c r="B716" s="29" t="s">
        <v>1102</v>
      </c>
      <c r="C716" s="30">
        <v>1552.55</v>
      </c>
      <c r="D716" s="30">
        <v>1474.92</v>
      </c>
      <c r="E716" s="30">
        <v>1401.18</v>
      </c>
      <c r="F716" s="30"/>
      <c r="G716" s="30">
        <v>1148.8900000000001</v>
      </c>
      <c r="H716" s="30">
        <v>1034</v>
      </c>
      <c r="I716" s="30">
        <v>775</v>
      </c>
      <c r="J716" s="31"/>
      <c r="K716" s="31"/>
      <c r="L716" s="24"/>
      <c r="M716" s="24"/>
    </row>
    <row r="717" spans="1:13" ht="11.25" customHeight="1" x14ac:dyDescent="0.25">
      <c r="A717" s="28" t="s">
        <v>1103</v>
      </c>
      <c r="B717" s="29" t="s">
        <v>1104</v>
      </c>
      <c r="C717" s="30">
        <v>711.71</v>
      </c>
      <c r="D717" s="30">
        <v>676.13</v>
      </c>
      <c r="E717" s="30">
        <v>642.32000000000005</v>
      </c>
      <c r="F717" s="30"/>
      <c r="G717" s="30">
        <v>526.66999999999996</v>
      </c>
      <c r="H717" s="30">
        <v>474</v>
      </c>
      <c r="I717" s="30">
        <v>355</v>
      </c>
      <c r="J717" s="31"/>
      <c r="K717" s="31"/>
      <c r="L717" s="24"/>
      <c r="M717" s="24"/>
    </row>
    <row r="718" spans="1:13" ht="11.25" customHeight="1" x14ac:dyDescent="0.25">
      <c r="A718" s="28" t="s">
        <v>1105</v>
      </c>
      <c r="B718" s="29" t="s">
        <v>1106</v>
      </c>
      <c r="C718" s="30">
        <v>1501.5</v>
      </c>
      <c r="D718" s="30">
        <v>1426.43</v>
      </c>
      <c r="E718" s="30">
        <v>1355.11</v>
      </c>
      <c r="F718" s="30"/>
      <c r="G718" s="30">
        <v>1111.1099999999999</v>
      </c>
      <c r="H718" s="30">
        <v>1000</v>
      </c>
      <c r="I718" s="30">
        <v>750</v>
      </c>
      <c r="J718" s="31"/>
      <c r="K718" s="31"/>
      <c r="L718" s="24"/>
      <c r="M718" s="24"/>
    </row>
    <row r="719" spans="1:13" ht="11.25" customHeight="1" x14ac:dyDescent="0.25">
      <c r="A719" s="28" t="s">
        <v>1107</v>
      </c>
      <c r="B719" s="29" t="s">
        <v>1108</v>
      </c>
      <c r="C719" s="30">
        <v>44.65</v>
      </c>
      <c r="D719" s="30">
        <v>42.42</v>
      </c>
      <c r="E719" s="30">
        <v>40.299999999999997</v>
      </c>
      <c r="F719" s="30"/>
      <c r="G719" s="30">
        <v>34.83</v>
      </c>
      <c r="H719" s="30">
        <v>31.34</v>
      </c>
      <c r="I719" s="30">
        <v>28.21</v>
      </c>
      <c r="J719" s="31"/>
      <c r="K719" s="31"/>
      <c r="L719" s="24"/>
      <c r="M719" s="24"/>
    </row>
    <row r="720" spans="1:13" ht="11.25" customHeight="1" x14ac:dyDescent="0.25">
      <c r="A720" s="28" t="s">
        <v>1109</v>
      </c>
      <c r="B720" s="29" t="s">
        <v>1110</v>
      </c>
      <c r="C720" s="30">
        <v>90.09</v>
      </c>
      <c r="D720" s="30">
        <v>85.59</v>
      </c>
      <c r="E720" s="30">
        <v>81.31</v>
      </c>
      <c r="F720" s="30"/>
      <c r="G720" s="30">
        <v>66.67</v>
      </c>
      <c r="H720" s="30">
        <v>60</v>
      </c>
      <c r="I720" s="30">
        <v>45</v>
      </c>
      <c r="J720" s="31"/>
      <c r="K720" s="31"/>
      <c r="L720" s="24"/>
      <c r="M720" s="24"/>
    </row>
    <row r="721" spans="1:13" ht="11.25" customHeight="1" x14ac:dyDescent="0.25">
      <c r="A721" s="28" t="s">
        <v>512</v>
      </c>
      <c r="B721" s="29" t="s">
        <v>513</v>
      </c>
      <c r="C721" s="30">
        <v>91.8</v>
      </c>
      <c r="D721" s="30">
        <v>87.21</v>
      </c>
      <c r="E721" s="30">
        <v>82.85</v>
      </c>
      <c r="F721" s="30"/>
      <c r="G721" s="30">
        <v>71.599999999999994</v>
      </c>
      <c r="H721" s="30">
        <v>64.44</v>
      </c>
      <c r="I721" s="30">
        <v>58</v>
      </c>
      <c r="J721" s="31"/>
      <c r="K721" s="31"/>
      <c r="L721" s="24"/>
      <c r="M721" s="24"/>
    </row>
    <row r="722" spans="1:13" ht="11.25" customHeight="1" x14ac:dyDescent="0.25">
      <c r="A722" s="28" t="s">
        <v>524</v>
      </c>
      <c r="B722" s="29" t="s">
        <v>523</v>
      </c>
      <c r="C722" s="30">
        <v>387.78</v>
      </c>
      <c r="D722" s="30">
        <v>368.39</v>
      </c>
      <c r="E722" s="30">
        <v>349.97</v>
      </c>
      <c r="F722" s="30"/>
      <c r="G722" s="30">
        <v>302.47000000000003</v>
      </c>
      <c r="H722" s="30">
        <v>272.22000000000003</v>
      </c>
      <c r="I722" s="30">
        <v>245</v>
      </c>
      <c r="J722" s="31"/>
      <c r="K722" s="31"/>
      <c r="L722" s="24"/>
      <c r="M722" s="24"/>
    </row>
    <row r="723" spans="1:13" ht="11.25" customHeight="1" x14ac:dyDescent="0.25">
      <c r="A723" s="28" t="s">
        <v>525</v>
      </c>
      <c r="B723" s="29" t="s">
        <v>526</v>
      </c>
      <c r="C723" s="30">
        <v>536.55999999999995</v>
      </c>
      <c r="D723" s="30">
        <v>509.73</v>
      </c>
      <c r="E723" s="30">
        <v>484.25</v>
      </c>
      <c r="F723" s="30"/>
      <c r="G723" s="30">
        <v>418.52</v>
      </c>
      <c r="H723" s="30">
        <v>376.67</v>
      </c>
      <c r="I723" s="30">
        <v>339</v>
      </c>
      <c r="J723" s="31"/>
      <c r="K723" s="31"/>
      <c r="L723" s="24"/>
      <c r="M723" s="24"/>
    </row>
    <row r="724" spans="1:13" ht="11.25" customHeight="1" x14ac:dyDescent="0.25">
      <c r="A724" s="28" t="s">
        <v>514</v>
      </c>
      <c r="B724" s="29" t="s">
        <v>612</v>
      </c>
      <c r="C724" s="30">
        <v>98.13</v>
      </c>
      <c r="D724" s="30">
        <v>93.23</v>
      </c>
      <c r="E724" s="30">
        <v>88.56</v>
      </c>
      <c r="F724" s="30"/>
      <c r="G724" s="30">
        <v>76.540000000000006</v>
      </c>
      <c r="H724" s="30">
        <v>68.89</v>
      </c>
      <c r="I724" s="30">
        <v>62</v>
      </c>
      <c r="J724" s="31"/>
      <c r="K724" s="31"/>
      <c r="L724" s="24"/>
      <c r="M724" s="24"/>
    </row>
    <row r="725" spans="1:13" ht="11.25" customHeight="1" x14ac:dyDescent="0.25">
      <c r="A725" s="28" t="s">
        <v>516</v>
      </c>
      <c r="B725" s="29" t="s">
        <v>613</v>
      </c>
      <c r="C725" s="30">
        <v>72.53</v>
      </c>
      <c r="D725" s="30">
        <v>68.900000000000006</v>
      </c>
      <c r="E725" s="30">
        <v>65.459999999999994</v>
      </c>
      <c r="F725" s="30"/>
      <c r="G725" s="30">
        <v>58.02</v>
      </c>
      <c r="H725" s="30">
        <v>52.22</v>
      </c>
      <c r="I725" s="30">
        <v>47</v>
      </c>
      <c r="J725" s="31"/>
      <c r="K725" s="31"/>
      <c r="L725" s="24"/>
      <c r="M725" s="24"/>
    </row>
    <row r="726" spans="1:13" ht="11.25" customHeight="1" x14ac:dyDescent="0.25">
      <c r="A726" s="28" t="s">
        <v>518</v>
      </c>
      <c r="B726" s="29" t="s">
        <v>519</v>
      </c>
      <c r="C726" s="30">
        <v>94.97</v>
      </c>
      <c r="D726" s="30">
        <v>90.22</v>
      </c>
      <c r="E726" s="30">
        <v>85.71</v>
      </c>
      <c r="F726" s="30"/>
      <c r="G726" s="30">
        <v>74.069999999999993</v>
      </c>
      <c r="H726" s="30">
        <v>66.67</v>
      </c>
      <c r="I726" s="30">
        <v>60</v>
      </c>
      <c r="J726" s="31"/>
      <c r="K726" s="31"/>
      <c r="L726" s="24"/>
      <c r="M726" s="24"/>
    </row>
    <row r="727" spans="1:13" ht="11.25" customHeight="1" x14ac:dyDescent="0.25">
      <c r="A727" s="28" t="s">
        <v>520</v>
      </c>
      <c r="B727" s="29" t="s">
        <v>521</v>
      </c>
      <c r="C727" s="30">
        <v>313.39</v>
      </c>
      <c r="D727" s="30">
        <v>297.72000000000003</v>
      </c>
      <c r="E727" s="30">
        <v>282.83</v>
      </c>
      <c r="F727" s="30"/>
      <c r="G727" s="30">
        <v>244.44</v>
      </c>
      <c r="H727" s="30">
        <v>220</v>
      </c>
      <c r="I727" s="30">
        <v>198</v>
      </c>
      <c r="J727" s="31"/>
      <c r="K727" s="31"/>
      <c r="L727" s="24"/>
      <c r="M727" s="24"/>
    </row>
    <row r="728" spans="1:13" ht="11.25" customHeight="1" x14ac:dyDescent="0.25">
      <c r="A728" s="28" t="s">
        <v>522</v>
      </c>
      <c r="B728" s="29" t="s">
        <v>523</v>
      </c>
      <c r="C728" s="30">
        <v>387.78</v>
      </c>
      <c r="D728" s="30">
        <v>368.39</v>
      </c>
      <c r="E728" s="30">
        <v>349.97</v>
      </c>
      <c r="F728" s="30"/>
      <c r="G728" s="30">
        <v>302.47000000000003</v>
      </c>
      <c r="H728" s="30">
        <v>272.22000000000003</v>
      </c>
      <c r="I728" s="30">
        <v>245</v>
      </c>
      <c r="J728" s="31"/>
      <c r="K728" s="31"/>
      <c r="L728" s="24"/>
      <c r="M728" s="24"/>
    </row>
    <row r="729" spans="1:13" ht="11.25" customHeight="1" x14ac:dyDescent="0.25">
      <c r="A729" s="28" t="s">
        <v>527</v>
      </c>
      <c r="B729" s="29" t="s">
        <v>604</v>
      </c>
      <c r="C729" s="30">
        <v>66.48</v>
      </c>
      <c r="D729" s="30">
        <v>63.15</v>
      </c>
      <c r="E729" s="30">
        <v>60</v>
      </c>
      <c r="F729" s="30"/>
      <c r="G729" s="30">
        <v>51.85</v>
      </c>
      <c r="H729" s="30">
        <v>46.67</v>
      </c>
      <c r="I729" s="30">
        <v>42</v>
      </c>
      <c r="J729" s="31"/>
      <c r="K729" s="31"/>
      <c r="L729" s="24"/>
      <c r="M729" s="24"/>
    </row>
    <row r="730" spans="1:13" ht="11.25" customHeight="1" x14ac:dyDescent="0.25">
      <c r="A730" s="28" t="s">
        <v>529</v>
      </c>
      <c r="B730" s="29" t="s">
        <v>530</v>
      </c>
      <c r="C730" s="30">
        <v>66.48</v>
      </c>
      <c r="D730" s="30">
        <v>63.15</v>
      </c>
      <c r="E730" s="30">
        <v>60</v>
      </c>
      <c r="F730" s="30"/>
      <c r="G730" s="30">
        <v>51.85</v>
      </c>
      <c r="H730" s="30">
        <v>46.67</v>
      </c>
      <c r="I730" s="30">
        <v>42</v>
      </c>
      <c r="J730" s="31"/>
      <c r="K730" s="31"/>
      <c r="L730" s="24"/>
      <c r="M730" s="24"/>
    </row>
    <row r="731" spans="1:13" ht="11.25" customHeight="1" x14ac:dyDescent="0.25">
      <c r="A731" s="28" t="s">
        <v>531</v>
      </c>
      <c r="B731" s="29" t="s">
        <v>1111</v>
      </c>
      <c r="C731" s="30">
        <v>55.4</v>
      </c>
      <c r="D731" s="30">
        <v>52.63</v>
      </c>
      <c r="E731" s="30">
        <v>50</v>
      </c>
      <c r="F731" s="30"/>
      <c r="G731" s="30">
        <v>43.21</v>
      </c>
      <c r="H731" s="30">
        <v>38.89</v>
      </c>
      <c r="I731" s="30">
        <v>35</v>
      </c>
      <c r="J731" s="31"/>
      <c r="K731" s="31"/>
      <c r="L731" s="24"/>
      <c r="M731" s="24"/>
    </row>
    <row r="732" spans="1:13" ht="11.25" customHeight="1" x14ac:dyDescent="0.25">
      <c r="A732" s="28" t="s">
        <v>411</v>
      </c>
      <c r="B732" s="29" t="s">
        <v>412</v>
      </c>
      <c r="C732" s="30">
        <v>195.2</v>
      </c>
      <c r="D732" s="30">
        <v>185.44</v>
      </c>
      <c r="E732" s="30">
        <v>176.16</v>
      </c>
      <c r="F732" s="30"/>
      <c r="G732" s="30">
        <v>144.44</v>
      </c>
      <c r="H732" s="30">
        <v>130</v>
      </c>
      <c r="I732" s="30">
        <v>65</v>
      </c>
      <c r="J732" s="31"/>
      <c r="K732" s="31"/>
      <c r="L732" s="24"/>
      <c r="M732" s="24"/>
    </row>
    <row r="733" spans="1:13" ht="11.25" customHeight="1" x14ac:dyDescent="0.25">
      <c r="A733" s="28" t="s">
        <v>533</v>
      </c>
      <c r="B733" s="29" t="s">
        <v>534</v>
      </c>
      <c r="C733" s="30">
        <v>474.83</v>
      </c>
      <c r="D733" s="30">
        <v>451.09</v>
      </c>
      <c r="E733" s="30">
        <v>428.54</v>
      </c>
      <c r="F733" s="30"/>
      <c r="G733" s="30">
        <v>370.37</v>
      </c>
      <c r="H733" s="30">
        <v>333.33</v>
      </c>
      <c r="I733" s="30">
        <v>300</v>
      </c>
      <c r="J733" s="31"/>
      <c r="K733" s="31"/>
      <c r="L733" s="24"/>
      <c r="M733" s="24"/>
    </row>
    <row r="734" spans="1:13" ht="11.25" customHeight="1" x14ac:dyDescent="0.25">
      <c r="A734" s="28" t="s">
        <v>535</v>
      </c>
      <c r="B734" s="29" t="s">
        <v>536</v>
      </c>
      <c r="C734" s="30">
        <v>514.4</v>
      </c>
      <c r="D734" s="30">
        <v>488.68</v>
      </c>
      <c r="E734" s="30">
        <v>464.25</v>
      </c>
      <c r="F734" s="30"/>
      <c r="G734" s="30">
        <v>401.23</v>
      </c>
      <c r="H734" s="30">
        <v>361.11</v>
      </c>
      <c r="I734" s="30">
        <v>325</v>
      </c>
      <c r="J734" s="31"/>
      <c r="K734" s="31"/>
      <c r="L734" s="24"/>
      <c r="M734" s="24"/>
    </row>
    <row r="735" spans="1:13" ht="11.25" customHeight="1" x14ac:dyDescent="0.25">
      <c r="A735" s="28" t="s">
        <v>537</v>
      </c>
      <c r="B735" s="29" t="s">
        <v>538</v>
      </c>
      <c r="C735" s="30">
        <v>553.97</v>
      </c>
      <c r="D735" s="30">
        <v>526.27</v>
      </c>
      <c r="E735" s="30">
        <v>499.96</v>
      </c>
      <c r="F735" s="30"/>
      <c r="G735" s="30">
        <v>432.1</v>
      </c>
      <c r="H735" s="30">
        <v>388.89</v>
      </c>
      <c r="I735" s="30">
        <v>350</v>
      </c>
      <c r="J735" s="31"/>
      <c r="K735" s="31"/>
      <c r="L735" s="24"/>
      <c r="M735" s="24"/>
    </row>
    <row r="736" spans="1:13" ht="11.25" customHeight="1" x14ac:dyDescent="0.25">
      <c r="A736" s="28" t="s">
        <v>1112</v>
      </c>
      <c r="B736" s="29" t="s">
        <v>1113</v>
      </c>
      <c r="C736" s="30">
        <v>50</v>
      </c>
      <c r="D736" s="30">
        <v>47.5</v>
      </c>
      <c r="E736" s="30">
        <v>45.13</v>
      </c>
      <c r="F736" s="30"/>
      <c r="G736" s="32">
        <v>40</v>
      </c>
      <c r="H736" s="30">
        <v>36</v>
      </c>
      <c r="I736" s="30">
        <v>32.4</v>
      </c>
      <c r="J736" s="31"/>
      <c r="K736" s="31"/>
      <c r="L736" s="24"/>
      <c r="M736" s="24"/>
    </row>
    <row r="737" spans="1:13" ht="11.25" customHeight="1" x14ac:dyDescent="0.25">
      <c r="A737" s="28" t="s">
        <v>384</v>
      </c>
      <c r="B737" s="29" t="s">
        <v>385</v>
      </c>
      <c r="C737" s="30">
        <v>-189.93</v>
      </c>
      <c r="D737" s="30">
        <v>-180.44</v>
      </c>
      <c r="E737" s="30">
        <v>-171.42</v>
      </c>
      <c r="F737" s="30"/>
      <c r="G737" s="32">
        <v>-148.15</v>
      </c>
      <c r="H737" s="30">
        <v>-133.33000000000001</v>
      </c>
      <c r="I737" s="30">
        <v>-120</v>
      </c>
      <c r="J737" s="31"/>
      <c r="K737" s="31"/>
      <c r="L737" s="24"/>
      <c r="M737" s="24"/>
    </row>
    <row r="738" spans="1:13" ht="11.25" customHeight="1" x14ac:dyDescent="0.25">
      <c r="A738" s="28" t="s">
        <v>413</v>
      </c>
      <c r="B738" s="29" t="s">
        <v>414</v>
      </c>
      <c r="C738" s="30">
        <v>-135.13999999999999</v>
      </c>
      <c r="D738" s="30">
        <v>-128.38</v>
      </c>
      <c r="E738" s="30">
        <v>-121.96</v>
      </c>
      <c r="F738" s="30"/>
      <c r="G738" s="32">
        <v>-100</v>
      </c>
      <c r="H738" s="30">
        <v>-90</v>
      </c>
      <c r="I738" s="30">
        <v>-45</v>
      </c>
      <c r="J738" s="31"/>
      <c r="K738" s="31"/>
      <c r="L738" s="24"/>
      <c r="M738" s="24"/>
    </row>
    <row r="739" spans="1:13" ht="11.25" customHeight="1" x14ac:dyDescent="0.25">
      <c r="A739" s="28" t="s">
        <v>415</v>
      </c>
      <c r="B739" s="29" t="s">
        <v>416</v>
      </c>
      <c r="C739" s="30">
        <v>-285.29000000000002</v>
      </c>
      <c r="D739" s="30">
        <v>-271.02</v>
      </c>
      <c r="E739" s="30">
        <v>-257.47000000000003</v>
      </c>
      <c r="F739" s="30"/>
      <c r="G739" s="30">
        <v>-211.11</v>
      </c>
      <c r="H739" s="30">
        <v>-190</v>
      </c>
      <c r="I739" s="30">
        <v>-95</v>
      </c>
      <c r="J739" s="31"/>
      <c r="K739" s="31"/>
      <c r="L739" s="24"/>
      <c r="M739" s="24"/>
    </row>
    <row r="740" spans="1:13" ht="11.25" customHeight="1" x14ac:dyDescent="0.25">
      <c r="A740" s="28" t="s">
        <v>417</v>
      </c>
      <c r="B740" s="29" t="s">
        <v>418</v>
      </c>
      <c r="C740" s="30">
        <v>-126.13</v>
      </c>
      <c r="D740" s="30">
        <v>-119.82</v>
      </c>
      <c r="E740" s="30">
        <v>-113.83</v>
      </c>
      <c r="F740" s="30"/>
      <c r="G740" s="30">
        <v>-93.33</v>
      </c>
      <c r="H740" s="30">
        <v>-84</v>
      </c>
      <c r="I740" s="30">
        <v>-42</v>
      </c>
      <c r="J740" s="31"/>
      <c r="K740" s="31"/>
      <c r="L740" s="24"/>
      <c r="M740" s="24"/>
    </row>
    <row r="741" spans="1:13" ht="11.25" customHeight="1" x14ac:dyDescent="0.25">
      <c r="A741" s="28" t="s">
        <v>1114</v>
      </c>
      <c r="B741" s="29" t="s">
        <v>1115</v>
      </c>
      <c r="C741" s="30">
        <v>712.25</v>
      </c>
      <c r="D741" s="30">
        <v>676.64</v>
      </c>
      <c r="E741" s="30">
        <v>642.80999999999995</v>
      </c>
      <c r="F741" s="30"/>
      <c r="G741" s="30">
        <v>555.55999999999995</v>
      </c>
      <c r="H741" s="30">
        <v>500</v>
      </c>
      <c r="I741" s="30">
        <v>450</v>
      </c>
      <c r="J741" s="31"/>
      <c r="K741" s="31"/>
      <c r="L741" s="24"/>
      <c r="M741" s="24"/>
    </row>
    <row r="742" spans="1:13" ht="11.25" customHeight="1" x14ac:dyDescent="0.25">
      <c r="A742" s="28" t="s">
        <v>1116</v>
      </c>
      <c r="B742" s="29" t="s">
        <v>1117</v>
      </c>
      <c r="C742" s="30">
        <v>712.25</v>
      </c>
      <c r="D742" s="30">
        <v>676.64</v>
      </c>
      <c r="E742" s="30">
        <v>642.80999999999995</v>
      </c>
      <c r="F742" s="30"/>
      <c r="G742" s="30">
        <v>555.55999999999995</v>
      </c>
      <c r="H742" s="30">
        <v>500</v>
      </c>
      <c r="I742" s="30">
        <v>450</v>
      </c>
      <c r="J742" s="31"/>
      <c r="K742" s="31"/>
      <c r="L742" s="24"/>
      <c r="M742" s="24"/>
    </row>
    <row r="743" spans="1:13" ht="11.25" customHeight="1" x14ac:dyDescent="0.25">
      <c r="A743" s="28" t="s">
        <v>1118</v>
      </c>
      <c r="B743" s="29" t="s">
        <v>1119</v>
      </c>
      <c r="C743" s="30">
        <v>85.47</v>
      </c>
      <c r="D743" s="30">
        <v>81.2</v>
      </c>
      <c r="E743" s="30">
        <v>77.14</v>
      </c>
      <c r="F743" s="30"/>
      <c r="G743" s="30">
        <v>55.56</v>
      </c>
      <c r="H743" s="30">
        <v>50</v>
      </c>
      <c r="I743" s="30">
        <v>45</v>
      </c>
      <c r="J743" s="31"/>
      <c r="K743" s="31"/>
      <c r="L743" s="24"/>
      <c r="M743" s="24"/>
    </row>
    <row r="744" spans="1:13" ht="11.25" customHeight="1" x14ac:dyDescent="0.25">
      <c r="A744" s="28" t="s">
        <v>1120</v>
      </c>
      <c r="B744" s="29" t="s">
        <v>1121</v>
      </c>
      <c r="C744" s="30">
        <v>535.61</v>
      </c>
      <c r="D744" s="30">
        <v>508.83</v>
      </c>
      <c r="E744" s="30">
        <v>483.39</v>
      </c>
      <c r="F744" s="30"/>
      <c r="G744" s="30">
        <v>348.15</v>
      </c>
      <c r="H744" s="30">
        <v>313.33</v>
      </c>
      <c r="I744" s="30">
        <v>282</v>
      </c>
      <c r="J744" s="31"/>
      <c r="K744" s="31"/>
      <c r="L744" s="24"/>
      <c r="M744" s="24"/>
    </row>
    <row r="745" spans="1:13" ht="11.25" customHeight="1" x14ac:dyDescent="0.25">
      <c r="A745" s="28" t="s">
        <v>1122</v>
      </c>
      <c r="B745" s="29" t="s">
        <v>1123</v>
      </c>
      <c r="C745" s="30">
        <v>613.72</v>
      </c>
      <c r="D745" s="30">
        <v>583.04</v>
      </c>
      <c r="E745" s="30">
        <v>553.88</v>
      </c>
      <c r="F745" s="30"/>
      <c r="G745" s="30">
        <v>398.92</v>
      </c>
      <c r="H745" s="30">
        <v>359.03</v>
      </c>
      <c r="I745" s="30">
        <v>323.13</v>
      </c>
      <c r="J745" s="31"/>
      <c r="K745" s="31"/>
      <c r="L745" s="24"/>
      <c r="M745" s="24"/>
    </row>
    <row r="746" spans="1:13" ht="11.25" customHeight="1" x14ac:dyDescent="0.25">
      <c r="A746" s="28" t="s">
        <v>1124</v>
      </c>
      <c r="B746" s="29" t="s">
        <v>1125</v>
      </c>
      <c r="C746" s="30">
        <v>669.52</v>
      </c>
      <c r="D746" s="30">
        <v>636.04</v>
      </c>
      <c r="E746" s="30">
        <v>604.24</v>
      </c>
      <c r="F746" s="30"/>
      <c r="G746" s="30">
        <v>435.19</v>
      </c>
      <c r="H746" s="30">
        <v>391.67</v>
      </c>
      <c r="I746" s="30">
        <v>352.5</v>
      </c>
      <c r="J746" s="31"/>
      <c r="K746" s="31"/>
      <c r="L746" s="24"/>
      <c r="M746" s="24"/>
    </row>
    <row r="747" spans="1:13" ht="11.25" customHeight="1" x14ac:dyDescent="0.25">
      <c r="A747" s="28" t="s">
        <v>1126</v>
      </c>
      <c r="B747" s="29" t="s">
        <v>1127</v>
      </c>
      <c r="C747" s="30">
        <v>725.31</v>
      </c>
      <c r="D747" s="30">
        <v>689.04</v>
      </c>
      <c r="E747" s="30">
        <v>654.59</v>
      </c>
      <c r="F747" s="30"/>
      <c r="G747" s="30">
        <v>471.45</v>
      </c>
      <c r="H747" s="30">
        <v>424.31</v>
      </c>
      <c r="I747" s="30">
        <v>381.88</v>
      </c>
      <c r="J747" s="31"/>
      <c r="K747" s="31"/>
      <c r="L747" s="24"/>
      <c r="M747" s="24"/>
    </row>
    <row r="748" spans="1:13" ht="11.25" customHeight="1" x14ac:dyDescent="0.25">
      <c r="A748" s="28" t="s">
        <v>1128</v>
      </c>
      <c r="B748" s="29" t="s">
        <v>1129</v>
      </c>
      <c r="C748" s="30">
        <v>781.1</v>
      </c>
      <c r="D748" s="30">
        <v>742.05</v>
      </c>
      <c r="E748" s="30">
        <v>704.94</v>
      </c>
      <c r="F748" s="30"/>
      <c r="G748" s="30">
        <v>507.72</v>
      </c>
      <c r="H748" s="30">
        <v>456.94</v>
      </c>
      <c r="I748" s="30">
        <v>411.25</v>
      </c>
      <c r="J748" s="31"/>
      <c r="K748" s="31"/>
      <c r="L748" s="24"/>
      <c r="M748" s="24"/>
    </row>
    <row r="749" spans="1:13" ht="11.25" customHeight="1" x14ac:dyDescent="0.25">
      <c r="A749" s="28" t="s">
        <v>1130</v>
      </c>
      <c r="B749" s="29" t="s">
        <v>1131</v>
      </c>
      <c r="C749" s="32">
        <v>128.21</v>
      </c>
      <c r="D749" s="32">
        <v>121.79</v>
      </c>
      <c r="E749" s="32">
        <v>115.71</v>
      </c>
      <c r="F749" s="30"/>
      <c r="G749" s="30">
        <v>83.33</v>
      </c>
      <c r="H749" s="30">
        <v>75</v>
      </c>
      <c r="I749" s="32">
        <v>67.5</v>
      </c>
      <c r="J749" s="31"/>
      <c r="K749" s="31"/>
      <c r="L749" s="24"/>
      <c r="M749" s="24"/>
    </row>
    <row r="750" spans="1:13" ht="11.25" customHeight="1" x14ac:dyDescent="0.25">
      <c r="A750" s="28" t="s">
        <v>1132</v>
      </c>
      <c r="B750" s="29" t="s">
        <v>1133</v>
      </c>
      <c r="C750" s="30">
        <v>156.69999999999999</v>
      </c>
      <c r="D750" s="30">
        <v>148.86000000000001</v>
      </c>
      <c r="E750" s="30">
        <v>141.41999999999999</v>
      </c>
      <c r="F750" s="30"/>
      <c r="G750" s="30">
        <v>101.85</v>
      </c>
      <c r="H750" s="30">
        <v>91.67</v>
      </c>
      <c r="I750" s="30">
        <v>82.5</v>
      </c>
      <c r="J750" s="31"/>
      <c r="K750" s="31"/>
      <c r="L750" s="24"/>
      <c r="M750" s="24"/>
    </row>
    <row r="751" spans="1:13" ht="11.25" customHeight="1" x14ac:dyDescent="0.25">
      <c r="A751" s="28" t="s">
        <v>1134</v>
      </c>
      <c r="B751" s="29" t="s">
        <v>1135</v>
      </c>
      <c r="C751" s="30">
        <v>195.87</v>
      </c>
      <c r="D751" s="30">
        <v>186.08</v>
      </c>
      <c r="E751" s="30">
        <v>176.77</v>
      </c>
      <c r="F751" s="30"/>
      <c r="G751" s="30">
        <v>127.31</v>
      </c>
      <c r="H751" s="30">
        <v>114.58</v>
      </c>
      <c r="I751" s="30">
        <v>103.13</v>
      </c>
      <c r="J751" s="31"/>
      <c r="K751" s="31"/>
      <c r="L751" s="24"/>
      <c r="M751" s="24"/>
    </row>
    <row r="752" spans="1:13" ht="11.25" customHeight="1" x14ac:dyDescent="0.25">
      <c r="A752" s="28" t="s">
        <v>1136</v>
      </c>
      <c r="B752" s="29" t="s">
        <v>1137</v>
      </c>
      <c r="C752" s="30">
        <v>235.04</v>
      </c>
      <c r="D752" s="30">
        <v>223.29</v>
      </c>
      <c r="E752" s="30">
        <v>212.13</v>
      </c>
      <c r="F752" s="30"/>
      <c r="G752" s="30">
        <v>152.78</v>
      </c>
      <c r="H752" s="30">
        <v>137.5</v>
      </c>
      <c r="I752" s="30">
        <v>123.75</v>
      </c>
      <c r="J752" s="31"/>
      <c r="K752" s="31"/>
      <c r="L752" s="24"/>
      <c r="M752" s="24"/>
    </row>
    <row r="753" spans="1:13" ht="11.25" customHeight="1" x14ac:dyDescent="0.25">
      <c r="A753" s="28" t="s">
        <v>1138</v>
      </c>
      <c r="B753" s="29" t="s">
        <v>1139</v>
      </c>
      <c r="C753" s="30">
        <v>256.41000000000003</v>
      </c>
      <c r="D753" s="30">
        <v>243.59</v>
      </c>
      <c r="E753" s="30">
        <v>231.41</v>
      </c>
      <c r="F753" s="30"/>
      <c r="G753" s="30">
        <v>166.67</v>
      </c>
      <c r="H753" s="30">
        <v>150</v>
      </c>
      <c r="I753" s="30">
        <v>135</v>
      </c>
      <c r="J753" s="31"/>
      <c r="K753" s="31"/>
      <c r="L753" s="24"/>
      <c r="M753" s="24"/>
    </row>
    <row r="754" spans="1:13" ht="11.25" customHeight="1" x14ac:dyDescent="0.25">
      <c r="A754" s="28" t="s">
        <v>1140</v>
      </c>
      <c r="B754" s="29" t="s">
        <v>1141</v>
      </c>
      <c r="C754" s="30">
        <v>288.45999999999998</v>
      </c>
      <c r="D754" s="30">
        <v>274.04000000000002</v>
      </c>
      <c r="E754" s="30">
        <v>260.33999999999997</v>
      </c>
      <c r="F754" s="30"/>
      <c r="G754" s="30">
        <v>187.5</v>
      </c>
      <c r="H754" s="30">
        <v>168.75</v>
      </c>
      <c r="I754" s="30">
        <v>151.88</v>
      </c>
      <c r="J754" s="31"/>
      <c r="K754" s="31"/>
      <c r="L754" s="24"/>
      <c r="M754" s="24"/>
    </row>
    <row r="755" spans="1:13" ht="11.25" customHeight="1" x14ac:dyDescent="0.25">
      <c r="A755" s="28" t="s">
        <v>1142</v>
      </c>
      <c r="B755" s="29" t="s">
        <v>1143</v>
      </c>
      <c r="C755" s="30">
        <v>42.74</v>
      </c>
      <c r="D755" s="30">
        <v>40.6</v>
      </c>
      <c r="E755" s="30">
        <v>38.57</v>
      </c>
      <c r="F755" s="30"/>
      <c r="G755" s="30">
        <v>27.78</v>
      </c>
      <c r="H755" s="30">
        <v>25</v>
      </c>
      <c r="I755" s="30">
        <v>22.5</v>
      </c>
      <c r="J755" s="31"/>
      <c r="K755" s="31"/>
      <c r="L755" s="24"/>
      <c r="M755" s="24"/>
    </row>
    <row r="756" spans="1:13" ht="11.25" customHeight="1" x14ac:dyDescent="0.25">
      <c r="A756" s="28" t="s">
        <v>1144</v>
      </c>
      <c r="B756" s="29" t="s">
        <v>1145</v>
      </c>
      <c r="C756" s="30">
        <v>320.51</v>
      </c>
      <c r="D756" s="30">
        <v>304.49</v>
      </c>
      <c r="E756" s="30">
        <v>289.26</v>
      </c>
      <c r="F756" s="30"/>
      <c r="G756" s="30">
        <v>208.33</v>
      </c>
      <c r="H756" s="30">
        <v>187.5</v>
      </c>
      <c r="I756" s="30">
        <v>168.75</v>
      </c>
      <c r="J756" s="31"/>
      <c r="K756" s="31"/>
      <c r="L756" s="24"/>
      <c r="M756" s="24"/>
    </row>
    <row r="757" spans="1:13" ht="11.25" customHeight="1" x14ac:dyDescent="0.25">
      <c r="A757" s="28" t="s">
        <v>1146</v>
      </c>
      <c r="B757" s="29" t="s">
        <v>1147</v>
      </c>
      <c r="C757" s="30">
        <v>352.56</v>
      </c>
      <c r="D757" s="30">
        <v>334.94</v>
      </c>
      <c r="E757" s="30">
        <v>318.19</v>
      </c>
      <c r="F757" s="30"/>
      <c r="G757" s="30">
        <v>229.17</v>
      </c>
      <c r="H757" s="30">
        <v>206.25</v>
      </c>
      <c r="I757" s="30">
        <v>185.63</v>
      </c>
      <c r="J757" s="31"/>
      <c r="K757" s="31"/>
      <c r="L757" s="24"/>
      <c r="M757" s="24"/>
    </row>
    <row r="758" spans="1:13" ht="11.25" customHeight="1" x14ac:dyDescent="0.25">
      <c r="A758" s="28" t="s">
        <v>1148</v>
      </c>
      <c r="B758" s="29" t="s">
        <v>1149</v>
      </c>
      <c r="C758" s="30">
        <v>376.92</v>
      </c>
      <c r="D758" s="30">
        <v>358.08</v>
      </c>
      <c r="E758" s="30">
        <v>340.17</v>
      </c>
      <c r="F758" s="30"/>
      <c r="G758" s="30">
        <v>245</v>
      </c>
      <c r="H758" s="30">
        <v>220.5</v>
      </c>
      <c r="I758" s="30">
        <v>198.45</v>
      </c>
      <c r="J758" s="31"/>
      <c r="K758" s="31"/>
      <c r="L758" s="24"/>
      <c r="M758" s="24"/>
    </row>
    <row r="759" spans="1:13" ht="11.25" customHeight="1" x14ac:dyDescent="0.25">
      <c r="A759" s="28" t="s">
        <v>1150</v>
      </c>
      <c r="B759" s="29" t="s">
        <v>1151</v>
      </c>
      <c r="C759" s="30">
        <v>391.67</v>
      </c>
      <c r="D759" s="30">
        <v>372.08</v>
      </c>
      <c r="E759" s="30">
        <v>353.48</v>
      </c>
      <c r="F759" s="30"/>
      <c r="G759" s="30">
        <v>254.58</v>
      </c>
      <c r="H759" s="30">
        <v>229.13</v>
      </c>
      <c r="I759" s="30">
        <v>206.21</v>
      </c>
      <c r="J759" s="31"/>
      <c r="K759" s="31"/>
      <c r="L759" s="24"/>
      <c r="M759" s="24"/>
    </row>
    <row r="760" spans="1:13" ht="11.25" customHeight="1" x14ac:dyDescent="0.25">
      <c r="A760" s="28" t="s">
        <v>1152</v>
      </c>
      <c r="B760" s="29" t="s">
        <v>1153</v>
      </c>
      <c r="C760" s="30">
        <v>421.79</v>
      </c>
      <c r="D760" s="30">
        <v>400.71</v>
      </c>
      <c r="E760" s="30">
        <v>380.67</v>
      </c>
      <c r="F760" s="30"/>
      <c r="G760" s="30">
        <v>274.17</v>
      </c>
      <c r="H760" s="30">
        <v>246.75</v>
      </c>
      <c r="I760" s="30">
        <v>222.08</v>
      </c>
      <c r="J760" s="31"/>
      <c r="K760" s="31"/>
      <c r="L760" s="24"/>
      <c r="M760" s="24"/>
    </row>
    <row r="761" spans="1:13" ht="11.25" customHeight="1" x14ac:dyDescent="0.25">
      <c r="A761" s="28" t="s">
        <v>1154</v>
      </c>
      <c r="B761" s="29" t="s">
        <v>1155</v>
      </c>
      <c r="C761" s="30">
        <v>68.38</v>
      </c>
      <c r="D761" s="30">
        <v>64.959999999999994</v>
      </c>
      <c r="E761" s="30">
        <v>61.71</v>
      </c>
      <c r="F761" s="30"/>
      <c r="G761" s="30">
        <v>44.44</v>
      </c>
      <c r="H761" s="30">
        <v>40</v>
      </c>
      <c r="I761" s="30">
        <v>36</v>
      </c>
      <c r="J761" s="31"/>
      <c r="K761" s="31"/>
      <c r="L761" s="24"/>
      <c r="M761" s="24"/>
    </row>
    <row r="762" spans="1:13" ht="11.25" customHeight="1" x14ac:dyDescent="0.25">
      <c r="A762" s="28" t="s">
        <v>1156</v>
      </c>
      <c r="B762" s="29" t="s">
        <v>1157</v>
      </c>
      <c r="C762" s="30">
        <v>446.34</v>
      </c>
      <c r="D762" s="30">
        <v>424.03</v>
      </c>
      <c r="E762" s="30">
        <v>402.83</v>
      </c>
      <c r="F762" s="30"/>
      <c r="G762" s="30">
        <v>290.12</v>
      </c>
      <c r="H762" s="30">
        <v>261.11</v>
      </c>
      <c r="I762" s="30">
        <v>235</v>
      </c>
      <c r="J762" s="31"/>
      <c r="K762" s="31"/>
      <c r="L762" s="24"/>
      <c r="M762" s="24"/>
    </row>
    <row r="763" spans="1:13" ht="11.25" customHeight="1" x14ac:dyDescent="0.25">
      <c r="A763" s="28" t="s">
        <v>1158</v>
      </c>
      <c r="B763" s="29" t="s">
        <v>1159</v>
      </c>
      <c r="C763" s="30">
        <v>502.14</v>
      </c>
      <c r="D763" s="30">
        <v>477.03</v>
      </c>
      <c r="E763" s="30">
        <v>453.18</v>
      </c>
      <c r="F763" s="30"/>
      <c r="G763" s="30">
        <v>326.39</v>
      </c>
      <c r="H763" s="30">
        <v>293.75</v>
      </c>
      <c r="I763" s="30">
        <v>264.38</v>
      </c>
      <c r="J763" s="31"/>
      <c r="K763" s="31"/>
      <c r="L763" s="24"/>
      <c r="M763" s="24"/>
    </row>
    <row r="764" spans="1:13" ht="11.25" customHeight="1" x14ac:dyDescent="0.25">
      <c r="A764" s="28" t="s">
        <v>1160</v>
      </c>
      <c r="B764" s="29" t="s">
        <v>1161</v>
      </c>
      <c r="C764" s="30">
        <v>15.15</v>
      </c>
      <c r="D764" s="30">
        <v>14.39</v>
      </c>
      <c r="E764" s="30">
        <v>13.67</v>
      </c>
      <c r="F764" s="30"/>
      <c r="G764" s="30">
        <v>11.36</v>
      </c>
      <c r="H764" s="30">
        <v>9.09</v>
      </c>
      <c r="I764" s="30">
        <v>3</v>
      </c>
      <c r="J764" s="31"/>
      <c r="K764" s="31"/>
      <c r="L764" s="24"/>
      <c r="M764" s="24"/>
    </row>
    <row r="765" spans="1:13" ht="11.25" customHeight="1" x14ac:dyDescent="0.25">
      <c r="A765" s="28" t="s">
        <v>1162</v>
      </c>
      <c r="B765" s="29" t="s">
        <v>1113</v>
      </c>
      <c r="C765" s="30">
        <v>100.31</v>
      </c>
      <c r="D765" s="30">
        <v>95.29</v>
      </c>
      <c r="E765" s="30">
        <v>90.53</v>
      </c>
      <c r="F765" s="30"/>
      <c r="G765" s="30">
        <v>80.25</v>
      </c>
      <c r="H765" s="30">
        <v>72.22</v>
      </c>
      <c r="I765" s="30">
        <v>65</v>
      </c>
      <c r="J765" s="31"/>
      <c r="K765" s="31"/>
      <c r="L765" s="24"/>
      <c r="M765" s="24"/>
    </row>
    <row r="766" spans="1:13" ht="11.25" customHeight="1" x14ac:dyDescent="0.25">
      <c r="A766" s="28" t="s">
        <v>1163</v>
      </c>
      <c r="B766" s="29" t="s">
        <v>1164</v>
      </c>
      <c r="C766" s="30">
        <v>154.32</v>
      </c>
      <c r="D766" s="30">
        <v>146.6</v>
      </c>
      <c r="E766" s="30">
        <v>139.27000000000001</v>
      </c>
      <c r="F766" s="30"/>
      <c r="G766" s="30">
        <v>123.46</v>
      </c>
      <c r="H766" s="30">
        <v>111.11</v>
      </c>
      <c r="I766" s="30">
        <v>100</v>
      </c>
      <c r="J766" s="31"/>
      <c r="K766" s="31"/>
      <c r="L766" s="24"/>
      <c r="M766" s="24"/>
    </row>
    <row r="767" spans="1:13" ht="11.25" customHeight="1" x14ac:dyDescent="0.25">
      <c r="A767" s="28" t="s">
        <v>1165</v>
      </c>
      <c r="B767" s="29" t="s">
        <v>1166</v>
      </c>
      <c r="C767" s="30">
        <v>86.28</v>
      </c>
      <c r="D767" s="30">
        <v>81.97</v>
      </c>
      <c r="E767" s="30">
        <v>77.87</v>
      </c>
      <c r="F767" s="30"/>
      <c r="G767" s="30">
        <v>69.03</v>
      </c>
      <c r="H767" s="30">
        <v>62.13</v>
      </c>
      <c r="I767" s="30">
        <v>55.91</v>
      </c>
      <c r="J767" s="31"/>
      <c r="K767" s="31"/>
      <c r="L767" s="24"/>
      <c r="M767" s="24"/>
    </row>
    <row r="768" spans="1:13" ht="11.25" customHeight="1" x14ac:dyDescent="0.25">
      <c r="A768" s="28" t="s">
        <v>1167</v>
      </c>
      <c r="B768" s="29" t="s">
        <v>1168</v>
      </c>
      <c r="C768" s="30">
        <v>89.31</v>
      </c>
      <c r="D768" s="30">
        <v>84.84</v>
      </c>
      <c r="E768" s="30">
        <v>80.599999999999994</v>
      </c>
      <c r="F768" s="30"/>
      <c r="G768" s="30">
        <v>71.45</v>
      </c>
      <c r="H768" s="30">
        <v>64.3</v>
      </c>
      <c r="I768" s="30">
        <v>57.87</v>
      </c>
      <c r="J768" s="31"/>
      <c r="K768" s="31"/>
      <c r="L768" s="24"/>
      <c r="M768" s="24"/>
    </row>
    <row r="769" spans="1:13" ht="11.25" customHeight="1" x14ac:dyDescent="0.25">
      <c r="A769" s="28" t="s">
        <v>1169</v>
      </c>
      <c r="B769" s="29" t="s">
        <v>1170</v>
      </c>
      <c r="C769" s="30">
        <v>486.11</v>
      </c>
      <c r="D769" s="30">
        <v>461.81</v>
      </c>
      <c r="E769" s="30">
        <v>438.72</v>
      </c>
      <c r="F769" s="30"/>
      <c r="G769" s="30">
        <v>388.89</v>
      </c>
      <c r="H769" s="30">
        <v>350</v>
      </c>
      <c r="I769" s="30">
        <v>315</v>
      </c>
      <c r="J769" s="31"/>
      <c r="K769" s="31"/>
      <c r="L769" s="24"/>
      <c r="M769" s="24"/>
    </row>
    <row r="770" spans="1:13" ht="11.25" customHeight="1" x14ac:dyDescent="0.25">
      <c r="A770" s="28" t="s">
        <v>1171</v>
      </c>
      <c r="B770" s="29" t="s">
        <v>1172</v>
      </c>
      <c r="C770" s="30">
        <v>506.49</v>
      </c>
      <c r="D770" s="30">
        <v>481.16</v>
      </c>
      <c r="E770" s="30">
        <v>457.11</v>
      </c>
      <c r="F770" s="30"/>
      <c r="G770" s="30">
        <v>395.06</v>
      </c>
      <c r="H770" s="30">
        <v>355.56</v>
      </c>
      <c r="I770" s="30">
        <v>320</v>
      </c>
      <c r="J770" s="31"/>
      <c r="K770" s="31"/>
      <c r="L770" s="24"/>
      <c r="M770" s="24"/>
    </row>
    <row r="771" spans="1:13" ht="11.25" customHeight="1" x14ac:dyDescent="0.25">
      <c r="A771" s="28" t="s">
        <v>1173</v>
      </c>
      <c r="B771" s="29" t="s">
        <v>1174</v>
      </c>
      <c r="C771" s="30">
        <v>584.04999999999995</v>
      </c>
      <c r="D771" s="30">
        <v>554.84</v>
      </c>
      <c r="E771" s="30">
        <v>527.1</v>
      </c>
      <c r="F771" s="30"/>
      <c r="G771" s="30">
        <v>455.56</v>
      </c>
      <c r="H771" s="30">
        <v>410</v>
      </c>
      <c r="I771" s="30">
        <v>369</v>
      </c>
      <c r="J771" s="31"/>
      <c r="K771" s="31"/>
      <c r="L771" s="24"/>
      <c r="M771" s="24"/>
    </row>
    <row r="772" spans="1:13" ht="11.25" customHeight="1" x14ac:dyDescent="0.25">
      <c r="A772" s="28" t="s">
        <v>1175</v>
      </c>
      <c r="B772" s="29" t="s">
        <v>1176</v>
      </c>
      <c r="C772" s="30">
        <v>702.75</v>
      </c>
      <c r="D772" s="30">
        <v>667.62</v>
      </c>
      <c r="E772" s="30">
        <v>634.24</v>
      </c>
      <c r="F772" s="30"/>
      <c r="G772" s="30">
        <v>548.15</v>
      </c>
      <c r="H772" s="30">
        <v>493.33</v>
      </c>
      <c r="I772" s="30">
        <v>444</v>
      </c>
      <c r="J772" s="31"/>
      <c r="K772" s="31"/>
      <c r="L772" s="24"/>
      <c r="M772" s="24"/>
    </row>
    <row r="773" spans="1:13" ht="11.25" customHeight="1" x14ac:dyDescent="0.25">
      <c r="A773" s="28" t="s">
        <v>1177</v>
      </c>
      <c r="B773" s="29" t="s">
        <v>1178</v>
      </c>
      <c r="C773" s="30">
        <v>780.31</v>
      </c>
      <c r="D773" s="30">
        <v>741.29</v>
      </c>
      <c r="E773" s="30">
        <v>704.23</v>
      </c>
      <c r="F773" s="30"/>
      <c r="G773" s="30">
        <v>608.64</v>
      </c>
      <c r="H773" s="30">
        <v>547.78</v>
      </c>
      <c r="I773" s="30">
        <v>493</v>
      </c>
      <c r="J773" s="31"/>
      <c r="K773" s="31"/>
      <c r="L773" s="24"/>
      <c r="M773" s="24"/>
    </row>
    <row r="774" spans="1:13" ht="11.25" customHeight="1" x14ac:dyDescent="0.25">
      <c r="A774" s="28" t="s">
        <v>1179</v>
      </c>
      <c r="B774" s="29" t="s">
        <v>1180</v>
      </c>
      <c r="C774" s="30">
        <v>221.59</v>
      </c>
      <c r="D774" s="30">
        <v>210.51</v>
      </c>
      <c r="E774" s="30">
        <v>199.98</v>
      </c>
      <c r="F774" s="30"/>
      <c r="G774" s="30">
        <v>172.84</v>
      </c>
      <c r="H774" s="30">
        <v>155.56</v>
      </c>
      <c r="I774" s="30">
        <v>140</v>
      </c>
      <c r="J774" s="31"/>
      <c r="K774" s="31"/>
      <c r="L774" s="24"/>
      <c r="M774" s="24"/>
    </row>
    <row r="775" spans="1:13" ht="11.25" customHeight="1" x14ac:dyDescent="0.25">
      <c r="A775" s="28" t="s">
        <v>1181</v>
      </c>
      <c r="B775" s="29" t="s">
        <v>1182</v>
      </c>
      <c r="C775" s="30">
        <v>6.09</v>
      </c>
      <c r="D775" s="30">
        <v>5.79</v>
      </c>
      <c r="E775" s="30">
        <v>5.5</v>
      </c>
      <c r="F775" s="30"/>
      <c r="G775" s="30">
        <v>4.75</v>
      </c>
      <c r="H775" s="30">
        <v>4.28</v>
      </c>
      <c r="I775" s="30">
        <v>3.85</v>
      </c>
      <c r="J775" s="31"/>
      <c r="K775" s="31"/>
      <c r="L775" s="24"/>
      <c r="M775" s="24"/>
    </row>
    <row r="776" spans="1:13" ht="11.25" customHeight="1" x14ac:dyDescent="0.25">
      <c r="A776" s="28" t="s">
        <v>1183</v>
      </c>
      <c r="B776" s="29" t="s">
        <v>1184</v>
      </c>
      <c r="C776" s="30">
        <v>0</v>
      </c>
      <c r="D776" s="30">
        <v>0</v>
      </c>
      <c r="E776" s="30">
        <v>0</v>
      </c>
      <c r="F776" s="30"/>
      <c r="G776" s="30">
        <v>0</v>
      </c>
      <c r="H776" s="30">
        <v>0</v>
      </c>
      <c r="I776" s="30">
        <v>0</v>
      </c>
      <c r="J776" s="31"/>
      <c r="K776" s="31"/>
      <c r="L776" s="24"/>
      <c r="M776" s="24"/>
    </row>
    <row r="777" spans="1:13" ht="11.25" customHeight="1" x14ac:dyDescent="0.25">
      <c r="A777" s="28" t="s">
        <v>1185</v>
      </c>
      <c r="B777" s="29" t="s">
        <v>1186</v>
      </c>
      <c r="C777" s="30">
        <v>486.11</v>
      </c>
      <c r="D777" s="30">
        <v>461.81</v>
      </c>
      <c r="E777" s="30">
        <v>438.72</v>
      </c>
      <c r="F777" s="30"/>
      <c r="G777" s="30">
        <v>388.89</v>
      </c>
      <c r="H777" s="30">
        <v>350</v>
      </c>
      <c r="I777" s="30">
        <v>315</v>
      </c>
      <c r="J777" s="31"/>
      <c r="K777" s="31"/>
      <c r="L777" s="24"/>
      <c r="M777" s="24"/>
    </row>
    <row r="778" spans="1:13" ht="11.25" customHeight="1" x14ac:dyDescent="0.25">
      <c r="A778" s="28" t="s">
        <v>1187</v>
      </c>
      <c r="B778" s="29" t="s">
        <v>1188</v>
      </c>
      <c r="C778" s="30">
        <v>27.7</v>
      </c>
      <c r="D778" s="30">
        <v>26.31</v>
      </c>
      <c r="E778" s="30">
        <v>25</v>
      </c>
      <c r="F778" s="30"/>
      <c r="G778" s="30">
        <v>21.6</v>
      </c>
      <c r="H778" s="30">
        <v>19.440000000000001</v>
      </c>
      <c r="I778" s="30">
        <v>17.5</v>
      </c>
      <c r="J778" s="31"/>
      <c r="K778" s="31"/>
      <c r="L778" s="24"/>
      <c r="M778" s="24"/>
    </row>
    <row r="779" spans="1:13" ht="11.25" customHeight="1" x14ac:dyDescent="0.25">
      <c r="A779" s="28" t="s">
        <v>1189</v>
      </c>
      <c r="B779" s="29" t="s">
        <v>1190</v>
      </c>
      <c r="C779" s="30">
        <v>101.79</v>
      </c>
      <c r="D779" s="30">
        <v>96.7</v>
      </c>
      <c r="E779" s="30">
        <v>91.86</v>
      </c>
      <c r="F779" s="30"/>
      <c r="G779" s="32">
        <v>79.400000000000006</v>
      </c>
      <c r="H779" s="30">
        <v>71.459999999999994</v>
      </c>
      <c r="I779" s="30">
        <v>64.31</v>
      </c>
      <c r="J779" s="31"/>
      <c r="K779" s="31"/>
      <c r="L779" s="24"/>
      <c r="M779" s="24"/>
    </row>
    <row r="780" spans="1:13" ht="11.25" customHeight="1" x14ac:dyDescent="0.25">
      <c r="A780" s="28" t="s">
        <v>1191</v>
      </c>
      <c r="B780" s="29" t="s">
        <v>1192</v>
      </c>
      <c r="C780" s="30">
        <v>101.79</v>
      </c>
      <c r="D780" s="30">
        <v>96.7</v>
      </c>
      <c r="E780" s="30">
        <v>91.86</v>
      </c>
      <c r="F780" s="30"/>
      <c r="G780" s="30">
        <v>79.400000000000006</v>
      </c>
      <c r="H780" s="30">
        <v>71.459999999999994</v>
      </c>
      <c r="I780" s="30">
        <v>64.31</v>
      </c>
      <c r="J780" s="31"/>
      <c r="K780" s="31"/>
      <c r="L780" s="24"/>
      <c r="M780" s="24"/>
    </row>
    <row r="781" spans="1:13" ht="11.25" customHeight="1" x14ac:dyDescent="0.25">
      <c r="A781" s="28" t="s">
        <v>471</v>
      </c>
      <c r="B781" s="29" t="s">
        <v>472</v>
      </c>
      <c r="C781" s="30">
        <v>0</v>
      </c>
      <c r="D781" s="30">
        <v>0</v>
      </c>
      <c r="E781" s="30">
        <v>0</v>
      </c>
      <c r="F781" s="30"/>
      <c r="G781" s="30">
        <v>0</v>
      </c>
      <c r="H781" s="30">
        <v>0</v>
      </c>
      <c r="I781" s="30">
        <v>0</v>
      </c>
      <c r="J781" s="31"/>
      <c r="K781" s="31"/>
      <c r="L781" s="24"/>
      <c r="M781" s="24"/>
    </row>
    <row r="782" spans="1:13" ht="11.25" customHeight="1" x14ac:dyDescent="0.25">
      <c r="A782" s="28" t="s">
        <v>1193</v>
      </c>
      <c r="B782" s="29" t="s">
        <v>1194</v>
      </c>
      <c r="C782" s="30">
        <v>791.39</v>
      </c>
      <c r="D782" s="30">
        <v>751.82</v>
      </c>
      <c r="E782" s="30">
        <v>714.23</v>
      </c>
      <c r="F782" s="30"/>
      <c r="G782" s="30">
        <v>617.28</v>
      </c>
      <c r="H782" s="30">
        <v>555.55999999999995</v>
      </c>
      <c r="I782" s="30">
        <v>500</v>
      </c>
      <c r="J782" s="31"/>
      <c r="K782" s="31"/>
      <c r="L782" s="24"/>
      <c r="M782" s="24"/>
    </row>
    <row r="783" spans="1:13" ht="11.25" customHeight="1" x14ac:dyDescent="0.25">
      <c r="A783" s="28" t="s">
        <v>1195</v>
      </c>
      <c r="B783" s="29" t="s">
        <v>1196</v>
      </c>
      <c r="C783" s="30">
        <v>261.16000000000003</v>
      </c>
      <c r="D783" s="30">
        <v>248.1</v>
      </c>
      <c r="E783" s="30">
        <v>235.7</v>
      </c>
      <c r="F783" s="30"/>
      <c r="G783" s="30">
        <v>203.7</v>
      </c>
      <c r="H783" s="30">
        <v>183.33</v>
      </c>
      <c r="I783" s="30">
        <v>165</v>
      </c>
      <c r="J783" s="31"/>
      <c r="K783" s="31"/>
      <c r="L783" s="24"/>
      <c r="M783" s="24"/>
    </row>
    <row r="784" spans="1:13" ht="11.25" customHeight="1" x14ac:dyDescent="0.25">
      <c r="A784" s="28" t="s">
        <v>1197</v>
      </c>
      <c r="B784" s="29" t="s">
        <v>1198</v>
      </c>
      <c r="C784" s="30">
        <v>704.34</v>
      </c>
      <c r="D784" s="30">
        <v>669.12</v>
      </c>
      <c r="E784" s="30">
        <v>635.66</v>
      </c>
      <c r="F784" s="30"/>
      <c r="G784" s="30">
        <v>549.38</v>
      </c>
      <c r="H784" s="30">
        <v>494.44</v>
      </c>
      <c r="I784" s="30">
        <v>445</v>
      </c>
      <c r="J784" s="31"/>
      <c r="K784" s="31"/>
      <c r="L784" s="24"/>
      <c r="M784" s="24"/>
    </row>
    <row r="785" spans="1:13" ht="11.25" customHeight="1" x14ac:dyDescent="0.25">
      <c r="A785" s="28" t="s">
        <v>1199</v>
      </c>
      <c r="B785" s="29" t="s">
        <v>1200</v>
      </c>
      <c r="C785" s="30">
        <v>292.81</v>
      </c>
      <c r="D785" s="30">
        <v>278.17</v>
      </c>
      <c r="E785" s="30">
        <v>264.26</v>
      </c>
      <c r="F785" s="30"/>
      <c r="G785" s="30">
        <v>228.4</v>
      </c>
      <c r="H785" s="30">
        <v>205.56</v>
      </c>
      <c r="I785" s="30">
        <v>185</v>
      </c>
      <c r="J785" s="31"/>
      <c r="K785" s="31"/>
      <c r="L785" s="24"/>
      <c r="M785" s="24"/>
    </row>
    <row r="786" spans="1:13" ht="11.25" customHeight="1" x14ac:dyDescent="0.25">
      <c r="A786" s="28" t="s">
        <v>1201</v>
      </c>
      <c r="B786" s="29" t="s">
        <v>1202</v>
      </c>
      <c r="C786" s="30">
        <v>735.99</v>
      </c>
      <c r="D786" s="30">
        <v>699.19</v>
      </c>
      <c r="E786" s="30">
        <v>664.23</v>
      </c>
      <c r="F786" s="30"/>
      <c r="G786" s="30">
        <v>574.07000000000005</v>
      </c>
      <c r="H786" s="30">
        <v>516.66999999999996</v>
      </c>
      <c r="I786" s="30">
        <v>465</v>
      </c>
      <c r="J786" s="31"/>
      <c r="K786" s="31"/>
      <c r="L786" s="24"/>
      <c r="M786" s="24"/>
    </row>
    <row r="787" spans="1:13" ht="11.25" customHeight="1" x14ac:dyDescent="0.25">
      <c r="A787" s="28" t="s">
        <v>1203</v>
      </c>
      <c r="B787" s="29" t="s">
        <v>1204</v>
      </c>
      <c r="C787" s="30">
        <v>2184.2399999999998</v>
      </c>
      <c r="D787" s="30">
        <v>2075.02</v>
      </c>
      <c r="E787" s="30">
        <v>1971.27</v>
      </c>
      <c r="F787" s="30"/>
      <c r="G787" s="30">
        <v>1703.7</v>
      </c>
      <c r="H787" s="30">
        <v>1533.33</v>
      </c>
      <c r="I787" s="30">
        <v>1380</v>
      </c>
      <c r="J787" s="31"/>
      <c r="K787" s="31"/>
      <c r="L787" s="24"/>
      <c r="M787" s="24"/>
    </row>
    <row r="788" spans="1:13" ht="11.25" customHeight="1" x14ac:dyDescent="0.25">
      <c r="A788" s="28" t="s">
        <v>1205</v>
      </c>
      <c r="B788" s="29" t="s">
        <v>1206</v>
      </c>
      <c r="C788" s="30">
        <v>3410.89</v>
      </c>
      <c r="D788" s="30">
        <v>3240.35</v>
      </c>
      <c r="E788" s="30">
        <v>3078.33</v>
      </c>
      <c r="F788" s="30"/>
      <c r="G788" s="30">
        <v>2660.49</v>
      </c>
      <c r="H788" s="30">
        <v>2394.44</v>
      </c>
      <c r="I788" s="30">
        <v>2155</v>
      </c>
      <c r="J788" s="31"/>
      <c r="K788" s="31"/>
      <c r="L788" s="24"/>
      <c r="M788" s="24"/>
    </row>
    <row r="789" spans="1:13" ht="11.25" customHeight="1" x14ac:dyDescent="0.25">
      <c r="A789" s="28" t="s">
        <v>1207</v>
      </c>
      <c r="B789" s="29" t="s">
        <v>1208</v>
      </c>
      <c r="C789" s="30">
        <v>10.8</v>
      </c>
      <c r="D789" s="30">
        <v>10.26</v>
      </c>
      <c r="E789" s="30">
        <v>9.75</v>
      </c>
      <c r="F789" s="30"/>
      <c r="G789" s="30">
        <v>8.64</v>
      </c>
      <c r="H789" s="30">
        <v>7.78</v>
      </c>
      <c r="I789" s="30">
        <v>7</v>
      </c>
      <c r="J789" s="31"/>
      <c r="K789" s="31"/>
      <c r="L789" s="24"/>
      <c r="M789" s="24"/>
    </row>
    <row r="790" spans="1:13" ht="11.25" customHeight="1" x14ac:dyDescent="0.25">
      <c r="A790" s="28" t="s">
        <v>1209</v>
      </c>
      <c r="B790" s="29" t="s">
        <v>1210</v>
      </c>
      <c r="C790" s="30">
        <v>51.44</v>
      </c>
      <c r="D790" s="30">
        <v>48.87</v>
      </c>
      <c r="E790" s="30">
        <v>46.42</v>
      </c>
      <c r="F790" s="30"/>
      <c r="G790" s="30">
        <v>40.119999999999997</v>
      </c>
      <c r="H790" s="30">
        <v>36.11</v>
      </c>
      <c r="I790" s="30">
        <v>32.5</v>
      </c>
      <c r="J790" s="31"/>
      <c r="K790" s="31"/>
      <c r="L790" s="24"/>
      <c r="M790" s="24"/>
    </row>
    <row r="791" spans="1:13" ht="11.25" customHeight="1" x14ac:dyDescent="0.25">
      <c r="A791" s="28" t="s">
        <v>1211</v>
      </c>
      <c r="B791" s="29" t="s">
        <v>1212</v>
      </c>
      <c r="C791" s="30">
        <v>90.22</v>
      </c>
      <c r="D791" s="30">
        <v>85.71</v>
      </c>
      <c r="E791" s="30">
        <v>81.42</v>
      </c>
      <c r="F791" s="30"/>
      <c r="G791" s="30">
        <v>70.37</v>
      </c>
      <c r="H791" s="30">
        <v>63.33</v>
      </c>
      <c r="I791" s="30">
        <v>57</v>
      </c>
      <c r="J791" s="31"/>
      <c r="K791" s="31"/>
      <c r="L791" s="24"/>
      <c r="M791" s="24"/>
    </row>
    <row r="792" spans="1:13" ht="11.25" customHeight="1" x14ac:dyDescent="0.25">
      <c r="A792" s="28" t="s">
        <v>1213</v>
      </c>
      <c r="B792" s="29" t="s">
        <v>1214</v>
      </c>
      <c r="C792" s="30">
        <v>51.81</v>
      </c>
      <c r="D792" s="30">
        <v>49.22</v>
      </c>
      <c r="E792" s="30">
        <v>46.75</v>
      </c>
      <c r="F792" s="30"/>
      <c r="G792" s="30">
        <v>41.44</v>
      </c>
      <c r="H792" s="30">
        <v>37.299999999999997</v>
      </c>
      <c r="I792" s="30">
        <v>0</v>
      </c>
      <c r="J792" s="31"/>
      <c r="K792" s="31"/>
      <c r="L792" s="24"/>
      <c r="M792" s="24"/>
    </row>
    <row r="793" spans="1:13" ht="11.25" customHeight="1" x14ac:dyDescent="0.25">
      <c r="A793" s="28" t="s">
        <v>1215</v>
      </c>
      <c r="B793" s="29" t="s">
        <v>1216</v>
      </c>
      <c r="C793" s="30">
        <v>94.97</v>
      </c>
      <c r="D793" s="30">
        <v>90.22</v>
      </c>
      <c r="E793" s="30">
        <v>85.71</v>
      </c>
      <c r="F793" s="30"/>
      <c r="G793" s="30">
        <v>74.069999999999993</v>
      </c>
      <c r="H793" s="30">
        <v>66.67</v>
      </c>
      <c r="I793" s="30">
        <v>60</v>
      </c>
      <c r="J793" s="31"/>
      <c r="K793" s="31"/>
      <c r="L793" s="24"/>
      <c r="M793" s="24"/>
    </row>
    <row r="794" spans="1:13" ht="11.25" customHeight="1" x14ac:dyDescent="0.25">
      <c r="A794" s="28" t="s">
        <v>419</v>
      </c>
      <c r="B794" s="29" t="s">
        <v>420</v>
      </c>
      <c r="C794" s="30">
        <v>300.3</v>
      </c>
      <c r="D794" s="30">
        <v>285.29000000000002</v>
      </c>
      <c r="E794" s="30">
        <v>271.02</v>
      </c>
      <c r="F794" s="30"/>
      <c r="G794" s="30">
        <v>222.22</v>
      </c>
      <c r="H794" s="30">
        <v>200</v>
      </c>
      <c r="I794" s="30">
        <v>100</v>
      </c>
      <c r="J794" s="31"/>
      <c r="K794" s="31"/>
      <c r="L794" s="24"/>
      <c r="M794" s="24"/>
    </row>
    <row r="795" spans="1:13" ht="11.25" customHeight="1" x14ac:dyDescent="0.25">
      <c r="A795" s="28" t="s">
        <v>1217</v>
      </c>
      <c r="B795" s="29" t="s">
        <v>1218</v>
      </c>
      <c r="C795" s="30">
        <v>109.57</v>
      </c>
      <c r="D795" s="30">
        <v>104.09</v>
      </c>
      <c r="E795" s="30">
        <v>98.89</v>
      </c>
      <c r="F795" s="30"/>
      <c r="G795" s="30">
        <v>87.65</v>
      </c>
      <c r="H795" s="30">
        <v>78.89</v>
      </c>
      <c r="I795" s="30">
        <v>71</v>
      </c>
      <c r="J795" s="31"/>
      <c r="K795" s="31"/>
      <c r="L795" s="24"/>
      <c r="M795" s="24"/>
    </row>
    <row r="796" spans="1:13" ht="11.25" customHeight="1" x14ac:dyDescent="0.25">
      <c r="A796" s="28" t="s">
        <v>1219</v>
      </c>
      <c r="B796" s="29" t="s">
        <v>1220</v>
      </c>
      <c r="C796" s="30">
        <v>106.48</v>
      </c>
      <c r="D796" s="30">
        <v>101.16</v>
      </c>
      <c r="E796" s="30">
        <v>96.1</v>
      </c>
      <c r="F796" s="30"/>
      <c r="G796" s="30">
        <v>85.19</v>
      </c>
      <c r="H796" s="30">
        <v>76.67</v>
      </c>
      <c r="I796" s="30">
        <v>69</v>
      </c>
      <c r="J796" s="31"/>
      <c r="K796" s="31"/>
      <c r="L796" s="24"/>
      <c r="M796" s="24"/>
    </row>
    <row r="797" spans="1:13" ht="11.25" customHeight="1" x14ac:dyDescent="0.25">
      <c r="A797" s="28" t="s">
        <v>1221</v>
      </c>
      <c r="B797" s="29" t="s">
        <v>1222</v>
      </c>
      <c r="C797" s="30">
        <v>145.06</v>
      </c>
      <c r="D797" s="30">
        <v>137.81</v>
      </c>
      <c r="E797" s="30">
        <v>130.91999999999999</v>
      </c>
      <c r="F797" s="30"/>
      <c r="G797" s="30">
        <v>116.05</v>
      </c>
      <c r="H797" s="30">
        <v>104.44</v>
      </c>
      <c r="I797" s="30">
        <v>94</v>
      </c>
      <c r="J797" s="31"/>
      <c r="K797" s="31"/>
      <c r="L797" s="24"/>
      <c r="M797" s="24"/>
    </row>
    <row r="798" spans="1:13" ht="11.25" customHeight="1" x14ac:dyDescent="0.25">
      <c r="A798" s="28" t="s">
        <v>1223</v>
      </c>
      <c r="B798" s="29" t="s">
        <v>1224</v>
      </c>
      <c r="C798" s="30">
        <v>89.51</v>
      </c>
      <c r="D798" s="30">
        <v>85.03</v>
      </c>
      <c r="E798" s="30">
        <v>80.78</v>
      </c>
      <c r="F798" s="30"/>
      <c r="G798" s="30">
        <v>71.599999999999994</v>
      </c>
      <c r="H798" s="30">
        <v>64.44</v>
      </c>
      <c r="I798" s="30">
        <v>58</v>
      </c>
      <c r="J798" s="31"/>
      <c r="K798" s="31"/>
      <c r="L798" s="24"/>
      <c r="M798" s="24"/>
    </row>
    <row r="799" spans="1:13" ht="11.25" customHeight="1" x14ac:dyDescent="0.25">
      <c r="A799" s="28" t="s">
        <v>1225</v>
      </c>
      <c r="B799" s="29" t="s">
        <v>1226</v>
      </c>
      <c r="C799" s="30">
        <v>93.36</v>
      </c>
      <c r="D799" s="30">
        <v>88.7</v>
      </c>
      <c r="E799" s="30">
        <v>84.26</v>
      </c>
      <c r="F799" s="30"/>
      <c r="G799" s="30">
        <v>74.69</v>
      </c>
      <c r="H799" s="30">
        <v>67.22</v>
      </c>
      <c r="I799" s="30">
        <v>60.5</v>
      </c>
      <c r="J799" s="31"/>
      <c r="K799" s="31"/>
      <c r="L799" s="24"/>
      <c r="M799" s="24"/>
    </row>
    <row r="800" spans="1:13" ht="11.25" customHeight="1" x14ac:dyDescent="0.25">
      <c r="A800" s="28" t="s">
        <v>1227</v>
      </c>
      <c r="B800" s="29" t="s">
        <v>1224</v>
      </c>
      <c r="C800" s="30">
        <v>118.83</v>
      </c>
      <c r="D800" s="30">
        <v>112.89</v>
      </c>
      <c r="E800" s="30">
        <v>107.24</v>
      </c>
      <c r="F800" s="30"/>
      <c r="G800" s="30">
        <v>95.06</v>
      </c>
      <c r="H800" s="30">
        <v>85.56</v>
      </c>
      <c r="I800" s="30">
        <v>77</v>
      </c>
      <c r="J800" s="31"/>
      <c r="K800" s="31"/>
      <c r="L800" s="24"/>
      <c r="M800" s="24"/>
    </row>
    <row r="801" spans="1:13" ht="11.25" customHeight="1" x14ac:dyDescent="0.25">
      <c r="A801" s="28" t="s">
        <v>1228</v>
      </c>
      <c r="B801" s="29" t="s">
        <v>1226</v>
      </c>
      <c r="C801" s="30">
        <v>118.83</v>
      </c>
      <c r="D801" s="30">
        <v>112.89</v>
      </c>
      <c r="E801" s="30">
        <v>107.24</v>
      </c>
      <c r="F801" s="30"/>
      <c r="G801" s="30">
        <v>95.06</v>
      </c>
      <c r="H801" s="30">
        <v>85.56</v>
      </c>
      <c r="I801" s="30">
        <v>77</v>
      </c>
      <c r="J801" s="31"/>
      <c r="K801" s="31"/>
      <c r="L801" s="24"/>
      <c r="M801" s="24"/>
    </row>
    <row r="802" spans="1:13" ht="11.25" customHeight="1" x14ac:dyDescent="0.25">
      <c r="A802" s="28" t="s">
        <v>1229</v>
      </c>
      <c r="B802" s="29" t="s">
        <v>1226</v>
      </c>
      <c r="C802" s="30">
        <v>118.83</v>
      </c>
      <c r="D802" s="30">
        <v>112.89</v>
      </c>
      <c r="E802" s="30">
        <v>107.24</v>
      </c>
      <c r="F802" s="30"/>
      <c r="G802" s="30">
        <v>95.06</v>
      </c>
      <c r="H802" s="30">
        <v>85.56</v>
      </c>
      <c r="I802" s="30">
        <v>77</v>
      </c>
      <c r="J802" s="31"/>
      <c r="K802" s="31"/>
      <c r="L802" s="24"/>
      <c r="M802" s="24"/>
    </row>
    <row r="803" spans="1:13" ht="11.25" customHeight="1" x14ac:dyDescent="0.25">
      <c r="A803" s="28" t="s">
        <v>1230</v>
      </c>
      <c r="B803" s="29" t="s">
        <v>1226</v>
      </c>
      <c r="C803" s="30">
        <v>134.26</v>
      </c>
      <c r="D803" s="30">
        <v>127.55</v>
      </c>
      <c r="E803" s="30">
        <v>121.17</v>
      </c>
      <c r="F803" s="30"/>
      <c r="G803" s="30">
        <v>107.41</v>
      </c>
      <c r="H803" s="30">
        <v>96.67</v>
      </c>
      <c r="I803" s="30">
        <v>87</v>
      </c>
      <c r="J803" s="31"/>
      <c r="K803" s="31"/>
      <c r="L803" s="24"/>
      <c r="M803" s="24"/>
    </row>
    <row r="804" spans="1:13" ht="11.25" customHeight="1" x14ac:dyDescent="0.25">
      <c r="A804" s="28" t="s">
        <v>1231</v>
      </c>
      <c r="B804" s="29" t="s">
        <v>1232</v>
      </c>
      <c r="C804" s="30">
        <v>85.32</v>
      </c>
      <c r="D804" s="30">
        <v>81.05</v>
      </c>
      <c r="E804" s="30">
        <v>77</v>
      </c>
      <c r="F804" s="30"/>
      <c r="G804" s="30">
        <v>68.25</v>
      </c>
      <c r="H804" s="30">
        <v>61.43</v>
      </c>
      <c r="I804" s="30">
        <v>43</v>
      </c>
      <c r="J804" s="31"/>
      <c r="K804" s="31"/>
      <c r="L804" s="24"/>
      <c r="M804" s="24"/>
    </row>
    <row r="805" spans="1:13" ht="11.25" customHeight="1" x14ac:dyDescent="0.25">
      <c r="A805" s="28" t="s">
        <v>1233</v>
      </c>
      <c r="B805" s="29" t="s">
        <v>1234</v>
      </c>
      <c r="C805" s="30">
        <v>81.349999999999994</v>
      </c>
      <c r="D805" s="30">
        <v>77.28</v>
      </c>
      <c r="E805" s="30">
        <v>73.42</v>
      </c>
      <c r="F805" s="30"/>
      <c r="G805" s="30">
        <v>65.08</v>
      </c>
      <c r="H805" s="30">
        <v>58.57</v>
      </c>
      <c r="I805" s="30">
        <v>41</v>
      </c>
      <c r="J805" s="31"/>
      <c r="K805" s="31"/>
      <c r="L805" s="24"/>
      <c r="M805" s="24"/>
    </row>
    <row r="806" spans="1:13" ht="11.25" customHeight="1" x14ac:dyDescent="0.25">
      <c r="A806" s="28" t="s">
        <v>1233</v>
      </c>
      <c r="B806" s="29" t="s">
        <v>1235</v>
      </c>
      <c r="C806" s="30">
        <v>85.32</v>
      </c>
      <c r="D806" s="30">
        <v>81.05</v>
      </c>
      <c r="E806" s="30">
        <v>77</v>
      </c>
      <c r="F806" s="30"/>
      <c r="G806" s="30">
        <v>68.25</v>
      </c>
      <c r="H806" s="30">
        <v>61.43</v>
      </c>
      <c r="I806" s="30">
        <v>43</v>
      </c>
      <c r="J806" s="31"/>
      <c r="K806" s="31"/>
      <c r="L806" s="24"/>
      <c r="M806" s="24"/>
    </row>
    <row r="807" spans="1:13" ht="11.25" customHeight="1" x14ac:dyDescent="0.25">
      <c r="A807" s="28" t="s">
        <v>421</v>
      </c>
      <c r="B807" s="29" t="s">
        <v>586</v>
      </c>
      <c r="C807" s="30">
        <v>1828.11</v>
      </c>
      <c r="D807" s="30">
        <v>1736.7</v>
      </c>
      <c r="E807" s="30">
        <v>1649.87</v>
      </c>
      <c r="F807" s="30"/>
      <c r="G807" s="30">
        <v>1425.93</v>
      </c>
      <c r="H807" s="30">
        <v>1283.33</v>
      </c>
      <c r="I807" s="30">
        <v>1155</v>
      </c>
      <c r="J807" s="31"/>
      <c r="K807" s="31"/>
      <c r="L807" s="24"/>
      <c r="M807" s="24"/>
    </row>
    <row r="808" spans="1:13" ht="11.25" customHeight="1" x14ac:dyDescent="0.25">
      <c r="A808" s="28" t="s">
        <v>1236</v>
      </c>
      <c r="B808" s="29" t="s">
        <v>1237</v>
      </c>
      <c r="C808" s="30">
        <v>882.29</v>
      </c>
      <c r="D808" s="30">
        <v>838.18</v>
      </c>
      <c r="E808" s="30">
        <v>796.27</v>
      </c>
      <c r="F808" s="30"/>
      <c r="G808" s="30">
        <v>705.83</v>
      </c>
      <c r="H808" s="30">
        <v>635.25</v>
      </c>
      <c r="I808" s="30">
        <v>571.73</v>
      </c>
      <c r="J808" s="31"/>
      <c r="K808" s="31"/>
      <c r="L808" s="24"/>
      <c r="M808" s="24"/>
    </row>
    <row r="809" spans="1:13" ht="11.25" customHeight="1" x14ac:dyDescent="0.25">
      <c r="A809" s="28" t="s">
        <v>1238</v>
      </c>
      <c r="B809" s="29" t="s">
        <v>1239</v>
      </c>
      <c r="C809" s="30">
        <v>952.08</v>
      </c>
      <c r="D809" s="30">
        <v>904.48</v>
      </c>
      <c r="E809" s="30">
        <v>859.26</v>
      </c>
      <c r="F809" s="30"/>
      <c r="G809" s="30">
        <v>761.67</v>
      </c>
      <c r="H809" s="30">
        <v>685.5</v>
      </c>
      <c r="I809" s="30">
        <v>616.95000000000005</v>
      </c>
      <c r="J809" s="31"/>
      <c r="K809" s="31"/>
      <c r="L809" s="24"/>
      <c r="M809" s="24"/>
    </row>
    <row r="810" spans="1:13" ht="11.25" customHeight="1" x14ac:dyDescent="0.25">
      <c r="A810" s="28" t="s">
        <v>1240</v>
      </c>
      <c r="B810" s="29" t="s">
        <v>1241</v>
      </c>
      <c r="C810" s="30">
        <v>1266.67</v>
      </c>
      <c r="D810" s="30">
        <v>1203.33</v>
      </c>
      <c r="E810" s="30">
        <v>1143.17</v>
      </c>
      <c r="F810" s="30"/>
      <c r="G810" s="30">
        <v>1013.33</v>
      </c>
      <c r="H810" s="30">
        <v>912</v>
      </c>
      <c r="I810" s="30">
        <v>820.8</v>
      </c>
      <c r="J810" s="31"/>
      <c r="K810" s="31"/>
      <c r="L810" s="24"/>
      <c r="M810" s="24"/>
    </row>
    <row r="811" spans="1:13" ht="11.25" customHeight="1" x14ac:dyDescent="0.25">
      <c r="A811" s="28" t="s">
        <v>1242</v>
      </c>
      <c r="B811" s="29" t="s">
        <v>1243</v>
      </c>
      <c r="C811" s="30">
        <v>1045.83</v>
      </c>
      <c r="D811" s="30">
        <v>993.54</v>
      </c>
      <c r="E811" s="30">
        <v>943.86</v>
      </c>
      <c r="F811" s="30"/>
      <c r="G811" s="30">
        <v>836.67</v>
      </c>
      <c r="H811" s="30">
        <v>753</v>
      </c>
      <c r="I811" s="30">
        <v>677.7</v>
      </c>
      <c r="J811" s="31"/>
      <c r="K811" s="31"/>
      <c r="L811" s="24"/>
      <c r="M811" s="24"/>
    </row>
    <row r="812" spans="1:13" ht="11.25" customHeight="1" x14ac:dyDescent="0.25">
      <c r="A812" s="28" t="s">
        <v>1244</v>
      </c>
      <c r="B812" s="29" t="s">
        <v>1245</v>
      </c>
      <c r="C812" s="30">
        <v>1360.42</v>
      </c>
      <c r="D812" s="30">
        <v>1292.4000000000001</v>
      </c>
      <c r="E812" s="30">
        <v>1227.78</v>
      </c>
      <c r="F812" s="30"/>
      <c r="G812" s="30">
        <v>1088.33</v>
      </c>
      <c r="H812" s="30">
        <v>979.5</v>
      </c>
      <c r="I812" s="30">
        <v>881.55</v>
      </c>
      <c r="J812" s="31"/>
      <c r="K812" s="31"/>
      <c r="L812" s="24"/>
      <c r="M812" s="24"/>
    </row>
    <row r="813" spans="1:13" ht="11.25" customHeight="1" x14ac:dyDescent="0.25">
      <c r="A813" s="28" t="s">
        <v>1246</v>
      </c>
      <c r="B813" s="29" t="s">
        <v>1247</v>
      </c>
      <c r="C813" s="30">
        <v>1302.08</v>
      </c>
      <c r="D813" s="30">
        <v>1236.98</v>
      </c>
      <c r="E813" s="30">
        <v>1175.1300000000001</v>
      </c>
      <c r="F813" s="30"/>
      <c r="G813" s="30">
        <v>1041.67</v>
      </c>
      <c r="H813" s="30">
        <v>937.5</v>
      </c>
      <c r="I813" s="30">
        <v>843.75</v>
      </c>
      <c r="J813" s="31"/>
      <c r="K813" s="31"/>
      <c r="L813" s="24"/>
      <c r="M813" s="24"/>
    </row>
    <row r="814" spans="1:13" ht="11.25" customHeight="1" x14ac:dyDescent="0.25">
      <c r="A814" s="28" t="s">
        <v>1248</v>
      </c>
      <c r="B814" s="29" t="s">
        <v>1249</v>
      </c>
      <c r="C814" s="30">
        <v>1342.71</v>
      </c>
      <c r="D814" s="30">
        <v>1275.57</v>
      </c>
      <c r="E814" s="30">
        <v>1211.79</v>
      </c>
      <c r="F814" s="30"/>
      <c r="G814" s="30">
        <v>1074.17</v>
      </c>
      <c r="H814" s="30">
        <v>966.75</v>
      </c>
      <c r="I814" s="30">
        <v>870.08</v>
      </c>
      <c r="J814" s="31"/>
      <c r="K814" s="31"/>
      <c r="L814" s="24"/>
      <c r="M814" s="24"/>
    </row>
    <row r="815" spans="1:13" ht="11.25" customHeight="1" x14ac:dyDescent="0.25">
      <c r="A815" s="28" t="s">
        <v>1250</v>
      </c>
      <c r="B815" s="29" t="s">
        <v>1251</v>
      </c>
      <c r="C815" s="30">
        <v>1136.46</v>
      </c>
      <c r="D815" s="30">
        <v>1079.6400000000001</v>
      </c>
      <c r="E815" s="30">
        <v>1025.6500000000001</v>
      </c>
      <c r="F815" s="30"/>
      <c r="G815" s="30">
        <v>909.17</v>
      </c>
      <c r="H815" s="30">
        <v>818.25</v>
      </c>
      <c r="I815" s="30">
        <v>736.43</v>
      </c>
      <c r="J815" s="31"/>
      <c r="K815" s="31"/>
      <c r="L815" s="24"/>
      <c r="M815" s="24"/>
    </row>
    <row r="816" spans="1:13" ht="11.25" customHeight="1" x14ac:dyDescent="0.25">
      <c r="A816" s="28" t="s">
        <v>1252</v>
      </c>
      <c r="B816" s="29" t="s">
        <v>1253</v>
      </c>
      <c r="C816" s="30">
        <v>1626.04</v>
      </c>
      <c r="D816" s="30">
        <v>1544.74</v>
      </c>
      <c r="E816" s="30">
        <v>1467.5</v>
      </c>
      <c r="F816" s="30"/>
      <c r="G816" s="30">
        <v>1300.83</v>
      </c>
      <c r="H816" s="30">
        <v>1170.75</v>
      </c>
      <c r="I816" s="30">
        <v>1053.68</v>
      </c>
      <c r="J816" s="31"/>
      <c r="K816" s="31"/>
      <c r="L816" s="24"/>
      <c r="M816" s="24"/>
    </row>
    <row r="817" spans="1:13" ht="11.25" customHeight="1" x14ac:dyDescent="0.25">
      <c r="A817" s="28" t="s">
        <v>1254</v>
      </c>
      <c r="B817" s="29" t="s">
        <v>1255</v>
      </c>
      <c r="C817" s="30">
        <v>1661.46</v>
      </c>
      <c r="D817" s="30">
        <v>1578.39</v>
      </c>
      <c r="E817" s="30">
        <v>1499.47</v>
      </c>
      <c r="F817" s="30"/>
      <c r="G817" s="30">
        <v>1329.17</v>
      </c>
      <c r="H817" s="30">
        <v>1196.25</v>
      </c>
      <c r="I817" s="30">
        <v>1076.6300000000001</v>
      </c>
      <c r="J817" s="31"/>
      <c r="K817" s="31"/>
      <c r="L817" s="24"/>
      <c r="M817" s="24"/>
    </row>
    <row r="818" spans="1:13" ht="11.25" customHeight="1" x14ac:dyDescent="0.25">
      <c r="A818" s="28" t="s">
        <v>1256</v>
      </c>
      <c r="B818" s="29" t="s">
        <v>1257</v>
      </c>
      <c r="C818" s="30">
        <v>1344.79</v>
      </c>
      <c r="D818" s="30">
        <v>1277.55</v>
      </c>
      <c r="E818" s="30">
        <v>1213.67</v>
      </c>
      <c r="F818" s="30"/>
      <c r="G818" s="32">
        <v>1075.83</v>
      </c>
      <c r="H818" s="30">
        <v>968.25</v>
      </c>
      <c r="I818" s="30">
        <v>871.43</v>
      </c>
      <c r="J818" s="31"/>
      <c r="K818" s="31"/>
      <c r="L818" s="24"/>
      <c r="M818" s="24"/>
    </row>
    <row r="819" spans="1:13" ht="11.25" customHeight="1" x14ac:dyDescent="0.25">
      <c r="A819" s="28" t="s">
        <v>1258</v>
      </c>
      <c r="B819" s="29" t="s">
        <v>1259</v>
      </c>
      <c r="C819" s="30">
        <v>1953.13</v>
      </c>
      <c r="D819" s="30">
        <v>1855.47</v>
      </c>
      <c r="E819" s="30">
        <v>1762.7</v>
      </c>
      <c r="F819" s="30"/>
      <c r="G819" s="30">
        <v>1562.5</v>
      </c>
      <c r="H819" s="30">
        <v>1406.25</v>
      </c>
      <c r="I819" s="30">
        <v>1265.6300000000001</v>
      </c>
      <c r="J819" s="31"/>
      <c r="K819" s="31"/>
      <c r="L819" s="24"/>
      <c r="M819" s="24"/>
    </row>
    <row r="820" spans="1:13" ht="11.25" customHeight="1" x14ac:dyDescent="0.25">
      <c r="A820" s="28" t="s">
        <v>1260</v>
      </c>
      <c r="B820" s="29" t="s">
        <v>1261</v>
      </c>
      <c r="C820" s="30">
        <v>1613.54</v>
      </c>
      <c r="D820" s="30">
        <v>1532.86</v>
      </c>
      <c r="E820" s="30">
        <v>1456.22</v>
      </c>
      <c r="F820" s="30"/>
      <c r="G820" s="30">
        <v>1290.83</v>
      </c>
      <c r="H820" s="30">
        <v>1161.75</v>
      </c>
      <c r="I820" s="30">
        <v>1045.58</v>
      </c>
      <c r="J820" s="31"/>
      <c r="K820" s="31"/>
      <c r="L820" s="24"/>
      <c r="M820" s="24"/>
    </row>
    <row r="821" spans="1:13" ht="11.25" customHeight="1" x14ac:dyDescent="0.25">
      <c r="A821" s="28" t="s">
        <v>1262</v>
      </c>
      <c r="B821" s="29" t="s">
        <v>1263</v>
      </c>
      <c r="C821" s="30">
        <v>1520.83</v>
      </c>
      <c r="D821" s="30">
        <v>1444.79</v>
      </c>
      <c r="E821" s="30">
        <v>1372.55</v>
      </c>
      <c r="F821" s="30"/>
      <c r="G821" s="30">
        <v>1216.67</v>
      </c>
      <c r="H821" s="30">
        <v>1095</v>
      </c>
      <c r="I821" s="30">
        <v>985.5</v>
      </c>
      <c r="J821" s="31"/>
      <c r="K821" s="31"/>
      <c r="L821" s="24"/>
      <c r="M821" s="24"/>
    </row>
    <row r="822" spans="1:13" ht="11.25" customHeight="1" x14ac:dyDescent="0.25">
      <c r="A822" s="28" t="s">
        <v>1264</v>
      </c>
      <c r="B822" s="29" t="s">
        <v>1265</v>
      </c>
      <c r="C822" s="30">
        <v>1936.46</v>
      </c>
      <c r="D822" s="30">
        <v>1839.64</v>
      </c>
      <c r="E822" s="30">
        <v>1747.65</v>
      </c>
      <c r="F822" s="30"/>
      <c r="G822" s="30">
        <v>1549.17</v>
      </c>
      <c r="H822" s="30">
        <v>1394.25</v>
      </c>
      <c r="I822" s="30">
        <v>1254.83</v>
      </c>
      <c r="J822" s="31"/>
      <c r="K822" s="31"/>
      <c r="L822" s="24"/>
      <c r="M822" s="24"/>
    </row>
    <row r="823" spans="1:13" ht="11.25" customHeight="1" x14ac:dyDescent="0.25">
      <c r="A823" s="28" t="s">
        <v>1266</v>
      </c>
      <c r="B823" s="29" t="s">
        <v>1267</v>
      </c>
      <c r="C823" s="30">
        <v>2008.33</v>
      </c>
      <c r="D823" s="30">
        <v>1907.92</v>
      </c>
      <c r="E823" s="30">
        <v>1812.52</v>
      </c>
      <c r="F823" s="30"/>
      <c r="G823" s="30">
        <v>1606.67</v>
      </c>
      <c r="H823" s="30">
        <v>1446</v>
      </c>
      <c r="I823" s="30">
        <v>1301.4000000000001</v>
      </c>
      <c r="J823" s="31"/>
      <c r="K823" s="31"/>
      <c r="L823" s="24"/>
      <c r="M823" s="24"/>
    </row>
    <row r="824" spans="1:13" ht="11.25" customHeight="1" x14ac:dyDescent="0.25">
      <c r="A824" s="28" t="s">
        <v>1268</v>
      </c>
      <c r="B824" s="29" t="s">
        <v>1269</v>
      </c>
      <c r="C824" s="30">
        <v>162.04</v>
      </c>
      <c r="D824" s="30">
        <v>153.94</v>
      </c>
      <c r="E824" s="30">
        <v>146.24</v>
      </c>
      <c r="F824" s="30"/>
      <c r="G824" s="30">
        <v>129.63</v>
      </c>
      <c r="H824" s="30">
        <v>116.67</v>
      </c>
      <c r="I824" s="30">
        <v>105</v>
      </c>
      <c r="J824" s="31"/>
      <c r="K824" s="31"/>
      <c r="L824" s="24"/>
      <c r="M824" s="24"/>
    </row>
    <row r="825" spans="1:13" ht="11.25" customHeight="1" x14ac:dyDescent="0.25">
      <c r="A825" s="28" t="s">
        <v>1270</v>
      </c>
      <c r="B825" s="29" t="s">
        <v>1271</v>
      </c>
      <c r="C825" s="30">
        <v>258.33</v>
      </c>
      <c r="D825" s="30">
        <v>245.42</v>
      </c>
      <c r="E825" s="30">
        <v>233.15</v>
      </c>
      <c r="F825" s="30"/>
      <c r="G825" s="30">
        <v>206.67</v>
      </c>
      <c r="H825" s="30">
        <v>186</v>
      </c>
      <c r="I825" s="30">
        <v>167.4</v>
      </c>
      <c r="J825" s="31"/>
      <c r="K825" s="31"/>
      <c r="L825" s="24"/>
      <c r="M825" s="24"/>
    </row>
    <row r="826" spans="1:13" ht="11.25" customHeight="1" x14ac:dyDescent="0.25">
      <c r="A826" s="28" t="s">
        <v>1272</v>
      </c>
      <c r="B826" s="29" t="s">
        <v>1273</v>
      </c>
      <c r="C826" s="30">
        <v>323.95999999999998</v>
      </c>
      <c r="D826" s="30">
        <v>307.76</v>
      </c>
      <c r="E826" s="30">
        <v>292.37</v>
      </c>
      <c r="F826" s="30"/>
      <c r="G826" s="30">
        <v>259.17</v>
      </c>
      <c r="H826" s="30">
        <v>233.25</v>
      </c>
      <c r="I826" s="30">
        <v>209.93</v>
      </c>
      <c r="J826" s="31"/>
      <c r="K826" s="31"/>
      <c r="L826" s="24"/>
      <c r="M826" s="24"/>
    </row>
    <row r="827" spans="1:13" ht="11.25" customHeight="1" x14ac:dyDescent="0.25">
      <c r="A827" s="28" t="s">
        <v>1274</v>
      </c>
      <c r="B827" s="29" t="s">
        <v>1275</v>
      </c>
      <c r="C827" s="30">
        <v>212.67</v>
      </c>
      <c r="D827" s="30">
        <v>202.04</v>
      </c>
      <c r="E827" s="30">
        <v>191.93</v>
      </c>
      <c r="F827" s="30"/>
      <c r="G827" s="30">
        <v>170.14</v>
      </c>
      <c r="H827" s="30">
        <v>153.12</v>
      </c>
      <c r="I827" s="30">
        <v>137.81</v>
      </c>
      <c r="J827" s="31"/>
      <c r="K827" s="31"/>
      <c r="L827" s="24"/>
      <c r="M827" s="24"/>
    </row>
    <row r="828" spans="1:13" ht="11.25" customHeight="1" x14ac:dyDescent="0.25">
      <c r="A828" s="28" t="s">
        <v>1276</v>
      </c>
      <c r="B828" s="29" t="s">
        <v>1277</v>
      </c>
      <c r="C828" s="30">
        <v>233.75</v>
      </c>
      <c r="D828" s="30">
        <v>222.06</v>
      </c>
      <c r="E828" s="30">
        <v>210.96</v>
      </c>
      <c r="F828" s="30"/>
      <c r="G828" s="30">
        <v>187</v>
      </c>
      <c r="H828" s="30">
        <v>168.3</v>
      </c>
      <c r="I828" s="30">
        <v>151.47</v>
      </c>
      <c r="J828" s="31"/>
      <c r="K828" s="31"/>
      <c r="L828" s="24"/>
      <c r="M828" s="24"/>
    </row>
    <row r="829" spans="1:13" ht="11.25" customHeight="1" x14ac:dyDescent="0.25">
      <c r="A829" s="28" t="s">
        <v>1278</v>
      </c>
      <c r="B829" s="29" t="s">
        <v>1279</v>
      </c>
      <c r="C829" s="30">
        <v>316.67</v>
      </c>
      <c r="D829" s="30">
        <v>300.83</v>
      </c>
      <c r="E829" s="30">
        <v>285.79000000000002</v>
      </c>
      <c r="F829" s="30"/>
      <c r="G829" s="30">
        <v>253.33</v>
      </c>
      <c r="H829" s="30">
        <v>228</v>
      </c>
      <c r="I829" s="30">
        <v>205.2</v>
      </c>
      <c r="J829" s="31"/>
      <c r="K829" s="31"/>
      <c r="L829" s="24"/>
      <c r="M829" s="24"/>
    </row>
    <row r="830" spans="1:13" ht="11.25" customHeight="1" x14ac:dyDescent="0.25">
      <c r="A830" s="28" t="s">
        <v>1280</v>
      </c>
      <c r="B830" s="29" t="s">
        <v>1281</v>
      </c>
      <c r="C830" s="30">
        <v>325</v>
      </c>
      <c r="D830" s="30">
        <v>308.75</v>
      </c>
      <c r="E830" s="30">
        <v>293.31</v>
      </c>
      <c r="F830" s="30"/>
      <c r="G830" s="30">
        <v>260</v>
      </c>
      <c r="H830" s="30">
        <v>234</v>
      </c>
      <c r="I830" s="30">
        <v>210.6</v>
      </c>
      <c r="J830" s="31"/>
      <c r="K830" s="31"/>
      <c r="L830" s="24"/>
      <c r="M830" s="24"/>
    </row>
    <row r="831" spans="1:13" ht="11.25" customHeight="1" x14ac:dyDescent="0.25">
      <c r="A831" s="28" t="s">
        <v>1282</v>
      </c>
      <c r="B831" s="29" t="s">
        <v>1283</v>
      </c>
      <c r="C831" s="30">
        <v>323.95999999999998</v>
      </c>
      <c r="D831" s="30">
        <v>307.76</v>
      </c>
      <c r="E831" s="30">
        <v>292.37</v>
      </c>
      <c r="F831" s="30"/>
      <c r="G831" s="30">
        <v>259.17</v>
      </c>
      <c r="H831" s="30">
        <v>233.25</v>
      </c>
      <c r="I831" s="30">
        <v>209.93</v>
      </c>
      <c r="J831" s="31"/>
      <c r="K831" s="31"/>
      <c r="L831" s="24"/>
      <c r="M831" s="24"/>
    </row>
    <row r="832" spans="1:13" ht="11.25" customHeight="1" x14ac:dyDescent="0.25">
      <c r="A832" s="28" t="s">
        <v>1284</v>
      </c>
      <c r="B832" s="29" t="s">
        <v>1285</v>
      </c>
      <c r="C832" s="30">
        <v>357.29</v>
      </c>
      <c r="D832" s="30">
        <v>339.43</v>
      </c>
      <c r="E832" s="30">
        <v>322.45999999999998</v>
      </c>
      <c r="F832" s="30"/>
      <c r="G832" s="30">
        <v>285.83</v>
      </c>
      <c r="H832" s="30">
        <v>257.25</v>
      </c>
      <c r="I832" s="30">
        <v>231.53</v>
      </c>
      <c r="J832" s="31"/>
      <c r="K832" s="31"/>
      <c r="L832" s="24"/>
      <c r="M832" s="24"/>
    </row>
    <row r="833" spans="1:13" ht="11.25" customHeight="1" x14ac:dyDescent="0.25">
      <c r="A833" s="28" t="s">
        <v>1286</v>
      </c>
      <c r="B833" s="29" t="s">
        <v>1287</v>
      </c>
      <c r="C833" s="30">
        <v>331.25</v>
      </c>
      <c r="D833" s="30">
        <v>314.69</v>
      </c>
      <c r="E833" s="30">
        <v>298.95</v>
      </c>
      <c r="F833" s="30"/>
      <c r="G833" s="30">
        <v>265</v>
      </c>
      <c r="H833" s="30">
        <v>238.5</v>
      </c>
      <c r="I833" s="30">
        <v>214.65</v>
      </c>
      <c r="J833" s="31"/>
      <c r="K833" s="31"/>
      <c r="L833" s="24"/>
      <c r="M833" s="24"/>
    </row>
    <row r="834" spans="1:13" ht="11.25" customHeight="1" x14ac:dyDescent="0.25">
      <c r="A834" s="28" t="s">
        <v>1288</v>
      </c>
      <c r="B834" s="29" t="s">
        <v>1289</v>
      </c>
      <c r="C834" s="30">
        <v>229.46</v>
      </c>
      <c r="D834" s="30">
        <v>217.99</v>
      </c>
      <c r="E834" s="30">
        <v>207.09</v>
      </c>
      <c r="F834" s="30"/>
      <c r="G834" s="30">
        <v>183.57</v>
      </c>
      <c r="H834" s="30">
        <v>165.21</v>
      </c>
      <c r="I834" s="30">
        <v>148.69</v>
      </c>
      <c r="J834" s="31"/>
      <c r="K834" s="31"/>
      <c r="L834" s="24"/>
      <c r="M834" s="24"/>
    </row>
    <row r="835" spans="1:13" ht="11.25" customHeight="1" x14ac:dyDescent="0.25">
      <c r="A835" s="28" t="s">
        <v>1290</v>
      </c>
      <c r="B835" s="29" t="s">
        <v>1291</v>
      </c>
      <c r="C835" s="30">
        <v>256.73</v>
      </c>
      <c r="D835" s="30">
        <v>243.89</v>
      </c>
      <c r="E835" s="30">
        <v>231.7</v>
      </c>
      <c r="F835" s="30"/>
      <c r="G835" s="30">
        <v>205.38</v>
      </c>
      <c r="H835" s="30">
        <v>184.84</v>
      </c>
      <c r="I835" s="30">
        <v>166.36</v>
      </c>
      <c r="J835" s="31"/>
      <c r="K835" s="31"/>
      <c r="L835" s="24"/>
      <c r="M835" s="24"/>
    </row>
    <row r="836" spans="1:13" ht="11.25" customHeight="1" x14ac:dyDescent="0.25">
      <c r="A836" s="28" t="s">
        <v>1292</v>
      </c>
      <c r="B836" s="29" t="s">
        <v>1293</v>
      </c>
      <c r="C836" s="30">
        <v>342.71</v>
      </c>
      <c r="D836" s="30">
        <v>325.57</v>
      </c>
      <c r="E836" s="30">
        <v>309.29000000000002</v>
      </c>
      <c r="F836" s="30"/>
      <c r="G836" s="30">
        <v>274.17</v>
      </c>
      <c r="H836" s="30">
        <v>246.75</v>
      </c>
      <c r="I836" s="30">
        <v>222.08</v>
      </c>
      <c r="J836" s="31"/>
      <c r="K836" s="31"/>
      <c r="L836" s="24"/>
      <c r="M836" s="24"/>
    </row>
    <row r="837" spans="1:13" ht="11.25" customHeight="1" x14ac:dyDescent="0.25">
      <c r="A837" s="28" t="s">
        <v>1294</v>
      </c>
      <c r="B837" s="29" t="s">
        <v>1295</v>
      </c>
      <c r="C837" s="30">
        <v>328.13</v>
      </c>
      <c r="D837" s="30">
        <v>311.72000000000003</v>
      </c>
      <c r="E837" s="30">
        <v>296.13</v>
      </c>
      <c r="F837" s="30"/>
      <c r="G837" s="30">
        <v>262.5</v>
      </c>
      <c r="H837" s="30">
        <v>236.25</v>
      </c>
      <c r="I837" s="30">
        <v>212.63</v>
      </c>
      <c r="J837" s="31"/>
      <c r="K837" s="31"/>
      <c r="L837" s="24"/>
      <c r="M837" s="24"/>
    </row>
    <row r="838" spans="1:13" ht="11.25" customHeight="1" x14ac:dyDescent="0.25">
      <c r="A838" s="28" t="s">
        <v>1296</v>
      </c>
      <c r="B838" s="29" t="s">
        <v>1297</v>
      </c>
      <c r="C838" s="30">
        <v>382.29</v>
      </c>
      <c r="D838" s="30">
        <v>363.18</v>
      </c>
      <c r="E838" s="30">
        <v>345.02</v>
      </c>
      <c r="F838" s="30"/>
      <c r="G838" s="30">
        <v>305.83</v>
      </c>
      <c r="H838" s="30">
        <v>275.25</v>
      </c>
      <c r="I838" s="30">
        <v>247.73</v>
      </c>
      <c r="J838" s="31"/>
      <c r="K838" s="31"/>
      <c r="L838" s="24"/>
      <c r="M838" s="24"/>
    </row>
    <row r="839" spans="1:13" ht="11.25" customHeight="1" x14ac:dyDescent="0.25">
      <c r="A839" s="28" t="s">
        <v>1298</v>
      </c>
      <c r="B839" s="29" t="s">
        <v>1299</v>
      </c>
      <c r="C839" s="30">
        <v>390.63</v>
      </c>
      <c r="D839" s="30">
        <v>371.09</v>
      </c>
      <c r="E839" s="30">
        <v>352.54</v>
      </c>
      <c r="F839" s="30"/>
      <c r="G839" s="30">
        <v>312.5</v>
      </c>
      <c r="H839" s="30">
        <v>281.25</v>
      </c>
      <c r="I839" s="30">
        <v>253.13</v>
      </c>
      <c r="J839" s="31"/>
      <c r="K839" s="31"/>
      <c r="L839" s="24"/>
      <c r="M839" s="24"/>
    </row>
    <row r="840" spans="1:13" ht="11.25" customHeight="1" x14ac:dyDescent="0.25">
      <c r="A840" s="28" t="s">
        <v>1300</v>
      </c>
      <c r="B840" s="29" t="s">
        <v>1301</v>
      </c>
      <c r="C840" s="30">
        <v>427.08</v>
      </c>
      <c r="D840" s="30">
        <v>405.73</v>
      </c>
      <c r="E840" s="30">
        <v>385.44</v>
      </c>
      <c r="F840" s="30"/>
      <c r="G840" s="30">
        <v>341.67</v>
      </c>
      <c r="H840" s="30">
        <v>307.5</v>
      </c>
      <c r="I840" s="30">
        <v>276.75</v>
      </c>
      <c r="J840" s="31"/>
      <c r="K840" s="31"/>
      <c r="L840" s="24"/>
      <c r="M840" s="24"/>
    </row>
    <row r="841" spans="1:13" ht="11.25" customHeight="1" x14ac:dyDescent="0.25">
      <c r="A841" s="28" t="s">
        <v>1302</v>
      </c>
      <c r="B841" s="29" t="s">
        <v>1303</v>
      </c>
      <c r="C841" s="30">
        <v>421.88</v>
      </c>
      <c r="D841" s="30">
        <v>400.78</v>
      </c>
      <c r="E841" s="30">
        <v>380.74</v>
      </c>
      <c r="F841" s="30"/>
      <c r="G841" s="30">
        <v>337.5</v>
      </c>
      <c r="H841" s="30">
        <v>303.75</v>
      </c>
      <c r="I841" s="30">
        <v>273.38</v>
      </c>
      <c r="J841" s="31"/>
      <c r="K841" s="31"/>
      <c r="L841" s="24"/>
      <c r="M841" s="24"/>
    </row>
    <row r="842" spans="1:13" ht="11.25" customHeight="1" x14ac:dyDescent="0.25">
      <c r="A842" s="28" t="s">
        <v>1304</v>
      </c>
      <c r="B842" s="29" t="s">
        <v>1305</v>
      </c>
      <c r="C842" s="30">
        <v>534.38</v>
      </c>
      <c r="D842" s="30">
        <v>507.66</v>
      </c>
      <c r="E842" s="30">
        <v>482.27</v>
      </c>
      <c r="F842" s="30"/>
      <c r="G842" s="30">
        <v>427.5</v>
      </c>
      <c r="H842" s="30">
        <v>384.75</v>
      </c>
      <c r="I842" s="30">
        <v>346.28</v>
      </c>
      <c r="J842" s="31"/>
      <c r="K842" s="31"/>
      <c r="L842" s="24"/>
      <c r="M842" s="24"/>
    </row>
    <row r="843" spans="1:13" ht="11.25" customHeight="1" x14ac:dyDescent="0.25">
      <c r="A843" s="28" t="s">
        <v>1306</v>
      </c>
      <c r="B843" s="29" t="s">
        <v>1307</v>
      </c>
      <c r="C843" s="30">
        <v>540.63</v>
      </c>
      <c r="D843" s="30">
        <v>513.59</v>
      </c>
      <c r="E843" s="30">
        <v>487.91</v>
      </c>
      <c r="F843" s="30"/>
      <c r="G843" s="30">
        <v>432.5</v>
      </c>
      <c r="H843" s="30">
        <v>389.25</v>
      </c>
      <c r="I843" s="30">
        <v>350.33</v>
      </c>
      <c r="J843" s="31"/>
      <c r="K843" s="31"/>
      <c r="L843" s="24"/>
      <c r="M843" s="24"/>
    </row>
    <row r="844" spans="1:13" ht="11.25" customHeight="1" x14ac:dyDescent="0.25">
      <c r="A844" s="28" t="s">
        <v>1308</v>
      </c>
      <c r="B844" s="29" t="s">
        <v>1309</v>
      </c>
      <c r="C844" s="30">
        <v>556.25</v>
      </c>
      <c r="D844" s="30">
        <v>528.44000000000005</v>
      </c>
      <c r="E844" s="30">
        <v>502.02</v>
      </c>
      <c r="F844" s="30"/>
      <c r="G844" s="30">
        <v>445</v>
      </c>
      <c r="H844" s="30">
        <v>400.5</v>
      </c>
      <c r="I844" s="30">
        <v>360.45</v>
      </c>
      <c r="J844" s="31"/>
      <c r="K844" s="31"/>
      <c r="L844" s="24"/>
      <c r="M844" s="24"/>
    </row>
    <row r="845" spans="1:13" ht="11.25" customHeight="1" x14ac:dyDescent="0.25">
      <c r="A845" s="28" t="s">
        <v>1310</v>
      </c>
      <c r="B845" s="29" t="s">
        <v>1311</v>
      </c>
      <c r="C845" s="30">
        <v>607.29</v>
      </c>
      <c r="D845" s="30">
        <v>576.92999999999995</v>
      </c>
      <c r="E845" s="30">
        <v>548.08000000000004</v>
      </c>
      <c r="F845" s="30"/>
      <c r="G845" s="30">
        <v>485.83</v>
      </c>
      <c r="H845" s="30">
        <v>437.25</v>
      </c>
      <c r="I845" s="30">
        <v>393.53</v>
      </c>
      <c r="J845" s="31"/>
      <c r="K845" s="31"/>
      <c r="L845" s="24"/>
      <c r="M845" s="24"/>
    </row>
    <row r="846" spans="1:13" ht="11.25" customHeight="1" x14ac:dyDescent="0.25">
      <c r="A846" s="28" t="s">
        <v>1312</v>
      </c>
      <c r="B846" s="29" t="s">
        <v>1313</v>
      </c>
      <c r="C846" s="30">
        <v>651.04</v>
      </c>
      <c r="D846" s="30">
        <v>618.49</v>
      </c>
      <c r="E846" s="30">
        <v>587.57000000000005</v>
      </c>
      <c r="F846" s="30"/>
      <c r="G846" s="30">
        <v>520.83000000000004</v>
      </c>
      <c r="H846" s="30">
        <v>468.75</v>
      </c>
      <c r="I846" s="30">
        <v>421.88</v>
      </c>
      <c r="J846" s="31"/>
      <c r="K846" s="31"/>
      <c r="L846" s="24"/>
      <c r="M846" s="24"/>
    </row>
    <row r="847" spans="1:13" ht="11.25" customHeight="1" x14ac:dyDescent="0.25">
      <c r="A847" s="28" t="s">
        <v>1314</v>
      </c>
      <c r="B847" s="29" t="s">
        <v>1315</v>
      </c>
      <c r="C847" s="30">
        <v>854.17</v>
      </c>
      <c r="D847" s="30">
        <v>811.46</v>
      </c>
      <c r="E847" s="30">
        <v>770.89</v>
      </c>
      <c r="F847" s="30"/>
      <c r="G847" s="30">
        <v>683.33</v>
      </c>
      <c r="H847" s="30">
        <v>615</v>
      </c>
      <c r="I847" s="30">
        <v>553.5</v>
      </c>
      <c r="J847" s="31"/>
      <c r="K847" s="31"/>
      <c r="L847" s="24"/>
      <c r="M847" s="24"/>
    </row>
    <row r="848" spans="1:13" ht="11.25" customHeight="1" x14ac:dyDescent="0.25">
      <c r="A848" s="28" t="s">
        <v>1316</v>
      </c>
      <c r="B848" s="29" t="s">
        <v>1317</v>
      </c>
      <c r="C848" s="30">
        <v>882.29</v>
      </c>
      <c r="D848" s="30">
        <v>838.18</v>
      </c>
      <c r="E848" s="30">
        <v>796.27</v>
      </c>
      <c r="F848" s="30"/>
      <c r="G848" s="30">
        <v>705.83</v>
      </c>
      <c r="H848" s="30">
        <v>635.25</v>
      </c>
      <c r="I848" s="30">
        <v>571.73</v>
      </c>
      <c r="J848" s="31"/>
      <c r="K848" s="31"/>
      <c r="L848" s="24"/>
      <c r="M848" s="24"/>
    </row>
    <row r="849" spans="1:13" ht="11.25" customHeight="1" x14ac:dyDescent="0.25">
      <c r="A849" s="28" t="s">
        <v>1318</v>
      </c>
      <c r="B849" s="29" t="s">
        <v>1319</v>
      </c>
      <c r="C849" s="30">
        <v>939.58</v>
      </c>
      <c r="D849" s="30">
        <v>892.6</v>
      </c>
      <c r="E849" s="30">
        <v>847.97</v>
      </c>
      <c r="F849" s="30"/>
      <c r="G849" s="30">
        <v>751.67</v>
      </c>
      <c r="H849" s="30">
        <v>676.5</v>
      </c>
      <c r="I849" s="30">
        <v>608.85</v>
      </c>
      <c r="J849" s="31"/>
      <c r="K849" s="31"/>
      <c r="L849" s="24"/>
      <c r="M849" s="24"/>
    </row>
    <row r="850" spans="1:13" ht="11.25" customHeight="1" x14ac:dyDescent="0.25">
      <c r="A850" s="28" t="s">
        <v>1320</v>
      </c>
      <c r="B850" s="29" t="s">
        <v>1321</v>
      </c>
      <c r="C850" s="30">
        <v>1097.92</v>
      </c>
      <c r="D850" s="30">
        <v>1043.02</v>
      </c>
      <c r="E850" s="30">
        <v>990.87</v>
      </c>
      <c r="F850" s="30"/>
      <c r="G850" s="30">
        <v>878.33</v>
      </c>
      <c r="H850" s="30">
        <v>790.5</v>
      </c>
      <c r="I850" s="30">
        <v>711.45</v>
      </c>
      <c r="J850" s="31"/>
      <c r="K850" s="31"/>
      <c r="L850" s="24"/>
      <c r="M850" s="24"/>
    </row>
    <row r="851" spans="1:13" ht="11.25" customHeight="1" x14ac:dyDescent="0.25">
      <c r="A851" s="28" t="s">
        <v>1322</v>
      </c>
      <c r="B851" s="29" t="s">
        <v>1323</v>
      </c>
      <c r="C851" s="30">
        <v>514.4</v>
      </c>
      <c r="D851" s="30">
        <v>488.68</v>
      </c>
      <c r="E851" s="30">
        <v>464.25</v>
      </c>
      <c r="F851" s="30"/>
      <c r="G851" s="30">
        <v>401.23</v>
      </c>
      <c r="H851" s="30">
        <v>361.11</v>
      </c>
      <c r="I851" s="30">
        <v>325</v>
      </c>
      <c r="J851" s="31"/>
      <c r="K851" s="31"/>
      <c r="L851" s="24"/>
      <c r="M851" s="24"/>
    </row>
    <row r="852" spans="1:13" ht="11.25" customHeight="1" x14ac:dyDescent="0.25">
      <c r="A852" s="28" t="s">
        <v>1324</v>
      </c>
      <c r="B852" s="29" t="s">
        <v>1325</v>
      </c>
      <c r="C852" s="30">
        <v>38.119999999999997</v>
      </c>
      <c r="D852" s="30">
        <v>36.21</v>
      </c>
      <c r="E852" s="30">
        <v>34.4</v>
      </c>
      <c r="F852" s="30"/>
      <c r="G852" s="30">
        <v>30.49</v>
      </c>
      <c r="H852" s="30">
        <v>27.44</v>
      </c>
      <c r="I852" s="30">
        <v>24.7</v>
      </c>
      <c r="J852" s="31"/>
      <c r="K852" s="31"/>
      <c r="L852" s="24"/>
      <c r="M852" s="24"/>
    </row>
    <row r="853" spans="1:13" ht="11.25" customHeight="1" x14ac:dyDescent="0.25">
      <c r="A853" s="28" t="s">
        <v>1326</v>
      </c>
      <c r="B853" s="29" t="s">
        <v>1325</v>
      </c>
      <c r="C853" s="30">
        <v>48.77</v>
      </c>
      <c r="D853" s="30">
        <v>46.33</v>
      </c>
      <c r="E853" s="30">
        <v>44.01</v>
      </c>
      <c r="F853" s="30"/>
      <c r="G853" s="30">
        <v>39.01</v>
      </c>
      <c r="H853" s="30">
        <v>35.11</v>
      </c>
      <c r="I853" s="30">
        <v>31.6</v>
      </c>
      <c r="J853" s="31"/>
      <c r="K853" s="31"/>
      <c r="L853" s="24"/>
      <c r="M853" s="24"/>
    </row>
    <row r="854" spans="1:13" ht="11.25" customHeight="1" x14ac:dyDescent="0.25">
      <c r="A854" s="28" t="s">
        <v>1327</v>
      </c>
      <c r="B854" s="29" t="s">
        <v>1325</v>
      </c>
      <c r="C854" s="30">
        <v>55.86</v>
      </c>
      <c r="D854" s="30">
        <v>53.07</v>
      </c>
      <c r="E854" s="30">
        <v>50.42</v>
      </c>
      <c r="F854" s="30"/>
      <c r="G854" s="30">
        <v>44.69</v>
      </c>
      <c r="H854" s="30">
        <v>40.22</v>
      </c>
      <c r="I854" s="30">
        <v>36.200000000000003</v>
      </c>
      <c r="J854" s="31"/>
      <c r="K854" s="31"/>
      <c r="L854" s="24"/>
      <c r="M854" s="24"/>
    </row>
    <row r="855" spans="1:13" ht="11.25" customHeight="1" x14ac:dyDescent="0.25">
      <c r="A855" s="28" t="s">
        <v>717</v>
      </c>
      <c r="B855" s="29" t="s">
        <v>718</v>
      </c>
      <c r="C855" s="30">
        <v>728.08</v>
      </c>
      <c r="D855" s="30">
        <v>691.67</v>
      </c>
      <c r="E855" s="30">
        <v>657.09</v>
      </c>
      <c r="F855" s="30"/>
      <c r="G855" s="30">
        <v>567.9</v>
      </c>
      <c r="H855" s="30">
        <v>511.11</v>
      </c>
      <c r="I855" s="30">
        <v>460</v>
      </c>
      <c r="J855" s="31"/>
      <c r="K855" s="31"/>
      <c r="L855" s="24"/>
      <c r="M855" s="24"/>
    </row>
    <row r="856" spans="1:13" ht="11.25" customHeight="1" x14ac:dyDescent="0.25">
      <c r="A856" s="28" t="s">
        <v>715</v>
      </c>
      <c r="B856" s="29" t="s">
        <v>716</v>
      </c>
      <c r="C856" s="30">
        <v>270.66000000000003</v>
      </c>
      <c r="D856" s="30">
        <v>257.12</v>
      </c>
      <c r="E856" s="30">
        <v>244.27</v>
      </c>
      <c r="F856" s="30"/>
      <c r="G856" s="30">
        <v>211.11</v>
      </c>
      <c r="H856" s="30">
        <v>190</v>
      </c>
      <c r="I856" s="30">
        <v>171</v>
      </c>
      <c r="J856" s="31"/>
      <c r="K856" s="31"/>
      <c r="L856" s="24"/>
      <c r="M856" s="24"/>
    </row>
    <row r="857" spans="1:13" ht="11.25" customHeight="1" x14ac:dyDescent="0.25">
      <c r="A857" s="28" t="s">
        <v>713</v>
      </c>
      <c r="B857" s="29" t="s">
        <v>714</v>
      </c>
      <c r="C857" s="30">
        <v>648.94000000000005</v>
      </c>
      <c r="D857" s="30">
        <v>616.49</v>
      </c>
      <c r="E857" s="30">
        <v>585.66999999999996</v>
      </c>
      <c r="F857" s="30"/>
      <c r="G857" s="30">
        <v>506.17</v>
      </c>
      <c r="H857" s="30">
        <v>455.56</v>
      </c>
      <c r="I857" s="30">
        <v>410</v>
      </c>
      <c r="J857" s="31"/>
      <c r="K857" s="31"/>
      <c r="L857" s="24"/>
      <c r="M857" s="24"/>
    </row>
    <row r="858" spans="1:13" ht="11.25" customHeight="1" x14ac:dyDescent="0.25">
      <c r="A858" s="28" t="s">
        <v>711</v>
      </c>
      <c r="B858" s="29" t="s">
        <v>1328</v>
      </c>
      <c r="C858" s="30">
        <v>191.52</v>
      </c>
      <c r="D858" s="30">
        <v>181.94</v>
      </c>
      <c r="E858" s="30">
        <v>172.84</v>
      </c>
      <c r="F858" s="30"/>
      <c r="G858" s="30">
        <v>149.38</v>
      </c>
      <c r="H858" s="30">
        <v>134.44</v>
      </c>
      <c r="I858" s="30">
        <v>121</v>
      </c>
      <c r="J858" s="31"/>
      <c r="K858" s="31"/>
      <c r="L858" s="24"/>
      <c r="M858" s="24"/>
    </row>
    <row r="859" spans="1:13" ht="11.25" customHeight="1" x14ac:dyDescent="0.25">
      <c r="A859" s="28" t="s">
        <v>1329</v>
      </c>
      <c r="B859" s="29" t="s">
        <v>1330</v>
      </c>
      <c r="C859" s="30">
        <v>186.77</v>
      </c>
      <c r="D859" s="30">
        <v>177.43</v>
      </c>
      <c r="E859" s="30">
        <v>168.56</v>
      </c>
      <c r="F859" s="30"/>
      <c r="G859" s="30">
        <v>145.68</v>
      </c>
      <c r="H859" s="30">
        <v>131.11000000000001</v>
      </c>
      <c r="I859" s="30">
        <v>118</v>
      </c>
      <c r="J859" s="31"/>
      <c r="K859" s="31"/>
      <c r="L859" s="24"/>
      <c r="M859" s="24"/>
    </row>
    <row r="860" spans="1:13" ht="11.25" customHeight="1" x14ac:dyDescent="0.25">
      <c r="A860" s="28" t="s">
        <v>719</v>
      </c>
      <c r="B860" s="29" t="s">
        <v>1331</v>
      </c>
      <c r="C860" s="30">
        <v>250.08</v>
      </c>
      <c r="D860" s="30">
        <v>237.58</v>
      </c>
      <c r="E860" s="30">
        <v>225.7</v>
      </c>
      <c r="F860" s="30"/>
      <c r="G860" s="30">
        <v>195.06</v>
      </c>
      <c r="H860" s="30">
        <v>175.56</v>
      </c>
      <c r="I860" s="30">
        <v>158</v>
      </c>
      <c r="J860" s="31"/>
      <c r="K860" s="31"/>
      <c r="L860" s="24"/>
      <c r="M860" s="24"/>
    </row>
    <row r="861" spans="1:13" ht="11.25" customHeight="1" x14ac:dyDescent="0.25">
      <c r="A861" s="28" t="s">
        <v>709</v>
      </c>
      <c r="B861" s="29" t="s">
        <v>1332</v>
      </c>
      <c r="C861" s="30">
        <v>781.89</v>
      </c>
      <c r="D861" s="30">
        <v>742.8</v>
      </c>
      <c r="E861" s="30">
        <v>705.66</v>
      </c>
      <c r="F861" s="30"/>
      <c r="G861" s="30">
        <v>609.88</v>
      </c>
      <c r="H861" s="30">
        <v>548.89</v>
      </c>
      <c r="I861" s="30">
        <v>494</v>
      </c>
      <c r="J861" s="31"/>
      <c r="K861" s="31"/>
      <c r="L861" s="24"/>
      <c r="M861" s="24"/>
    </row>
    <row r="862" spans="1:13" ht="11.25" customHeight="1" x14ac:dyDescent="0.25">
      <c r="A862" s="28" t="s">
        <v>1333</v>
      </c>
      <c r="B862" s="29" t="s">
        <v>1334</v>
      </c>
      <c r="C862" s="30">
        <v>9.5</v>
      </c>
      <c r="D862" s="30">
        <v>9.02</v>
      </c>
      <c r="E862" s="30">
        <v>8.57</v>
      </c>
      <c r="F862" s="30"/>
      <c r="G862" s="30">
        <v>7.41</v>
      </c>
      <c r="H862" s="30">
        <v>6.67</v>
      </c>
      <c r="I862" s="30">
        <v>6</v>
      </c>
      <c r="J862" s="31"/>
      <c r="K862" s="31"/>
      <c r="L862" s="24"/>
      <c r="M862" s="24"/>
    </row>
    <row r="863" spans="1:13" ht="11.25" customHeight="1" x14ac:dyDescent="0.25">
      <c r="A863" s="28" t="s">
        <v>1335</v>
      </c>
      <c r="B863" s="29" t="s">
        <v>1336</v>
      </c>
      <c r="C863" s="30">
        <v>5.54</v>
      </c>
      <c r="D863" s="30">
        <v>5.26</v>
      </c>
      <c r="E863" s="30">
        <v>5</v>
      </c>
      <c r="F863" s="30"/>
      <c r="G863" s="30">
        <v>4.32</v>
      </c>
      <c r="H863" s="30">
        <v>3.89</v>
      </c>
      <c r="I863" s="30">
        <v>3.5</v>
      </c>
      <c r="J863" s="31"/>
      <c r="K863" s="31"/>
      <c r="L863" s="24"/>
      <c r="M863" s="24"/>
    </row>
    <row r="864" spans="1:13" ht="11.25" customHeight="1" x14ac:dyDescent="0.25">
      <c r="A864" s="28" t="s">
        <v>1337</v>
      </c>
      <c r="B864" s="29" t="s">
        <v>1338</v>
      </c>
      <c r="C864" s="30">
        <v>23.15</v>
      </c>
      <c r="D864" s="30">
        <v>21.99</v>
      </c>
      <c r="E864" s="30">
        <v>20.89</v>
      </c>
      <c r="F864" s="30"/>
      <c r="G864" s="30">
        <v>18.52</v>
      </c>
      <c r="H864" s="30">
        <v>16.670000000000002</v>
      </c>
      <c r="I864" s="30">
        <v>15</v>
      </c>
      <c r="J864" s="31"/>
      <c r="K864" s="31"/>
      <c r="L864" s="24"/>
      <c r="M864" s="24"/>
    </row>
    <row r="865" spans="1:13" ht="11.25" customHeight="1" x14ac:dyDescent="0.25">
      <c r="A865" s="28" t="s">
        <v>1339</v>
      </c>
      <c r="B865" s="29" t="s">
        <v>1340</v>
      </c>
      <c r="C865" s="30">
        <v>38.58</v>
      </c>
      <c r="D865" s="30">
        <v>36.65</v>
      </c>
      <c r="E865" s="30">
        <v>34.82</v>
      </c>
      <c r="F865" s="30"/>
      <c r="G865" s="30">
        <v>30.86</v>
      </c>
      <c r="H865" s="30">
        <v>27.78</v>
      </c>
      <c r="I865" s="30">
        <v>25</v>
      </c>
      <c r="J865" s="31"/>
      <c r="K865" s="31"/>
      <c r="L865" s="24"/>
      <c r="M865" s="24"/>
    </row>
    <row r="866" spans="1:13" ht="11.25" customHeight="1" x14ac:dyDescent="0.25">
      <c r="A866" s="28" t="s">
        <v>1341</v>
      </c>
      <c r="B866" s="29" t="s">
        <v>1342</v>
      </c>
      <c r="C866" s="30">
        <v>30.86</v>
      </c>
      <c r="D866" s="30">
        <v>29.32</v>
      </c>
      <c r="E866" s="30">
        <v>27.85</v>
      </c>
      <c r="F866" s="30"/>
      <c r="G866" s="30">
        <v>24.69</v>
      </c>
      <c r="H866" s="30">
        <v>22.22</v>
      </c>
      <c r="I866" s="30">
        <v>20</v>
      </c>
      <c r="J866" s="31"/>
      <c r="K866" s="31"/>
      <c r="L866" s="24"/>
      <c r="M866" s="24"/>
    </row>
    <row r="867" spans="1:13" ht="11.25" customHeight="1" x14ac:dyDescent="0.25">
      <c r="A867" s="28" t="s">
        <v>1343</v>
      </c>
      <c r="B867" s="29" t="s">
        <v>1344</v>
      </c>
      <c r="C867" s="30">
        <v>-331.79</v>
      </c>
      <c r="D867" s="30">
        <v>-315.2</v>
      </c>
      <c r="E867" s="30">
        <v>-299.44</v>
      </c>
      <c r="F867" s="30"/>
      <c r="G867" s="30">
        <v>-265.43</v>
      </c>
      <c r="H867" s="30">
        <v>-238.89</v>
      </c>
      <c r="I867" s="30">
        <v>-215</v>
      </c>
      <c r="J867" s="31"/>
      <c r="K867" s="31"/>
      <c r="L867" s="24"/>
      <c r="M867" s="24"/>
    </row>
    <row r="868" spans="1:13" ht="11.25" customHeight="1" x14ac:dyDescent="0.25">
      <c r="A868" s="28" t="s">
        <v>1345</v>
      </c>
      <c r="B868" s="29" t="s">
        <v>1180</v>
      </c>
      <c r="C868" s="30">
        <v>185.19</v>
      </c>
      <c r="D868" s="30">
        <v>175.93</v>
      </c>
      <c r="E868" s="30">
        <v>167.13</v>
      </c>
      <c r="F868" s="30"/>
      <c r="G868" s="30">
        <v>148.15</v>
      </c>
      <c r="H868" s="30">
        <v>133.33000000000001</v>
      </c>
      <c r="I868" s="30">
        <v>120</v>
      </c>
      <c r="J868" s="31"/>
      <c r="K868" s="31"/>
      <c r="L868" s="24"/>
      <c r="M868" s="24"/>
    </row>
    <row r="869" spans="1:13" ht="11.25" customHeight="1" x14ac:dyDescent="0.25">
      <c r="A869" s="28" t="s">
        <v>1346</v>
      </c>
      <c r="B869" s="29" t="s">
        <v>1347</v>
      </c>
      <c r="C869" s="30">
        <v>516.98</v>
      </c>
      <c r="D869" s="30">
        <v>491.13</v>
      </c>
      <c r="E869" s="30">
        <v>466.57</v>
      </c>
      <c r="F869" s="30"/>
      <c r="G869" s="30">
        <v>413.58</v>
      </c>
      <c r="H869" s="30">
        <v>372.22</v>
      </c>
      <c r="I869" s="30">
        <v>335</v>
      </c>
      <c r="J869" s="31"/>
      <c r="K869" s="31"/>
      <c r="L869" s="24"/>
      <c r="M869" s="24"/>
    </row>
    <row r="870" spans="1:13" ht="11.25" customHeight="1" x14ac:dyDescent="0.25">
      <c r="A870" s="28" t="s">
        <v>1348</v>
      </c>
      <c r="B870" s="29" t="s">
        <v>1349</v>
      </c>
      <c r="C870" s="30">
        <v>46.3</v>
      </c>
      <c r="D870" s="30">
        <v>43.98</v>
      </c>
      <c r="E870" s="30">
        <v>41.78</v>
      </c>
      <c r="F870" s="30"/>
      <c r="G870" s="30">
        <v>37.04</v>
      </c>
      <c r="H870" s="30">
        <v>33.33</v>
      </c>
      <c r="I870" s="30">
        <v>30</v>
      </c>
      <c r="J870" s="31"/>
      <c r="K870" s="31"/>
      <c r="L870" s="24"/>
      <c r="M870" s="24"/>
    </row>
    <row r="871" spans="1:13" ht="11.25" customHeight="1" x14ac:dyDescent="0.25">
      <c r="A871" s="28" t="s">
        <v>1350</v>
      </c>
      <c r="B871" s="29" t="s">
        <v>1351</v>
      </c>
      <c r="C871" s="30">
        <v>125</v>
      </c>
      <c r="D871" s="30">
        <v>118.75</v>
      </c>
      <c r="E871" s="30">
        <v>112.81</v>
      </c>
      <c r="F871" s="30"/>
      <c r="G871" s="30">
        <v>100</v>
      </c>
      <c r="H871" s="30">
        <v>90</v>
      </c>
      <c r="I871" s="30">
        <v>81</v>
      </c>
      <c r="J871" s="31"/>
      <c r="K871" s="31"/>
      <c r="L871" s="24"/>
      <c r="M871" s="24"/>
    </row>
    <row r="872" spans="1:13" ht="11.25" customHeight="1" x14ac:dyDescent="0.25">
      <c r="A872" s="28" t="s">
        <v>1352</v>
      </c>
      <c r="B872" s="29" t="s">
        <v>1353</v>
      </c>
      <c r="C872" s="30">
        <v>331.79</v>
      </c>
      <c r="D872" s="30">
        <v>315.2</v>
      </c>
      <c r="E872" s="30">
        <v>299.44</v>
      </c>
      <c r="F872" s="30"/>
      <c r="G872" s="30">
        <v>265.43</v>
      </c>
      <c r="H872" s="30">
        <v>238.89</v>
      </c>
      <c r="I872" s="30">
        <v>215</v>
      </c>
      <c r="J872" s="31"/>
      <c r="K872" s="31"/>
      <c r="L872" s="24"/>
      <c r="M872" s="24"/>
    </row>
    <row r="873" spans="1:13" ht="11.25" customHeight="1" x14ac:dyDescent="0.25">
      <c r="A873" s="28" t="s">
        <v>1354</v>
      </c>
      <c r="B873" s="29" t="s">
        <v>1355</v>
      </c>
      <c r="C873" s="30">
        <v>27.01</v>
      </c>
      <c r="D873" s="30">
        <v>25.66</v>
      </c>
      <c r="E873" s="30">
        <v>24.37</v>
      </c>
      <c r="F873" s="30"/>
      <c r="G873" s="30">
        <v>21.6</v>
      </c>
      <c r="H873" s="30">
        <v>19.440000000000001</v>
      </c>
      <c r="I873" s="30">
        <v>17.5</v>
      </c>
      <c r="J873" s="31"/>
      <c r="K873" s="31"/>
      <c r="L873" s="24"/>
      <c r="M873" s="24"/>
    </row>
    <row r="874" spans="1:13" ht="11.25" customHeight="1" x14ac:dyDescent="0.25">
      <c r="A874" s="28" t="s">
        <v>1356</v>
      </c>
      <c r="B874" s="29" t="s">
        <v>1357</v>
      </c>
      <c r="C874" s="30">
        <v>15.43</v>
      </c>
      <c r="D874" s="30">
        <v>14.66</v>
      </c>
      <c r="E874" s="30">
        <v>13.93</v>
      </c>
      <c r="F874" s="30"/>
      <c r="G874" s="30">
        <v>12.35</v>
      </c>
      <c r="H874" s="30">
        <v>11.11</v>
      </c>
      <c r="I874" s="30">
        <v>10</v>
      </c>
      <c r="J874" s="31"/>
      <c r="K874" s="31"/>
      <c r="L874" s="24"/>
      <c r="M874" s="24"/>
    </row>
    <row r="875" spans="1:13" ht="11.25" customHeight="1" x14ac:dyDescent="0.25">
      <c r="A875" s="28" t="s">
        <v>423</v>
      </c>
      <c r="B875" s="29" t="s">
        <v>1358</v>
      </c>
      <c r="C875" s="30">
        <v>225.23</v>
      </c>
      <c r="D875" s="30">
        <v>213.96</v>
      </c>
      <c r="E875" s="30">
        <v>203.27</v>
      </c>
      <c r="F875" s="30"/>
      <c r="G875" s="30">
        <v>166.67</v>
      </c>
      <c r="H875" s="30">
        <v>150</v>
      </c>
      <c r="I875" s="30">
        <v>75</v>
      </c>
      <c r="J875" s="31"/>
      <c r="K875" s="31"/>
      <c r="L875" s="24"/>
      <c r="M875" s="24"/>
    </row>
    <row r="876" spans="1:13" ht="11.25" customHeight="1" x14ac:dyDescent="0.25">
      <c r="A876" s="28" t="s">
        <v>1359</v>
      </c>
      <c r="B876" s="29" t="s">
        <v>1360</v>
      </c>
      <c r="C876" s="30">
        <v>1326.37</v>
      </c>
      <c r="D876" s="30">
        <v>1260.05</v>
      </c>
      <c r="E876" s="30">
        <v>1197.05</v>
      </c>
      <c r="F876" s="30"/>
      <c r="G876" s="30">
        <v>1034.57</v>
      </c>
      <c r="H876" s="30">
        <v>931.11</v>
      </c>
      <c r="I876" s="30">
        <v>838</v>
      </c>
      <c r="J876" s="31"/>
      <c r="K876" s="31"/>
      <c r="L876" s="24"/>
      <c r="M876" s="24"/>
    </row>
    <row r="877" spans="1:13" ht="11.25" customHeight="1" x14ac:dyDescent="0.25">
      <c r="A877" s="28" t="s">
        <v>1361</v>
      </c>
      <c r="B877" s="29" t="s">
        <v>1362</v>
      </c>
      <c r="C877" s="30">
        <v>206.16</v>
      </c>
      <c r="D877" s="30">
        <v>195.85</v>
      </c>
      <c r="E877" s="30">
        <v>186.06</v>
      </c>
      <c r="F877" s="30"/>
      <c r="G877" s="30">
        <v>154.62</v>
      </c>
      <c r="H877" s="30">
        <v>123.7</v>
      </c>
      <c r="I877" s="30">
        <v>40.82</v>
      </c>
      <c r="J877" s="31"/>
      <c r="K877" s="31"/>
      <c r="L877" s="24"/>
      <c r="M877" s="24"/>
    </row>
    <row r="878" spans="1:13" ht="11.25" customHeight="1" x14ac:dyDescent="0.25">
      <c r="A878" s="28" t="s">
        <v>1363</v>
      </c>
      <c r="B878" s="29" t="s">
        <v>1364</v>
      </c>
      <c r="C878" s="30">
        <v>206.16</v>
      </c>
      <c r="D878" s="30">
        <v>195.85</v>
      </c>
      <c r="E878" s="30">
        <v>186.06</v>
      </c>
      <c r="F878" s="30"/>
      <c r="G878" s="30">
        <v>154.62</v>
      </c>
      <c r="H878" s="30">
        <v>123.7</v>
      </c>
      <c r="I878" s="30">
        <v>40.82</v>
      </c>
      <c r="J878" s="31"/>
      <c r="K878" s="31"/>
      <c r="L878" s="24"/>
      <c r="M878" s="24"/>
    </row>
    <row r="879" spans="1:13" ht="11.25" customHeight="1" x14ac:dyDescent="0.25">
      <c r="A879" s="28" t="s">
        <v>1365</v>
      </c>
      <c r="B879" s="29" t="s">
        <v>1366</v>
      </c>
      <c r="C879" s="30">
        <v>206.16</v>
      </c>
      <c r="D879" s="30">
        <v>195.85</v>
      </c>
      <c r="E879" s="30">
        <v>186.06</v>
      </c>
      <c r="F879" s="30"/>
      <c r="G879" s="30">
        <v>154.62</v>
      </c>
      <c r="H879" s="30">
        <v>123.7</v>
      </c>
      <c r="I879" s="30">
        <v>40.82</v>
      </c>
      <c r="J879" s="31"/>
      <c r="K879" s="31"/>
      <c r="L879" s="24"/>
      <c r="M879" s="24"/>
    </row>
    <row r="880" spans="1:13" ht="11.25" customHeight="1" x14ac:dyDescent="0.25">
      <c r="A880" s="28" t="s">
        <v>1367</v>
      </c>
      <c r="B880" s="29" t="s">
        <v>1368</v>
      </c>
      <c r="C880" s="30">
        <v>206.16</v>
      </c>
      <c r="D880" s="30">
        <v>195.85</v>
      </c>
      <c r="E880" s="30">
        <v>186.06</v>
      </c>
      <c r="F880" s="30"/>
      <c r="G880" s="30">
        <v>154.62</v>
      </c>
      <c r="H880" s="30">
        <v>123.7</v>
      </c>
      <c r="I880" s="30">
        <v>40.82</v>
      </c>
      <c r="J880" s="31"/>
      <c r="K880" s="31"/>
      <c r="L880" s="24"/>
      <c r="M880" s="24"/>
    </row>
    <row r="881" spans="1:13" ht="11.25" customHeight="1" x14ac:dyDescent="0.25">
      <c r="A881" s="28" t="s">
        <v>1369</v>
      </c>
      <c r="B881" s="29" t="s">
        <v>1370</v>
      </c>
      <c r="C881" s="30">
        <v>206.16</v>
      </c>
      <c r="D881" s="30">
        <v>195.85</v>
      </c>
      <c r="E881" s="30">
        <v>186.06</v>
      </c>
      <c r="F881" s="30"/>
      <c r="G881" s="30">
        <v>154.62</v>
      </c>
      <c r="H881" s="30">
        <v>123.7</v>
      </c>
      <c r="I881" s="30">
        <v>40.82</v>
      </c>
      <c r="J881" s="31"/>
      <c r="K881" s="31"/>
      <c r="L881" s="24"/>
      <c r="M881" s="24"/>
    </row>
    <row r="882" spans="1:13" ht="11.25" customHeight="1" x14ac:dyDescent="0.25">
      <c r="A882" s="28" t="s">
        <v>1371</v>
      </c>
      <c r="B882" s="29" t="s">
        <v>1372</v>
      </c>
      <c r="C882" s="30">
        <v>240.4</v>
      </c>
      <c r="D882" s="30">
        <v>228.38</v>
      </c>
      <c r="E882" s="30">
        <v>216.96</v>
      </c>
      <c r="F882" s="30"/>
      <c r="G882" s="30">
        <v>180.3</v>
      </c>
      <c r="H882" s="30">
        <v>144.24</v>
      </c>
      <c r="I882" s="30">
        <v>47.6</v>
      </c>
      <c r="J882" s="31"/>
      <c r="K882" s="31"/>
      <c r="L882" s="24"/>
      <c r="M882" s="24"/>
    </row>
    <row r="883" spans="1:13" ht="11.25" customHeight="1" x14ac:dyDescent="0.25">
      <c r="A883" s="28" t="s">
        <v>1373</v>
      </c>
      <c r="B883" s="29" t="s">
        <v>1374</v>
      </c>
      <c r="C883" s="30">
        <v>240.4</v>
      </c>
      <c r="D883" s="30">
        <v>228.38</v>
      </c>
      <c r="E883" s="30">
        <v>216.96</v>
      </c>
      <c r="F883" s="30"/>
      <c r="G883" s="30">
        <v>180.3</v>
      </c>
      <c r="H883" s="30">
        <v>144.24</v>
      </c>
      <c r="I883" s="30">
        <v>47.6</v>
      </c>
      <c r="J883" s="31"/>
      <c r="K883" s="31"/>
      <c r="L883" s="24"/>
      <c r="M883" s="24"/>
    </row>
    <row r="884" spans="1:13" ht="11.25" customHeight="1" x14ac:dyDescent="0.25">
      <c r="A884" s="28" t="s">
        <v>1375</v>
      </c>
      <c r="B884" s="29" t="s">
        <v>1376</v>
      </c>
      <c r="C884" s="30">
        <v>206.16</v>
      </c>
      <c r="D884" s="30">
        <v>195.85</v>
      </c>
      <c r="E884" s="30">
        <v>186.06</v>
      </c>
      <c r="F884" s="30"/>
      <c r="G884" s="30">
        <v>154.62</v>
      </c>
      <c r="H884" s="30">
        <v>123.7</v>
      </c>
      <c r="I884" s="30">
        <v>40.82</v>
      </c>
      <c r="J884" s="31"/>
      <c r="K884" s="31"/>
      <c r="L884" s="24"/>
      <c r="M884" s="24"/>
    </row>
    <row r="885" spans="1:13" ht="11.25" customHeight="1" x14ac:dyDescent="0.25">
      <c r="A885" s="28" t="s">
        <v>1377</v>
      </c>
      <c r="B885" s="29" t="s">
        <v>1378</v>
      </c>
      <c r="C885" s="30">
        <v>240.4</v>
      </c>
      <c r="D885" s="30">
        <v>228.38</v>
      </c>
      <c r="E885" s="30">
        <v>216.96</v>
      </c>
      <c r="F885" s="30"/>
      <c r="G885" s="30">
        <v>180.3</v>
      </c>
      <c r="H885" s="30">
        <v>144.24</v>
      </c>
      <c r="I885" s="30">
        <v>47.6</v>
      </c>
      <c r="J885" s="31"/>
      <c r="K885" s="31"/>
      <c r="L885" s="24"/>
      <c r="M885" s="24"/>
    </row>
    <row r="886" spans="1:13" ht="11.25" customHeight="1" x14ac:dyDescent="0.25">
      <c r="A886" s="28" t="s">
        <v>1379</v>
      </c>
      <c r="B886" s="29" t="s">
        <v>1380</v>
      </c>
      <c r="C886" s="30">
        <v>240.4</v>
      </c>
      <c r="D886" s="30">
        <v>228.38</v>
      </c>
      <c r="E886" s="30">
        <v>216.96</v>
      </c>
      <c r="F886" s="30"/>
      <c r="G886" s="30">
        <v>180.3</v>
      </c>
      <c r="H886" s="30">
        <v>144.24</v>
      </c>
      <c r="I886" s="30">
        <v>47.6</v>
      </c>
      <c r="J886" s="31"/>
      <c r="K886" s="31"/>
      <c r="L886" s="24"/>
      <c r="M886" s="24"/>
    </row>
    <row r="887" spans="1:13" ht="11.25" customHeight="1" x14ac:dyDescent="0.25">
      <c r="A887" s="28" t="s">
        <v>1381</v>
      </c>
      <c r="B887" s="29" t="s">
        <v>1382</v>
      </c>
      <c r="C887" s="30">
        <v>328.69</v>
      </c>
      <c r="D887" s="30">
        <v>312.25</v>
      </c>
      <c r="E887" s="30">
        <v>296.64</v>
      </c>
      <c r="F887" s="30"/>
      <c r="G887" s="30">
        <v>246.52</v>
      </c>
      <c r="H887" s="30">
        <v>197.21</v>
      </c>
      <c r="I887" s="30">
        <v>65.08</v>
      </c>
      <c r="J887" s="31"/>
      <c r="K887" s="31"/>
      <c r="L887" s="24"/>
      <c r="M887" s="24"/>
    </row>
    <row r="888" spans="1:13" ht="11.25" customHeight="1" x14ac:dyDescent="0.25">
      <c r="A888" s="28" t="s">
        <v>1383</v>
      </c>
      <c r="B888" s="29" t="s">
        <v>1384</v>
      </c>
      <c r="C888" s="30">
        <v>328.69</v>
      </c>
      <c r="D888" s="30">
        <v>312.25</v>
      </c>
      <c r="E888" s="30">
        <v>296.64</v>
      </c>
      <c r="F888" s="30"/>
      <c r="G888" s="30">
        <v>246.52</v>
      </c>
      <c r="H888" s="30">
        <v>197.21</v>
      </c>
      <c r="I888" s="30">
        <v>65.08</v>
      </c>
      <c r="J888" s="31"/>
      <c r="K888" s="31"/>
      <c r="L888" s="24"/>
      <c r="M888" s="24"/>
    </row>
    <row r="889" spans="1:13" ht="11.25" customHeight="1" x14ac:dyDescent="0.25">
      <c r="A889" s="28" t="s">
        <v>1385</v>
      </c>
      <c r="B889" s="29" t="s">
        <v>1386</v>
      </c>
      <c r="C889" s="30">
        <v>275.91000000000003</v>
      </c>
      <c r="D889" s="30">
        <v>262.11</v>
      </c>
      <c r="E889" s="30">
        <v>249.01</v>
      </c>
      <c r="F889" s="30"/>
      <c r="G889" s="30">
        <v>206.93</v>
      </c>
      <c r="H889" s="30">
        <v>165.55</v>
      </c>
      <c r="I889" s="30">
        <v>54.63</v>
      </c>
      <c r="J889" s="31"/>
      <c r="K889" s="31"/>
      <c r="L889" s="24"/>
      <c r="M889" s="24"/>
    </row>
    <row r="890" spans="1:13" ht="11.25" customHeight="1" x14ac:dyDescent="0.25">
      <c r="A890" s="28" t="s">
        <v>1387</v>
      </c>
      <c r="B890" s="29" t="s">
        <v>1388</v>
      </c>
      <c r="C890" s="30">
        <v>328.69</v>
      </c>
      <c r="D890" s="30">
        <v>312.25</v>
      </c>
      <c r="E890" s="30">
        <v>296.64</v>
      </c>
      <c r="F890" s="30"/>
      <c r="G890" s="30">
        <v>246.52</v>
      </c>
      <c r="H890" s="30">
        <v>197.21</v>
      </c>
      <c r="I890" s="30">
        <v>65.08</v>
      </c>
      <c r="J890" s="31"/>
      <c r="K890" s="31"/>
      <c r="L890" s="24"/>
      <c r="M890" s="24"/>
    </row>
    <row r="891" spans="1:13" ht="11.25" customHeight="1" x14ac:dyDescent="0.25">
      <c r="A891" s="28" t="s">
        <v>1389</v>
      </c>
      <c r="B891" s="29" t="s">
        <v>1390</v>
      </c>
      <c r="C891" s="30">
        <v>328.69</v>
      </c>
      <c r="D891" s="30">
        <v>312.25</v>
      </c>
      <c r="E891" s="30">
        <v>296.64</v>
      </c>
      <c r="F891" s="30"/>
      <c r="G891" s="30">
        <v>246.52</v>
      </c>
      <c r="H891" s="30">
        <v>197.21</v>
      </c>
      <c r="I891" s="30">
        <v>65.08</v>
      </c>
      <c r="J891" s="31"/>
      <c r="K891" s="31"/>
      <c r="L891" s="24"/>
      <c r="M891" s="24"/>
    </row>
    <row r="892" spans="1:13" ht="11.25" customHeight="1" x14ac:dyDescent="0.25">
      <c r="A892" s="28" t="s">
        <v>1391</v>
      </c>
      <c r="B892" s="29" t="s">
        <v>1392</v>
      </c>
      <c r="C892" s="30">
        <v>4.75</v>
      </c>
      <c r="D892" s="30">
        <v>4.51</v>
      </c>
      <c r="E892" s="30">
        <v>4.29</v>
      </c>
      <c r="F892" s="30"/>
      <c r="G892" s="30">
        <v>3.7</v>
      </c>
      <c r="H892" s="30">
        <v>3.33</v>
      </c>
      <c r="I892" s="30">
        <v>3</v>
      </c>
      <c r="J892" s="31"/>
      <c r="K892" s="31"/>
      <c r="L892" s="24"/>
      <c r="M892" s="24"/>
    </row>
    <row r="893" spans="1:13" ht="11.25" customHeight="1" x14ac:dyDescent="0.25">
      <c r="A893" s="28" t="s">
        <v>1393</v>
      </c>
      <c r="B893" s="29" t="s">
        <v>1394</v>
      </c>
      <c r="C893" s="30">
        <v>239.9</v>
      </c>
      <c r="D893" s="30">
        <v>227.9</v>
      </c>
      <c r="E893" s="30">
        <v>216.51</v>
      </c>
      <c r="F893" s="30"/>
      <c r="G893" s="30">
        <v>179.92</v>
      </c>
      <c r="H893" s="30">
        <v>143.94</v>
      </c>
      <c r="I893" s="30">
        <v>47.5</v>
      </c>
      <c r="J893" s="31"/>
      <c r="K893" s="31"/>
      <c r="L893" s="24"/>
      <c r="M893" s="24"/>
    </row>
    <row r="894" spans="1:13" ht="11.25" customHeight="1" x14ac:dyDescent="0.25">
      <c r="A894" s="28" t="s">
        <v>1395</v>
      </c>
      <c r="B894" s="29" t="s">
        <v>1396</v>
      </c>
      <c r="C894" s="30">
        <v>239.9</v>
      </c>
      <c r="D894" s="30">
        <v>227.9</v>
      </c>
      <c r="E894" s="30">
        <v>216.51</v>
      </c>
      <c r="F894" s="30"/>
      <c r="G894" s="30">
        <v>179.92</v>
      </c>
      <c r="H894" s="30">
        <v>143.94</v>
      </c>
      <c r="I894" s="30">
        <v>47.5</v>
      </c>
      <c r="J894" s="31"/>
      <c r="K894" s="31"/>
      <c r="L894" s="24"/>
      <c r="M894" s="24"/>
    </row>
    <row r="895" spans="1:13" ht="11.25" customHeight="1" x14ac:dyDescent="0.25">
      <c r="A895" s="28" t="s">
        <v>1397</v>
      </c>
      <c r="B895" s="29" t="s">
        <v>1398</v>
      </c>
      <c r="C895" s="30">
        <v>239.9</v>
      </c>
      <c r="D895" s="30">
        <v>227.9</v>
      </c>
      <c r="E895" s="30">
        <v>216.51</v>
      </c>
      <c r="F895" s="30"/>
      <c r="G895" s="30">
        <v>179.92</v>
      </c>
      <c r="H895" s="30">
        <v>143.94</v>
      </c>
      <c r="I895" s="30">
        <v>47.5</v>
      </c>
      <c r="J895" s="31"/>
      <c r="K895" s="31"/>
      <c r="L895" s="24"/>
      <c r="M895" s="24"/>
    </row>
    <row r="896" spans="1:13" ht="11.25" customHeight="1" x14ac:dyDescent="0.25">
      <c r="A896" s="28" t="s">
        <v>1399</v>
      </c>
      <c r="B896" s="29" t="s">
        <v>1400</v>
      </c>
      <c r="C896" s="30">
        <v>239.9</v>
      </c>
      <c r="D896" s="30">
        <v>227.9</v>
      </c>
      <c r="E896" s="30">
        <v>216.51</v>
      </c>
      <c r="F896" s="30"/>
      <c r="G896" s="30">
        <v>179.92</v>
      </c>
      <c r="H896" s="30">
        <v>143.94</v>
      </c>
      <c r="I896" s="30">
        <v>47.5</v>
      </c>
      <c r="J896" s="31"/>
      <c r="K896" s="31"/>
      <c r="L896" s="24"/>
      <c r="M896" s="24"/>
    </row>
    <row r="897" spans="1:13" ht="11.25" customHeight="1" x14ac:dyDescent="0.25">
      <c r="A897" s="28" t="s">
        <v>1401</v>
      </c>
      <c r="B897" s="29" t="s">
        <v>1402</v>
      </c>
      <c r="C897" s="30">
        <v>303.02999999999997</v>
      </c>
      <c r="D897" s="30">
        <v>287.88</v>
      </c>
      <c r="E897" s="30">
        <v>273.48</v>
      </c>
      <c r="F897" s="30"/>
      <c r="G897" s="30">
        <v>227.27</v>
      </c>
      <c r="H897" s="30">
        <v>181.82</v>
      </c>
      <c r="I897" s="30">
        <v>60</v>
      </c>
      <c r="J897" s="31"/>
      <c r="K897" s="31"/>
      <c r="L897" s="24"/>
      <c r="M897" s="24"/>
    </row>
    <row r="898" spans="1:13" ht="11.25" customHeight="1" x14ac:dyDescent="0.25">
      <c r="A898" s="28" t="s">
        <v>1403</v>
      </c>
      <c r="B898" s="29" t="s">
        <v>1404</v>
      </c>
      <c r="C898" s="30">
        <v>240.4</v>
      </c>
      <c r="D898" s="30">
        <v>228.38</v>
      </c>
      <c r="E898" s="30">
        <v>216.96</v>
      </c>
      <c r="F898" s="30"/>
      <c r="G898" s="30">
        <v>180.3</v>
      </c>
      <c r="H898" s="30">
        <v>144.24</v>
      </c>
      <c r="I898" s="30">
        <v>47.6</v>
      </c>
      <c r="J898" s="31"/>
      <c r="K898" s="31"/>
      <c r="L898" s="24"/>
      <c r="M898" s="24"/>
    </row>
    <row r="899" spans="1:13" ht="11.25" customHeight="1" x14ac:dyDescent="0.25">
      <c r="A899" s="28" t="s">
        <v>1405</v>
      </c>
      <c r="B899" s="29" t="s">
        <v>1406</v>
      </c>
      <c r="C899" s="30">
        <v>303.02999999999997</v>
      </c>
      <c r="D899" s="30">
        <v>287.88</v>
      </c>
      <c r="E899" s="30">
        <v>273.48</v>
      </c>
      <c r="F899" s="30"/>
      <c r="G899" s="30">
        <v>227.27</v>
      </c>
      <c r="H899" s="30">
        <v>181.82</v>
      </c>
      <c r="I899" s="30">
        <v>60</v>
      </c>
      <c r="J899" s="31"/>
      <c r="K899" s="31"/>
      <c r="L899" s="24"/>
      <c r="M899" s="24"/>
    </row>
    <row r="900" spans="1:13" ht="11.25" customHeight="1" x14ac:dyDescent="0.25">
      <c r="A900" s="28" t="s">
        <v>1407</v>
      </c>
      <c r="B900" s="29" t="s">
        <v>1408</v>
      </c>
      <c r="C900" s="30">
        <v>303.02999999999997</v>
      </c>
      <c r="D900" s="30">
        <v>287.88</v>
      </c>
      <c r="E900" s="30">
        <v>273.48</v>
      </c>
      <c r="F900" s="30"/>
      <c r="G900" s="30">
        <v>227.27</v>
      </c>
      <c r="H900" s="30">
        <v>181.82</v>
      </c>
      <c r="I900" s="30">
        <v>60</v>
      </c>
      <c r="J900" s="31"/>
      <c r="K900" s="31"/>
      <c r="L900" s="24"/>
      <c r="M900" s="24"/>
    </row>
    <row r="901" spans="1:13" ht="11.25" customHeight="1" x14ac:dyDescent="0.25">
      <c r="A901" s="28" t="s">
        <v>1409</v>
      </c>
      <c r="B901" s="29" t="s">
        <v>1410</v>
      </c>
      <c r="C901" s="30">
        <v>303.02999999999997</v>
      </c>
      <c r="D901" s="30">
        <v>287.88</v>
      </c>
      <c r="E901" s="30">
        <v>273.48</v>
      </c>
      <c r="F901" s="30"/>
      <c r="G901" s="30">
        <v>227.27</v>
      </c>
      <c r="H901" s="30">
        <v>181.82</v>
      </c>
      <c r="I901" s="30">
        <v>60</v>
      </c>
      <c r="J901" s="31"/>
      <c r="K901" s="31"/>
      <c r="L901" s="24"/>
      <c r="M901" s="24"/>
    </row>
    <row r="902" spans="1:13" ht="11.25" customHeight="1" x14ac:dyDescent="0.25">
      <c r="A902" s="28" t="s">
        <v>1411</v>
      </c>
      <c r="B902" s="29" t="s">
        <v>1412</v>
      </c>
      <c r="C902" s="30">
        <v>303.02999999999997</v>
      </c>
      <c r="D902" s="30">
        <v>287.88</v>
      </c>
      <c r="E902" s="30">
        <v>273.48</v>
      </c>
      <c r="F902" s="30"/>
      <c r="G902" s="30">
        <v>227.27</v>
      </c>
      <c r="H902" s="30">
        <v>181.82</v>
      </c>
      <c r="I902" s="30">
        <v>60</v>
      </c>
      <c r="J902" s="31"/>
      <c r="K902" s="31"/>
      <c r="L902" s="24"/>
      <c r="M902" s="24"/>
    </row>
    <row r="903" spans="1:13" ht="11.25" customHeight="1" x14ac:dyDescent="0.25">
      <c r="A903" s="28" t="s">
        <v>1413</v>
      </c>
      <c r="B903" s="29" t="s">
        <v>1414</v>
      </c>
      <c r="C903" s="30">
        <v>-1923.08</v>
      </c>
      <c r="D903" s="30">
        <v>-1826.92</v>
      </c>
      <c r="E903" s="30">
        <v>-1735.58</v>
      </c>
      <c r="F903" s="30"/>
      <c r="G903" s="30">
        <v>-1500</v>
      </c>
      <c r="H903" s="30">
        <v>-1350</v>
      </c>
      <c r="I903" s="30">
        <v>-1215</v>
      </c>
      <c r="J903" s="31"/>
      <c r="K903" s="31"/>
      <c r="L903" s="24"/>
      <c r="M903" s="24"/>
    </row>
    <row r="904" spans="1:13" ht="11.25" customHeight="1" x14ac:dyDescent="0.25">
      <c r="A904" s="28" t="s">
        <v>1415</v>
      </c>
      <c r="B904" s="29" t="s">
        <v>1416</v>
      </c>
      <c r="C904" s="30">
        <v>2051.2800000000002</v>
      </c>
      <c r="D904" s="30">
        <v>1948.72</v>
      </c>
      <c r="E904" s="30">
        <v>1851.28</v>
      </c>
      <c r="F904" s="30"/>
      <c r="G904" s="30">
        <v>1600</v>
      </c>
      <c r="H904" s="30">
        <v>1440</v>
      </c>
      <c r="I904" s="30">
        <v>1296</v>
      </c>
      <c r="J904" s="31"/>
      <c r="K904" s="31"/>
      <c r="L904" s="24"/>
      <c r="M904" s="24"/>
    </row>
    <row r="905" spans="1:13" ht="11.25" customHeight="1" x14ac:dyDescent="0.25">
      <c r="A905" s="28" t="s">
        <v>1417</v>
      </c>
      <c r="B905" s="29" t="s">
        <v>1418</v>
      </c>
      <c r="C905" s="30">
        <v>1538.46</v>
      </c>
      <c r="D905" s="30">
        <v>1461.54</v>
      </c>
      <c r="E905" s="30">
        <v>1388.46</v>
      </c>
      <c r="F905" s="30"/>
      <c r="G905" s="30">
        <v>1200</v>
      </c>
      <c r="H905" s="30">
        <v>1080</v>
      </c>
      <c r="I905" s="30">
        <v>972</v>
      </c>
      <c r="J905" s="31"/>
      <c r="K905" s="31"/>
      <c r="L905" s="24"/>
      <c r="M905" s="24"/>
    </row>
    <row r="906" spans="1:13" ht="11.25" customHeight="1" x14ac:dyDescent="0.25">
      <c r="A906" s="28" t="s">
        <v>1419</v>
      </c>
      <c r="B906" s="29" t="s">
        <v>1420</v>
      </c>
      <c r="C906" s="32">
        <v>1899.34</v>
      </c>
      <c r="D906" s="32">
        <v>1804.37</v>
      </c>
      <c r="E906" s="32">
        <v>1714.15</v>
      </c>
      <c r="F906" s="30"/>
      <c r="G906" s="32">
        <v>1481.48</v>
      </c>
      <c r="H906" s="30">
        <v>1333.33</v>
      </c>
      <c r="I906" s="30">
        <v>1200</v>
      </c>
      <c r="J906" s="31"/>
      <c r="K906" s="31"/>
      <c r="L906" s="24"/>
      <c r="M906" s="24"/>
    </row>
    <row r="907" spans="1:13" ht="11.25" customHeight="1" x14ac:dyDescent="0.25">
      <c r="A907" s="28" t="s">
        <v>1421</v>
      </c>
      <c r="B907" s="29" t="s">
        <v>1422</v>
      </c>
      <c r="C907" s="30">
        <v>31.66</v>
      </c>
      <c r="D907" s="30">
        <v>30.07</v>
      </c>
      <c r="E907" s="30">
        <v>28.57</v>
      </c>
      <c r="F907" s="30"/>
      <c r="G907" s="30">
        <v>24.69</v>
      </c>
      <c r="H907" s="30">
        <v>22.22</v>
      </c>
      <c r="I907" s="30">
        <v>20</v>
      </c>
      <c r="J907" s="31"/>
      <c r="K907" s="31"/>
      <c r="L907" s="24"/>
      <c r="M907" s="24"/>
    </row>
    <row r="908" spans="1:13" ht="11.25" customHeight="1" x14ac:dyDescent="0.25">
      <c r="A908" s="28" t="s">
        <v>1423</v>
      </c>
      <c r="B908" s="29" t="s">
        <v>1424</v>
      </c>
      <c r="C908" s="30">
        <v>197.85</v>
      </c>
      <c r="D908" s="30">
        <v>187.96</v>
      </c>
      <c r="E908" s="30">
        <v>178.56</v>
      </c>
      <c r="F908" s="30"/>
      <c r="G908" s="30">
        <v>154.32</v>
      </c>
      <c r="H908" s="30">
        <v>138.88999999999999</v>
      </c>
      <c r="I908" s="30">
        <v>125</v>
      </c>
      <c r="J908" s="31"/>
      <c r="K908" s="31"/>
      <c r="L908" s="24"/>
      <c r="M908" s="24"/>
    </row>
    <row r="909" spans="1:13" ht="11.25" customHeight="1" x14ac:dyDescent="0.25">
      <c r="A909" s="28" t="s">
        <v>1425</v>
      </c>
      <c r="B909" s="29" t="s">
        <v>1426</v>
      </c>
      <c r="C909" s="30">
        <v>128.21</v>
      </c>
      <c r="D909" s="30">
        <v>121.79</v>
      </c>
      <c r="E909" s="30">
        <v>115.71</v>
      </c>
      <c r="F909" s="30"/>
      <c r="G909" s="30">
        <v>100</v>
      </c>
      <c r="H909" s="30">
        <v>90</v>
      </c>
      <c r="I909" s="30">
        <v>81</v>
      </c>
      <c r="J909" s="31"/>
      <c r="K909" s="31"/>
      <c r="L909" s="24"/>
      <c r="M909" s="24"/>
    </row>
    <row r="910" spans="1:13" ht="11.25" customHeight="1" x14ac:dyDescent="0.25">
      <c r="A910" s="28" t="s">
        <v>1427</v>
      </c>
      <c r="B910" s="29" t="s">
        <v>1428</v>
      </c>
      <c r="C910" s="30"/>
      <c r="D910" s="30"/>
      <c r="E910" s="30"/>
      <c r="F910" s="30"/>
      <c r="G910" s="32" t="s">
        <v>1429</v>
      </c>
      <c r="H910" s="30"/>
      <c r="I910" s="30">
        <v>0</v>
      </c>
      <c r="J910" s="31"/>
      <c r="K910" s="31"/>
      <c r="L910" s="24"/>
      <c r="M910" s="24"/>
    </row>
    <row r="911" spans="1:13" ht="11.25" customHeight="1" x14ac:dyDescent="0.25">
      <c r="A911" s="28" t="s">
        <v>1430</v>
      </c>
      <c r="B911" s="29" t="s">
        <v>1431</v>
      </c>
      <c r="C911" s="30">
        <v>1089.74</v>
      </c>
      <c r="D911" s="30">
        <v>1035.26</v>
      </c>
      <c r="E911" s="30">
        <v>983.49</v>
      </c>
      <c r="F911" s="30"/>
      <c r="G911" s="30">
        <v>850</v>
      </c>
      <c r="H911" s="30">
        <v>765</v>
      </c>
      <c r="I911" s="30">
        <v>688.5</v>
      </c>
      <c r="J911" s="31"/>
      <c r="K911" s="31"/>
      <c r="L911" s="24"/>
      <c r="M911" s="24"/>
    </row>
    <row r="912" spans="1:13" ht="11.25" customHeight="1" x14ac:dyDescent="0.25">
      <c r="A912" s="28" t="s">
        <v>1432</v>
      </c>
      <c r="B912" s="29" t="s">
        <v>1433</v>
      </c>
      <c r="C912" s="30">
        <v>949.67</v>
      </c>
      <c r="D912" s="30">
        <v>902.18</v>
      </c>
      <c r="E912" s="30">
        <v>857.08</v>
      </c>
      <c r="F912" s="30"/>
      <c r="G912" s="30">
        <v>740.74</v>
      </c>
      <c r="H912" s="30">
        <v>666.67</v>
      </c>
      <c r="I912" s="30">
        <v>600</v>
      </c>
      <c r="J912" s="31"/>
      <c r="K912" s="31"/>
      <c r="L912" s="24"/>
      <c r="M912" s="24"/>
    </row>
    <row r="913" spans="1:13" ht="11.25" customHeight="1" x14ac:dyDescent="0.25">
      <c r="A913" s="28" t="s">
        <v>1434</v>
      </c>
      <c r="B913" s="29" t="s">
        <v>1435</v>
      </c>
      <c r="C913" s="30">
        <v>1025.6400000000001</v>
      </c>
      <c r="D913" s="30">
        <v>974.36</v>
      </c>
      <c r="E913" s="30">
        <v>925.64</v>
      </c>
      <c r="F913" s="30"/>
      <c r="G913" s="30">
        <v>800</v>
      </c>
      <c r="H913" s="30">
        <v>720</v>
      </c>
      <c r="I913" s="30">
        <v>648</v>
      </c>
      <c r="J913" s="31"/>
      <c r="K913" s="31"/>
      <c r="L913" s="24"/>
      <c r="M913" s="24"/>
    </row>
    <row r="914" spans="1:13" ht="11.25" customHeight="1" x14ac:dyDescent="0.25">
      <c r="A914" s="28" t="s">
        <v>1436</v>
      </c>
      <c r="B914" s="29" t="s">
        <v>1437</v>
      </c>
      <c r="C914" s="30">
        <v>769.23</v>
      </c>
      <c r="D914" s="30">
        <v>730.77</v>
      </c>
      <c r="E914" s="30">
        <v>694.23</v>
      </c>
      <c r="F914" s="30"/>
      <c r="G914" s="30">
        <v>600</v>
      </c>
      <c r="H914" s="30">
        <v>540</v>
      </c>
      <c r="I914" s="30">
        <v>486</v>
      </c>
      <c r="J914" s="31"/>
      <c r="K914" s="31"/>
      <c r="L914" s="24"/>
      <c r="M914" s="24"/>
    </row>
    <row r="915" spans="1:13" ht="11.25" customHeight="1" x14ac:dyDescent="0.25">
      <c r="A915" s="28" t="s">
        <v>1438</v>
      </c>
      <c r="B915" s="29" t="s">
        <v>1439</v>
      </c>
      <c r="C915" s="30">
        <v>949.67</v>
      </c>
      <c r="D915" s="30">
        <v>902.18</v>
      </c>
      <c r="E915" s="30">
        <v>857.08</v>
      </c>
      <c r="F915" s="30"/>
      <c r="G915" s="30">
        <v>740.74</v>
      </c>
      <c r="H915" s="30">
        <v>666.67</v>
      </c>
      <c r="I915" s="30">
        <v>600</v>
      </c>
      <c r="J915" s="31"/>
      <c r="K915" s="31"/>
      <c r="L915" s="24"/>
      <c r="M915" s="24"/>
    </row>
    <row r="916" spans="1:13" ht="11.25" customHeight="1" x14ac:dyDescent="0.25">
      <c r="A916" s="28" t="s">
        <v>1440</v>
      </c>
      <c r="B916" s="29" t="s">
        <v>1441</v>
      </c>
      <c r="C916" s="30">
        <v>197.53</v>
      </c>
      <c r="D916" s="30">
        <v>187.65</v>
      </c>
      <c r="E916" s="30">
        <v>178.27</v>
      </c>
      <c r="F916" s="30"/>
      <c r="G916" s="30">
        <v>148.15</v>
      </c>
      <c r="H916" s="30">
        <v>133.33000000000001</v>
      </c>
      <c r="I916" s="30">
        <v>100</v>
      </c>
      <c r="J916" s="31"/>
      <c r="K916" s="31"/>
      <c r="L916" s="24"/>
      <c r="M916" s="24"/>
    </row>
    <row r="917" spans="1:13" ht="11.25" customHeight="1" x14ac:dyDescent="0.25">
      <c r="A917" s="28" t="s">
        <v>1442</v>
      </c>
      <c r="B917" s="29" t="s">
        <v>1443</v>
      </c>
      <c r="C917" s="30">
        <v>256.79000000000002</v>
      </c>
      <c r="D917" s="30">
        <v>243.95</v>
      </c>
      <c r="E917" s="30">
        <v>231.75</v>
      </c>
      <c r="F917" s="30"/>
      <c r="G917" s="30">
        <v>192.59</v>
      </c>
      <c r="H917" s="30">
        <v>173.33</v>
      </c>
      <c r="I917" s="30">
        <v>130</v>
      </c>
      <c r="J917" s="31"/>
      <c r="K917" s="31"/>
      <c r="L917" s="24"/>
      <c r="M917" s="24"/>
    </row>
    <row r="918" spans="1:13" ht="11.25" customHeight="1" x14ac:dyDescent="0.25">
      <c r="A918" s="28" t="s">
        <v>1444</v>
      </c>
      <c r="B918" s="29" t="s">
        <v>1445</v>
      </c>
      <c r="C918" s="30">
        <v>256.79000000000002</v>
      </c>
      <c r="D918" s="30">
        <v>243.95</v>
      </c>
      <c r="E918" s="30">
        <v>231.75</v>
      </c>
      <c r="F918" s="30"/>
      <c r="G918" s="30">
        <v>192.59</v>
      </c>
      <c r="H918" s="30">
        <v>173.33</v>
      </c>
      <c r="I918" s="30">
        <v>130</v>
      </c>
      <c r="J918" s="31"/>
      <c r="K918" s="31"/>
      <c r="L918" s="24"/>
      <c r="M918" s="24"/>
    </row>
    <row r="919" spans="1:13" ht="11.25" customHeight="1" x14ac:dyDescent="0.25">
      <c r="A919" s="28" t="s">
        <v>1446</v>
      </c>
      <c r="B919" s="29" t="s">
        <v>1447</v>
      </c>
      <c r="C919" s="30">
        <v>256.79000000000002</v>
      </c>
      <c r="D919" s="30">
        <v>243.95</v>
      </c>
      <c r="E919" s="30">
        <v>231.75</v>
      </c>
      <c r="F919" s="30"/>
      <c r="G919" s="30">
        <v>192.59</v>
      </c>
      <c r="H919" s="30">
        <v>173.33</v>
      </c>
      <c r="I919" s="30">
        <v>130</v>
      </c>
      <c r="J919" s="31"/>
      <c r="K919" s="31"/>
      <c r="L919" s="24"/>
      <c r="M919" s="24"/>
    </row>
    <row r="920" spans="1:13" ht="11.25" customHeight="1" x14ac:dyDescent="0.25">
      <c r="A920" s="28" t="s">
        <v>1448</v>
      </c>
      <c r="B920" s="29" t="s">
        <v>1449</v>
      </c>
      <c r="C920" s="30">
        <v>256.79000000000002</v>
      </c>
      <c r="D920" s="30">
        <v>243.95</v>
      </c>
      <c r="E920" s="30">
        <v>231.75</v>
      </c>
      <c r="F920" s="30"/>
      <c r="G920" s="30">
        <v>192.59</v>
      </c>
      <c r="H920" s="30">
        <v>173.33</v>
      </c>
      <c r="I920" s="30">
        <v>130</v>
      </c>
      <c r="J920" s="31"/>
      <c r="K920" s="31"/>
      <c r="L920" s="24"/>
      <c r="M920" s="24"/>
    </row>
    <row r="921" spans="1:13" ht="11.25" customHeight="1" x14ac:dyDescent="0.25">
      <c r="A921" s="28" t="s">
        <v>1450</v>
      </c>
      <c r="B921" s="29" t="s">
        <v>1451</v>
      </c>
      <c r="C921" s="30">
        <v>256.79000000000002</v>
      </c>
      <c r="D921" s="30">
        <v>243.95</v>
      </c>
      <c r="E921" s="30">
        <v>231.75</v>
      </c>
      <c r="F921" s="30"/>
      <c r="G921" s="30">
        <v>192.59</v>
      </c>
      <c r="H921" s="30">
        <v>173.33</v>
      </c>
      <c r="I921" s="30">
        <v>130</v>
      </c>
      <c r="J921" s="31"/>
      <c r="K921" s="31"/>
      <c r="L921" s="24"/>
      <c r="M921" s="24"/>
    </row>
    <row r="922" spans="1:13" ht="11.25" customHeight="1" x14ac:dyDescent="0.25">
      <c r="A922" s="28" t="s">
        <v>1452</v>
      </c>
      <c r="B922" s="29" t="s">
        <v>1453</v>
      </c>
      <c r="C922" s="30">
        <v>316.05</v>
      </c>
      <c r="D922" s="30">
        <v>300.25</v>
      </c>
      <c r="E922" s="30">
        <v>285.23</v>
      </c>
      <c r="F922" s="30"/>
      <c r="G922" s="30">
        <v>237.04</v>
      </c>
      <c r="H922" s="30">
        <v>213.33</v>
      </c>
      <c r="I922" s="30">
        <v>160</v>
      </c>
      <c r="J922" s="31"/>
      <c r="K922" s="31"/>
      <c r="L922" s="24"/>
      <c r="M922" s="24"/>
    </row>
    <row r="923" spans="1:13" ht="11.25" customHeight="1" x14ac:dyDescent="0.25">
      <c r="A923" s="28" t="s">
        <v>1454</v>
      </c>
      <c r="B923" s="29" t="s">
        <v>1455</v>
      </c>
      <c r="C923" s="30">
        <v>316.05</v>
      </c>
      <c r="D923" s="30">
        <v>300.25</v>
      </c>
      <c r="E923" s="30">
        <v>285.23</v>
      </c>
      <c r="F923" s="30"/>
      <c r="G923" s="30">
        <v>237.04</v>
      </c>
      <c r="H923" s="30">
        <v>213.33</v>
      </c>
      <c r="I923" s="30">
        <v>160</v>
      </c>
      <c r="J923" s="31"/>
      <c r="K923" s="31"/>
      <c r="L923" s="24"/>
      <c r="M923" s="24"/>
    </row>
    <row r="924" spans="1:13" ht="11.25" customHeight="1" x14ac:dyDescent="0.25">
      <c r="A924" s="28" t="s">
        <v>1456</v>
      </c>
      <c r="B924" s="29" t="s">
        <v>1457</v>
      </c>
      <c r="C924" s="30">
        <v>414.81</v>
      </c>
      <c r="D924" s="30">
        <v>394.07</v>
      </c>
      <c r="E924" s="30">
        <v>374.37</v>
      </c>
      <c r="F924" s="30"/>
      <c r="G924" s="30">
        <v>311.11</v>
      </c>
      <c r="H924" s="30">
        <v>280</v>
      </c>
      <c r="I924" s="30">
        <v>210</v>
      </c>
      <c r="J924" s="31"/>
      <c r="K924" s="31"/>
      <c r="L924" s="24"/>
      <c r="M924" s="24"/>
    </row>
    <row r="925" spans="1:13" ht="11.25" customHeight="1" x14ac:dyDescent="0.25">
      <c r="A925" s="28" t="s">
        <v>1458</v>
      </c>
      <c r="B925" s="29" t="s">
        <v>1459</v>
      </c>
      <c r="C925" s="30">
        <v>63.21</v>
      </c>
      <c r="D925" s="30">
        <v>60.05</v>
      </c>
      <c r="E925" s="30">
        <v>57.05</v>
      </c>
      <c r="F925" s="30"/>
      <c r="G925" s="30">
        <v>47.41</v>
      </c>
      <c r="H925" s="30">
        <v>42.67</v>
      </c>
      <c r="I925" s="30">
        <v>32</v>
      </c>
      <c r="J925" s="31"/>
      <c r="K925" s="31"/>
      <c r="L925" s="24"/>
      <c r="M925" s="24"/>
    </row>
    <row r="926" spans="1:13" ht="11.25" customHeight="1" x14ac:dyDescent="0.25">
      <c r="A926" s="28" t="s">
        <v>1460</v>
      </c>
      <c r="B926" s="29" t="s">
        <v>1461</v>
      </c>
      <c r="C926" s="30">
        <v>79.010000000000005</v>
      </c>
      <c r="D926" s="30">
        <v>75.06</v>
      </c>
      <c r="E926" s="30">
        <v>71.31</v>
      </c>
      <c r="F926" s="30"/>
      <c r="G926" s="30">
        <v>59.26</v>
      </c>
      <c r="H926" s="30">
        <v>53.33</v>
      </c>
      <c r="I926" s="30">
        <v>40</v>
      </c>
      <c r="J926" s="31"/>
      <c r="K926" s="31"/>
      <c r="L926" s="24"/>
      <c r="M926" s="24"/>
    </row>
    <row r="927" spans="1:13" ht="11.25" customHeight="1" x14ac:dyDescent="0.25">
      <c r="A927" s="28" t="s">
        <v>1462</v>
      </c>
      <c r="B927" s="29" t="s">
        <v>1463</v>
      </c>
      <c r="C927" s="30">
        <v>86.91</v>
      </c>
      <c r="D927" s="30">
        <v>82.57</v>
      </c>
      <c r="E927" s="30">
        <v>78.44</v>
      </c>
      <c r="F927" s="30"/>
      <c r="G927" s="30">
        <v>65.19</v>
      </c>
      <c r="H927" s="30">
        <v>58.67</v>
      </c>
      <c r="I927" s="30">
        <v>44</v>
      </c>
      <c r="J927" s="31"/>
      <c r="K927" s="31"/>
      <c r="L927" s="24"/>
      <c r="M927" s="24"/>
    </row>
    <row r="928" spans="1:13" ht="11.25" customHeight="1" x14ac:dyDescent="0.25">
      <c r="A928" s="28" t="s">
        <v>1464</v>
      </c>
      <c r="B928" s="29" t="s">
        <v>1465</v>
      </c>
      <c r="C928" s="30">
        <v>23.7</v>
      </c>
      <c r="D928" s="30">
        <v>22.52</v>
      </c>
      <c r="E928" s="30">
        <v>21.39</v>
      </c>
      <c r="F928" s="30"/>
      <c r="G928" s="30">
        <v>17.78</v>
      </c>
      <c r="H928" s="30">
        <v>16</v>
      </c>
      <c r="I928" s="30">
        <v>12</v>
      </c>
      <c r="J928" s="31"/>
      <c r="K928" s="31"/>
      <c r="L928" s="24"/>
      <c r="M928" s="24"/>
    </row>
    <row r="929" spans="1:13" ht="11.25" customHeight="1" x14ac:dyDescent="0.25">
      <c r="A929" s="28" t="s">
        <v>1466</v>
      </c>
      <c r="B929" s="29" t="s">
        <v>1467</v>
      </c>
      <c r="C929" s="30">
        <v>512.82000000000005</v>
      </c>
      <c r="D929" s="30">
        <v>487.18</v>
      </c>
      <c r="E929" s="30">
        <v>462.82</v>
      </c>
      <c r="F929" s="30"/>
      <c r="G929" s="30">
        <v>400</v>
      </c>
      <c r="H929" s="30">
        <v>360</v>
      </c>
      <c r="I929" s="30">
        <v>324</v>
      </c>
      <c r="J929" s="31"/>
      <c r="K929" s="31"/>
      <c r="L929" s="24"/>
      <c r="M929" s="24"/>
    </row>
    <row r="930" spans="1:13" ht="11.25" customHeight="1" x14ac:dyDescent="0.25">
      <c r="A930" s="28" t="s">
        <v>773</v>
      </c>
      <c r="B930" s="29" t="s">
        <v>1468</v>
      </c>
      <c r="C930" s="30">
        <v>270.27</v>
      </c>
      <c r="D930" s="30">
        <v>256.76</v>
      </c>
      <c r="E930" s="30">
        <v>243.92</v>
      </c>
      <c r="F930" s="30"/>
      <c r="G930" s="30">
        <v>200</v>
      </c>
      <c r="H930" s="30">
        <v>180</v>
      </c>
      <c r="I930" s="30">
        <v>90</v>
      </c>
      <c r="J930" s="31"/>
      <c r="K930" s="31"/>
      <c r="L930" s="24"/>
      <c r="M930" s="24"/>
    </row>
    <row r="931" spans="1:13" ht="11.25" customHeight="1" x14ac:dyDescent="0.25">
      <c r="A931" s="28" t="s">
        <v>1469</v>
      </c>
      <c r="B931" s="29" t="s">
        <v>1470</v>
      </c>
      <c r="C931" s="30">
        <v>197.53</v>
      </c>
      <c r="D931" s="30">
        <v>187.65</v>
      </c>
      <c r="E931" s="30">
        <v>178.27</v>
      </c>
      <c r="F931" s="30"/>
      <c r="G931" s="30">
        <v>148.15</v>
      </c>
      <c r="H931" s="30">
        <v>133.33000000000001</v>
      </c>
      <c r="I931" s="30">
        <v>100</v>
      </c>
      <c r="J931" s="31"/>
      <c r="K931" s="31"/>
      <c r="L931" s="24"/>
      <c r="M931" s="24"/>
    </row>
    <row r="932" spans="1:13" ht="11.25" customHeight="1" x14ac:dyDescent="0.25">
      <c r="A932" s="28" t="s">
        <v>1471</v>
      </c>
      <c r="B932" s="29" t="s">
        <v>1472</v>
      </c>
      <c r="C932" s="30">
        <v>174.44</v>
      </c>
      <c r="D932" s="30">
        <v>165.71</v>
      </c>
      <c r="E932" s="30">
        <v>157.43</v>
      </c>
      <c r="F932" s="30"/>
      <c r="G932" s="30">
        <v>122.11</v>
      </c>
      <c r="H932" s="30">
        <v>116</v>
      </c>
      <c r="I932" s="30">
        <v>75</v>
      </c>
      <c r="J932" s="31"/>
      <c r="K932" s="31"/>
      <c r="L932" s="24"/>
      <c r="M932" s="24"/>
    </row>
    <row r="933" spans="1:13" ht="11.25" customHeight="1" x14ac:dyDescent="0.25">
      <c r="A933" s="28" t="s">
        <v>1473</v>
      </c>
      <c r="B933" s="29" t="s">
        <v>1474</v>
      </c>
      <c r="C933" s="30">
        <v>521.79999999999995</v>
      </c>
      <c r="D933" s="30">
        <v>495.71</v>
      </c>
      <c r="E933" s="30">
        <v>470.93</v>
      </c>
      <c r="F933" s="30"/>
      <c r="G933" s="30">
        <v>365.26</v>
      </c>
      <c r="H933" s="30">
        <v>347</v>
      </c>
      <c r="I933" s="30">
        <v>225</v>
      </c>
      <c r="J933" s="31"/>
      <c r="K933" s="31"/>
      <c r="L933" s="24"/>
      <c r="M933" s="24"/>
    </row>
    <row r="934" spans="1:13" ht="11.25" customHeight="1" x14ac:dyDescent="0.25">
      <c r="A934" s="28" t="s">
        <v>1475</v>
      </c>
      <c r="B934" s="29" t="s">
        <v>1476</v>
      </c>
      <c r="C934" s="30">
        <v>1018.05</v>
      </c>
      <c r="D934" s="30">
        <v>967.14</v>
      </c>
      <c r="E934" s="30">
        <v>918.79</v>
      </c>
      <c r="F934" s="30"/>
      <c r="G934" s="30">
        <v>712.63</v>
      </c>
      <c r="H934" s="30">
        <v>677</v>
      </c>
      <c r="I934" s="30">
        <v>440</v>
      </c>
      <c r="J934" s="31"/>
      <c r="K934" s="31"/>
      <c r="L934" s="24"/>
      <c r="M934" s="24"/>
    </row>
    <row r="935" spans="1:13" ht="11.25" customHeight="1" x14ac:dyDescent="0.25">
      <c r="A935" s="28" t="s">
        <v>1477</v>
      </c>
      <c r="B935" s="29" t="s">
        <v>1478</v>
      </c>
      <c r="C935" s="30">
        <v>22.63</v>
      </c>
      <c r="D935" s="30">
        <v>21.5</v>
      </c>
      <c r="E935" s="30">
        <v>20.43</v>
      </c>
      <c r="F935" s="30"/>
      <c r="G935" s="30">
        <v>17.649999999999999</v>
      </c>
      <c r="H935" s="30">
        <v>15.89</v>
      </c>
      <c r="I935" s="30">
        <v>14.3</v>
      </c>
      <c r="J935" s="31"/>
      <c r="K935" s="31"/>
      <c r="L935" s="24"/>
      <c r="M935" s="24"/>
    </row>
    <row r="936" spans="1:13" ht="11.25" customHeight="1" x14ac:dyDescent="0.25">
      <c r="A936" s="28" t="s">
        <v>1479</v>
      </c>
      <c r="B936" s="29" t="s">
        <v>1480</v>
      </c>
      <c r="C936" s="30">
        <v>48.75</v>
      </c>
      <c r="D936" s="30">
        <v>46.31</v>
      </c>
      <c r="E936" s="30">
        <v>44</v>
      </c>
      <c r="F936" s="30"/>
      <c r="G936" s="30">
        <v>38.020000000000003</v>
      </c>
      <c r="H936" s="30">
        <v>34.22</v>
      </c>
      <c r="I936" s="30">
        <v>30.8</v>
      </c>
      <c r="J936" s="31"/>
      <c r="K936" s="31"/>
      <c r="L936" s="24"/>
      <c r="M936" s="24"/>
    </row>
    <row r="937" spans="1:13" ht="11.25" customHeight="1" x14ac:dyDescent="0.25">
      <c r="A937" s="28" t="s">
        <v>1481</v>
      </c>
      <c r="B937" s="29" t="s">
        <v>1482</v>
      </c>
      <c r="C937" s="30">
        <v>83.57</v>
      </c>
      <c r="D937" s="30">
        <v>79.39</v>
      </c>
      <c r="E937" s="30">
        <v>75.42</v>
      </c>
      <c r="F937" s="30"/>
      <c r="G937" s="30">
        <v>65.19</v>
      </c>
      <c r="H937" s="30">
        <v>58.67</v>
      </c>
      <c r="I937" s="30">
        <v>52.8</v>
      </c>
      <c r="J937" s="31"/>
      <c r="K937" s="31"/>
      <c r="L937" s="24"/>
      <c r="M937" s="24"/>
    </row>
    <row r="938" spans="1:13" ht="11.25" customHeight="1" x14ac:dyDescent="0.25">
      <c r="A938" s="28" t="s">
        <v>1483</v>
      </c>
      <c r="B938" s="29" t="s">
        <v>1484</v>
      </c>
      <c r="C938" s="30">
        <v>88.89</v>
      </c>
      <c r="D938" s="30">
        <v>84.44</v>
      </c>
      <c r="E938" s="30">
        <v>80.22</v>
      </c>
      <c r="F938" s="30"/>
      <c r="G938" s="30">
        <v>66.67</v>
      </c>
      <c r="H938" s="30">
        <v>60</v>
      </c>
      <c r="I938" s="30">
        <v>45</v>
      </c>
      <c r="J938" s="31"/>
      <c r="K938" s="31"/>
      <c r="L938" s="24"/>
      <c r="M938" s="24"/>
    </row>
    <row r="939" spans="1:13" ht="11.25" customHeight="1" x14ac:dyDescent="0.25">
      <c r="A939" s="28" t="s">
        <v>1485</v>
      </c>
      <c r="B939" s="29" t="s">
        <v>1486</v>
      </c>
      <c r="C939" s="30">
        <v>15.8</v>
      </c>
      <c r="D939" s="30">
        <v>15.01</v>
      </c>
      <c r="E939" s="30">
        <v>14.26</v>
      </c>
      <c r="F939" s="30"/>
      <c r="G939" s="30">
        <v>11.85</v>
      </c>
      <c r="H939" s="30">
        <v>10.67</v>
      </c>
      <c r="I939" s="30">
        <v>8</v>
      </c>
      <c r="J939" s="31"/>
      <c r="K939" s="31"/>
      <c r="L939" s="24"/>
      <c r="M939" s="24"/>
    </row>
    <row r="940" spans="1:13" ht="11.25" customHeight="1" x14ac:dyDescent="0.25">
      <c r="A940" s="28" t="s">
        <v>1487</v>
      </c>
      <c r="B940" s="29" t="s">
        <v>1488</v>
      </c>
      <c r="C940" s="30">
        <v>53.33</v>
      </c>
      <c r="D940" s="30">
        <v>50.67</v>
      </c>
      <c r="E940" s="30">
        <v>48.13</v>
      </c>
      <c r="F940" s="30"/>
      <c r="G940" s="30">
        <v>40</v>
      </c>
      <c r="H940" s="30">
        <v>36</v>
      </c>
      <c r="I940" s="30">
        <v>27</v>
      </c>
      <c r="J940" s="31"/>
      <c r="K940" s="31"/>
      <c r="L940" s="24"/>
      <c r="M940" s="24"/>
    </row>
    <row r="941" spans="1:13" ht="11.25" customHeight="1" x14ac:dyDescent="0.25">
      <c r="A941" s="28" t="s">
        <v>1489</v>
      </c>
      <c r="B941" s="29" t="s">
        <v>1490</v>
      </c>
      <c r="C941" s="30">
        <v>90.86</v>
      </c>
      <c r="D941" s="30">
        <v>86.32</v>
      </c>
      <c r="E941" s="30">
        <v>82</v>
      </c>
      <c r="F941" s="30"/>
      <c r="G941" s="30">
        <v>68.150000000000006</v>
      </c>
      <c r="H941" s="30">
        <v>61.33</v>
      </c>
      <c r="I941" s="30">
        <v>46</v>
      </c>
      <c r="J941" s="31"/>
      <c r="K941" s="31"/>
      <c r="L941" s="24"/>
      <c r="M941" s="24"/>
    </row>
    <row r="942" spans="1:13" ht="11.25" customHeight="1" x14ac:dyDescent="0.25">
      <c r="A942" s="28" t="s">
        <v>1491</v>
      </c>
      <c r="B942" s="29" t="s">
        <v>1492</v>
      </c>
      <c r="C942" s="30">
        <v>53.33</v>
      </c>
      <c r="D942" s="30">
        <v>50.67</v>
      </c>
      <c r="E942" s="30">
        <v>48.13</v>
      </c>
      <c r="F942" s="30"/>
      <c r="G942" s="30">
        <v>40</v>
      </c>
      <c r="H942" s="30">
        <v>36</v>
      </c>
      <c r="I942" s="30">
        <v>27</v>
      </c>
      <c r="J942" s="31"/>
      <c r="K942" s="31"/>
      <c r="L942" s="24"/>
      <c r="M942" s="24"/>
    </row>
    <row r="943" spans="1:13" ht="11.25" customHeight="1" x14ac:dyDescent="0.25">
      <c r="A943" s="28" t="s">
        <v>775</v>
      </c>
      <c r="B943" s="29" t="s">
        <v>776</v>
      </c>
      <c r="C943" s="30">
        <v>121.56</v>
      </c>
      <c r="D943" s="30">
        <v>115.48</v>
      </c>
      <c r="E943" s="30">
        <v>109.71</v>
      </c>
      <c r="F943" s="30"/>
      <c r="G943" s="30">
        <v>94.81</v>
      </c>
      <c r="H943" s="30">
        <v>85.33</v>
      </c>
      <c r="I943" s="30">
        <v>76.8</v>
      </c>
      <c r="J943" s="31"/>
      <c r="K943" s="31"/>
      <c r="L943" s="24"/>
      <c r="M943" s="24"/>
    </row>
    <row r="944" spans="1:13" ht="11.25" customHeight="1" x14ac:dyDescent="0.25">
      <c r="A944" s="28" t="s">
        <v>1493</v>
      </c>
      <c r="B944" s="29" t="s">
        <v>1494</v>
      </c>
      <c r="C944" s="30">
        <v>435.26</v>
      </c>
      <c r="D944" s="30">
        <v>413.5</v>
      </c>
      <c r="E944" s="30">
        <v>392.83</v>
      </c>
      <c r="F944" s="30"/>
      <c r="G944" s="30">
        <v>339.51</v>
      </c>
      <c r="H944" s="30">
        <v>305.56</v>
      </c>
      <c r="I944" s="30">
        <v>275</v>
      </c>
      <c r="J944" s="31"/>
      <c r="K944" s="31"/>
      <c r="L944" s="24"/>
      <c r="M944" s="24"/>
    </row>
    <row r="945" spans="1:13" ht="11.25" customHeight="1" x14ac:dyDescent="0.25">
      <c r="A945" s="28" t="s">
        <v>1495</v>
      </c>
      <c r="B945" s="29" t="s">
        <v>1496</v>
      </c>
      <c r="C945" s="30">
        <v>88.89</v>
      </c>
      <c r="D945" s="30">
        <v>84.44</v>
      </c>
      <c r="E945" s="30">
        <v>80.22</v>
      </c>
      <c r="F945" s="30"/>
      <c r="G945" s="30">
        <v>66.67</v>
      </c>
      <c r="H945" s="30">
        <v>60</v>
      </c>
      <c r="I945" s="30">
        <v>45</v>
      </c>
      <c r="J945" s="31"/>
      <c r="K945" s="31"/>
      <c r="L945" s="24"/>
      <c r="M945" s="24"/>
    </row>
    <row r="946" spans="1:13" ht="11.25" customHeight="1" x14ac:dyDescent="0.25">
      <c r="A946" s="28" t="s">
        <v>1497</v>
      </c>
      <c r="B946" s="29" t="s">
        <v>1498</v>
      </c>
      <c r="C946" s="30">
        <v>23.7</v>
      </c>
      <c r="D946" s="30">
        <v>22.52</v>
      </c>
      <c r="E946" s="30">
        <v>21.39</v>
      </c>
      <c r="F946" s="30"/>
      <c r="G946" s="30">
        <v>17.78</v>
      </c>
      <c r="H946" s="30">
        <v>16</v>
      </c>
      <c r="I946" s="30">
        <v>12</v>
      </c>
      <c r="J946" s="31"/>
      <c r="K946" s="31"/>
      <c r="L946" s="24"/>
      <c r="M946" s="24"/>
    </row>
    <row r="947" spans="1:13" ht="11.25" customHeight="1" x14ac:dyDescent="0.25">
      <c r="A947" s="28" t="s">
        <v>1499</v>
      </c>
      <c r="B947" s="29" t="s">
        <v>1500</v>
      </c>
      <c r="C947" s="30">
        <v>108.64</v>
      </c>
      <c r="D947" s="30">
        <v>103.21</v>
      </c>
      <c r="E947" s="30">
        <v>98.05</v>
      </c>
      <c r="F947" s="30"/>
      <c r="G947" s="30">
        <v>81.48</v>
      </c>
      <c r="H947" s="30">
        <v>73.33</v>
      </c>
      <c r="I947" s="30">
        <v>55</v>
      </c>
      <c r="J947" s="31"/>
      <c r="K947" s="31"/>
      <c r="L947" s="24"/>
      <c r="M947" s="24"/>
    </row>
    <row r="948" spans="1:13" ht="11.25" customHeight="1" x14ac:dyDescent="0.25">
      <c r="A948" s="28" t="s">
        <v>1501</v>
      </c>
      <c r="B948" s="29" t="s">
        <v>1502</v>
      </c>
      <c r="C948" s="30">
        <v>53.33</v>
      </c>
      <c r="D948" s="30">
        <v>50.67</v>
      </c>
      <c r="E948" s="30">
        <v>48.13</v>
      </c>
      <c r="F948" s="30"/>
      <c r="G948" s="30">
        <v>40</v>
      </c>
      <c r="H948" s="30">
        <v>36</v>
      </c>
      <c r="I948" s="30">
        <v>27</v>
      </c>
      <c r="J948" s="31"/>
      <c r="K948" s="31"/>
      <c r="L948" s="24"/>
      <c r="M948" s="24"/>
    </row>
    <row r="949" spans="1:13" ht="11.25" customHeight="1" x14ac:dyDescent="0.25">
      <c r="A949" s="28" t="s">
        <v>1503</v>
      </c>
      <c r="B949" s="29" t="s">
        <v>1504</v>
      </c>
      <c r="C949" s="30">
        <v>111.44</v>
      </c>
      <c r="D949" s="30">
        <v>105.87</v>
      </c>
      <c r="E949" s="30">
        <v>100.58</v>
      </c>
      <c r="F949" s="30"/>
      <c r="G949" s="30">
        <v>89.15</v>
      </c>
      <c r="H949" s="30">
        <v>80.239999999999995</v>
      </c>
      <c r="I949" s="30">
        <v>72.209999999999994</v>
      </c>
      <c r="J949" s="31"/>
      <c r="K949" s="31"/>
      <c r="L949" s="24"/>
      <c r="M949" s="24"/>
    </row>
    <row r="950" spans="1:13" ht="11.25" customHeight="1" x14ac:dyDescent="0.25">
      <c r="A950" s="28" t="s">
        <v>1505</v>
      </c>
      <c r="B950" s="29" t="s">
        <v>1506</v>
      </c>
      <c r="C950" s="30">
        <v>80.34</v>
      </c>
      <c r="D950" s="30">
        <v>76.33</v>
      </c>
      <c r="E950" s="30">
        <v>72.510000000000005</v>
      </c>
      <c r="F950" s="30"/>
      <c r="G950" s="30">
        <v>64.27</v>
      </c>
      <c r="H950" s="30">
        <v>57.85</v>
      </c>
      <c r="I950" s="30">
        <v>52.06</v>
      </c>
      <c r="J950" s="31"/>
      <c r="K950" s="31"/>
      <c r="L950" s="24"/>
      <c r="M950" s="24"/>
    </row>
    <row r="951" spans="1:13" ht="11.25" customHeight="1" x14ac:dyDescent="0.25">
      <c r="A951" s="28" t="s">
        <v>1507</v>
      </c>
      <c r="B951" s="29" t="s">
        <v>1508</v>
      </c>
      <c r="C951" s="30">
        <v>160.69</v>
      </c>
      <c r="D951" s="30">
        <v>152.65</v>
      </c>
      <c r="E951" s="30">
        <v>145.02000000000001</v>
      </c>
      <c r="F951" s="30"/>
      <c r="G951" s="30">
        <v>128.55000000000001</v>
      </c>
      <c r="H951" s="30">
        <v>115.69</v>
      </c>
      <c r="I951" s="30">
        <v>104.13</v>
      </c>
      <c r="J951" s="31"/>
      <c r="K951" s="31"/>
      <c r="L951" s="24"/>
      <c r="M951" s="24"/>
    </row>
    <row r="952" spans="1:13" ht="11.25" customHeight="1" x14ac:dyDescent="0.25">
      <c r="A952" s="28" t="s">
        <v>1509</v>
      </c>
      <c r="B952" s="29" t="s">
        <v>1510</v>
      </c>
      <c r="C952" s="30">
        <v>150.76</v>
      </c>
      <c r="D952" s="30">
        <v>143.22</v>
      </c>
      <c r="E952" s="30">
        <v>136.06</v>
      </c>
      <c r="F952" s="30"/>
      <c r="G952" s="30">
        <v>120.61</v>
      </c>
      <c r="H952" s="30">
        <v>108.55</v>
      </c>
      <c r="I952" s="30">
        <v>97.69</v>
      </c>
      <c r="J952" s="31"/>
      <c r="K952" s="31"/>
      <c r="L952" s="24"/>
      <c r="M952" s="24"/>
    </row>
    <row r="953" spans="1:13" ht="11.25" customHeight="1" x14ac:dyDescent="0.25">
      <c r="A953" s="28" t="s">
        <v>1511</v>
      </c>
      <c r="B953" s="29" t="s">
        <v>1512</v>
      </c>
      <c r="C953" s="30">
        <v>274.11</v>
      </c>
      <c r="D953" s="30">
        <v>260.41000000000003</v>
      </c>
      <c r="E953" s="30">
        <v>247.39</v>
      </c>
      <c r="F953" s="30"/>
      <c r="G953" s="30">
        <v>219.29</v>
      </c>
      <c r="H953" s="30">
        <v>197.36</v>
      </c>
      <c r="I953" s="30">
        <v>177.63</v>
      </c>
      <c r="J953" s="31"/>
      <c r="K953" s="31"/>
      <c r="L953" s="24"/>
      <c r="M953" s="24"/>
    </row>
    <row r="954" spans="1:13" ht="11.25" customHeight="1" x14ac:dyDescent="0.25">
      <c r="A954" s="28" t="s">
        <v>1513</v>
      </c>
      <c r="B954" s="29" t="s">
        <v>1514</v>
      </c>
      <c r="C954" s="30">
        <v>230.63</v>
      </c>
      <c r="D954" s="30">
        <v>219.1</v>
      </c>
      <c r="E954" s="30">
        <v>208.15</v>
      </c>
      <c r="F954" s="30"/>
      <c r="G954" s="30">
        <v>184.51</v>
      </c>
      <c r="H954" s="30">
        <v>166.06</v>
      </c>
      <c r="I954" s="30">
        <v>149.44999999999999</v>
      </c>
      <c r="J954" s="31"/>
      <c r="K954" s="31"/>
      <c r="L954" s="24"/>
      <c r="M954" s="24"/>
    </row>
    <row r="955" spans="1:13" ht="11.25" customHeight="1" x14ac:dyDescent="0.25">
      <c r="A955" s="28" t="s">
        <v>1515</v>
      </c>
      <c r="B955" s="29" t="s">
        <v>1516</v>
      </c>
      <c r="C955" s="30">
        <v>51.81</v>
      </c>
      <c r="D955" s="30">
        <v>49.22</v>
      </c>
      <c r="E955" s="30">
        <v>46.75</v>
      </c>
      <c r="F955" s="30"/>
      <c r="G955" s="30">
        <v>41.44</v>
      </c>
      <c r="H955" s="30">
        <v>37.299999999999997</v>
      </c>
      <c r="I955" s="30">
        <v>0</v>
      </c>
      <c r="J955" s="31"/>
      <c r="K955" s="31"/>
      <c r="L955" s="24"/>
      <c r="M955" s="24"/>
    </row>
    <row r="956" spans="1:13" ht="11.25" customHeight="1" x14ac:dyDescent="0.25">
      <c r="A956" s="28" t="s">
        <v>1517</v>
      </c>
      <c r="B956" s="29" t="s">
        <v>1518</v>
      </c>
      <c r="C956" s="30">
        <v>59.55</v>
      </c>
      <c r="D956" s="30">
        <v>56.57</v>
      </c>
      <c r="E956" s="30">
        <v>53.74</v>
      </c>
      <c r="F956" s="30"/>
      <c r="G956" s="30">
        <v>47.64</v>
      </c>
      <c r="H956" s="30">
        <v>42.88</v>
      </c>
      <c r="I956" s="30">
        <v>38.590000000000003</v>
      </c>
      <c r="J956" s="31"/>
      <c r="K956" s="31"/>
      <c r="L956" s="24"/>
      <c r="M956" s="24"/>
    </row>
    <row r="957" spans="1:13" ht="11.25" customHeight="1" x14ac:dyDescent="0.25">
      <c r="A957" s="28" t="s">
        <v>1519</v>
      </c>
      <c r="B957" s="29" t="s">
        <v>1520</v>
      </c>
      <c r="C957" s="30">
        <v>59.55</v>
      </c>
      <c r="D957" s="30">
        <v>56.57</v>
      </c>
      <c r="E957" s="30">
        <v>53.74</v>
      </c>
      <c r="F957" s="30"/>
      <c r="G957" s="30">
        <v>47.64</v>
      </c>
      <c r="H957" s="30">
        <v>42.88</v>
      </c>
      <c r="I957" s="30">
        <v>38.590000000000003</v>
      </c>
      <c r="J957" s="31"/>
      <c r="K957" s="31"/>
      <c r="L957" s="24"/>
      <c r="M957" s="24"/>
    </row>
    <row r="958" spans="1:13" ht="11.25" customHeight="1" x14ac:dyDescent="0.25">
      <c r="A958" s="28" t="s">
        <v>1521</v>
      </c>
      <c r="B958" s="29" t="s">
        <v>1522</v>
      </c>
      <c r="C958" s="30">
        <v>61.08</v>
      </c>
      <c r="D958" s="30">
        <v>58.03</v>
      </c>
      <c r="E958" s="30">
        <v>55.12</v>
      </c>
      <c r="F958" s="30"/>
      <c r="G958" s="30">
        <v>47.64</v>
      </c>
      <c r="H958" s="30">
        <v>42.88</v>
      </c>
      <c r="I958" s="30">
        <v>38.590000000000003</v>
      </c>
      <c r="J958" s="31"/>
      <c r="K958" s="31"/>
      <c r="L958" s="24"/>
      <c r="M958" s="24"/>
    </row>
    <row r="959" spans="1:13" ht="11.25" customHeight="1" x14ac:dyDescent="0.25">
      <c r="A959" s="28" t="s">
        <v>1523</v>
      </c>
      <c r="B959" s="29" t="s">
        <v>1524</v>
      </c>
      <c r="C959" s="30">
        <v>75.62</v>
      </c>
      <c r="D959" s="30">
        <v>71.84</v>
      </c>
      <c r="E959" s="30">
        <v>68.239999999999995</v>
      </c>
      <c r="F959" s="30"/>
      <c r="G959" s="30">
        <v>60.49</v>
      </c>
      <c r="H959" s="30">
        <v>54.44</v>
      </c>
      <c r="I959" s="30">
        <v>49</v>
      </c>
      <c r="J959" s="31"/>
      <c r="K959" s="31"/>
      <c r="L959" s="24"/>
      <c r="M959" s="24"/>
    </row>
    <row r="960" spans="1:13" ht="11.25" customHeight="1" x14ac:dyDescent="0.25">
      <c r="A960" s="28" t="s">
        <v>1525</v>
      </c>
      <c r="B960" s="29" t="s">
        <v>1526</v>
      </c>
      <c r="C960" s="30">
        <v>60.49</v>
      </c>
      <c r="D960" s="30">
        <v>57.47</v>
      </c>
      <c r="E960" s="30">
        <v>54.6</v>
      </c>
      <c r="F960" s="30"/>
      <c r="G960" s="30">
        <v>48.4</v>
      </c>
      <c r="H960" s="30">
        <v>43.56</v>
      </c>
      <c r="I960" s="30">
        <v>39.200000000000003</v>
      </c>
      <c r="J960" s="31"/>
      <c r="K960" s="31"/>
      <c r="L960" s="24"/>
      <c r="M960" s="24"/>
    </row>
    <row r="961" spans="1:13" ht="11.25" customHeight="1" x14ac:dyDescent="0.25">
      <c r="A961" s="28" t="s">
        <v>1527</v>
      </c>
      <c r="B961" s="29" t="s">
        <v>1528</v>
      </c>
      <c r="C961" s="30">
        <v>60.49</v>
      </c>
      <c r="D961" s="30">
        <v>57.47</v>
      </c>
      <c r="E961" s="30">
        <v>54.6</v>
      </c>
      <c r="F961" s="30"/>
      <c r="G961" s="30">
        <v>48.4</v>
      </c>
      <c r="H961" s="30">
        <v>43.56</v>
      </c>
      <c r="I961" s="30">
        <v>39.200000000000003</v>
      </c>
      <c r="J961" s="31"/>
      <c r="K961" s="31"/>
      <c r="L961" s="24"/>
      <c r="M961" s="24"/>
    </row>
    <row r="962" spans="1:13" ht="11.25" customHeight="1" x14ac:dyDescent="0.25">
      <c r="A962" s="28" t="s">
        <v>1529</v>
      </c>
      <c r="B962" s="29" t="s">
        <v>1530</v>
      </c>
      <c r="C962" s="30">
        <v>74.67</v>
      </c>
      <c r="D962" s="30">
        <v>70.94</v>
      </c>
      <c r="E962" s="30">
        <v>67.39</v>
      </c>
      <c r="F962" s="30"/>
      <c r="G962" s="30">
        <v>59.74</v>
      </c>
      <c r="H962" s="30">
        <v>53.76</v>
      </c>
      <c r="I962" s="30">
        <v>48.39</v>
      </c>
      <c r="J962" s="31"/>
      <c r="K962" s="31"/>
      <c r="L962" s="24"/>
      <c r="M962" s="24"/>
    </row>
    <row r="963" spans="1:13" ht="11.25" customHeight="1" x14ac:dyDescent="0.25">
      <c r="A963" s="28" t="s">
        <v>1531</v>
      </c>
      <c r="B963" s="29" t="s">
        <v>1532</v>
      </c>
      <c r="C963" s="30">
        <v>79.400000000000006</v>
      </c>
      <c r="D963" s="30">
        <v>75.430000000000007</v>
      </c>
      <c r="E963" s="30">
        <v>71.66</v>
      </c>
      <c r="F963" s="30"/>
      <c r="G963" s="30">
        <v>63.52</v>
      </c>
      <c r="H963" s="30">
        <v>57.17</v>
      </c>
      <c r="I963" s="30">
        <v>51.45</v>
      </c>
      <c r="J963" s="31"/>
      <c r="K963" s="31"/>
      <c r="L963" s="24"/>
      <c r="M963" s="24"/>
    </row>
    <row r="964" spans="1:13" ht="11.25" customHeight="1" x14ac:dyDescent="0.25">
      <c r="A964" s="28" t="s">
        <v>1533</v>
      </c>
      <c r="B964" s="29" t="s">
        <v>1534</v>
      </c>
      <c r="C964" s="30">
        <v>171.08</v>
      </c>
      <c r="D964" s="30">
        <v>162.53</v>
      </c>
      <c r="E964" s="30">
        <v>154.4</v>
      </c>
      <c r="F964" s="30"/>
      <c r="G964" s="30">
        <v>136.87</v>
      </c>
      <c r="H964" s="30">
        <v>123.18</v>
      </c>
      <c r="I964" s="30">
        <v>110.86</v>
      </c>
      <c r="J964" s="31"/>
      <c r="K964" s="31"/>
      <c r="L964" s="24"/>
      <c r="M964" s="24"/>
    </row>
    <row r="965" spans="1:13" ht="11.25" customHeight="1" x14ac:dyDescent="0.25">
      <c r="A965" s="28" t="s">
        <v>1535</v>
      </c>
      <c r="B965" s="29" t="s">
        <v>1536</v>
      </c>
      <c r="C965" s="30">
        <v>151.13999999999999</v>
      </c>
      <c r="D965" s="30">
        <v>143.58000000000001</v>
      </c>
      <c r="E965" s="30">
        <v>136.4</v>
      </c>
      <c r="F965" s="30"/>
      <c r="G965" s="30">
        <v>120.91</v>
      </c>
      <c r="H965" s="30">
        <v>108.82</v>
      </c>
      <c r="I965" s="30">
        <v>97.94</v>
      </c>
      <c r="J965" s="31"/>
      <c r="K965" s="31"/>
      <c r="L965" s="24"/>
      <c r="M965" s="24"/>
    </row>
    <row r="966" spans="1:13" ht="11.25" customHeight="1" x14ac:dyDescent="0.25">
      <c r="A966" s="28" t="s">
        <v>1537</v>
      </c>
      <c r="B966" s="29" t="s">
        <v>1538</v>
      </c>
      <c r="C966" s="30">
        <v>214.56</v>
      </c>
      <c r="D966" s="30">
        <v>203.84</v>
      </c>
      <c r="E966" s="30">
        <v>193.64</v>
      </c>
      <c r="F966" s="30"/>
      <c r="G966" s="30">
        <v>171.65</v>
      </c>
      <c r="H966" s="30">
        <v>154.49</v>
      </c>
      <c r="I966" s="30">
        <v>139.04</v>
      </c>
      <c r="J966" s="31"/>
      <c r="K966" s="31"/>
      <c r="L966" s="24"/>
      <c r="M966" s="24"/>
    </row>
    <row r="967" spans="1:13" ht="11.25" customHeight="1" x14ac:dyDescent="0.25">
      <c r="A967" s="28" t="s">
        <v>1539</v>
      </c>
      <c r="B967" s="29" t="s">
        <v>1540</v>
      </c>
      <c r="C967" s="30">
        <v>189.04</v>
      </c>
      <c r="D967" s="30">
        <v>179.59</v>
      </c>
      <c r="E967" s="30">
        <v>170.61</v>
      </c>
      <c r="F967" s="30"/>
      <c r="G967" s="30">
        <v>151.22999999999999</v>
      </c>
      <c r="H967" s="30">
        <v>136.11000000000001</v>
      </c>
      <c r="I967" s="30">
        <v>122.5</v>
      </c>
      <c r="J967" s="31"/>
      <c r="K967" s="31"/>
      <c r="L967" s="24"/>
      <c r="M967" s="24"/>
    </row>
    <row r="968" spans="1:13" ht="11.25" customHeight="1" x14ac:dyDescent="0.25">
      <c r="A968" s="28" t="s">
        <v>1541</v>
      </c>
      <c r="B968" s="29" t="s">
        <v>1542</v>
      </c>
      <c r="C968" s="30">
        <v>130.35</v>
      </c>
      <c r="D968" s="30">
        <v>123.83</v>
      </c>
      <c r="E968" s="30">
        <v>117.64</v>
      </c>
      <c r="F968" s="30"/>
      <c r="G968" s="30">
        <v>104.28</v>
      </c>
      <c r="H968" s="30">
        <v>93.85</v>
      </c>
      <c r="I968" s="30">
        <v>84.46</v>
      </c>
      <c r="J968" s="31"/>
      <c r="K968" s="31"/>
      <c r="L968" s="24"/>
      <c r="M968" s="24"/>
    </row>
    <row r="969" spans="1:13" ht="11.25" customHeight="1" x14ac:dyDescent="0.25">
      <c r="A969" s="28" t="s">
        <v>1543</v>
      </c>
      <c r="B969" s="29" t="s">
        <v>1544</v>
      </c>
      <c r="C969" s="30">
        <v>119.1</v>
      </c>
      <c r="D969" s="30">
        <v>113.14</v>
      </c>
      <c r="E969" s="30">
        <v>107.49</v>
      </c>
      <c r="F969" s="30"/>
      <c r="G969" s="30">
        <v>95.28</v>
      </c>
      <c r="H969" s="30">
        <v>85.75</v>
      </c>
      <c r="I969" s="30">
        <v>77.180000000000007</v>
      </c>
      <c r="J969" s="31"/>
      <c r="K969" s="31"/>
      <c r="L969" s="24"/>
      <c r="M969" s="24"/>
    </row>
    <row r="970" spans="1:13" ht="11.25" customHeight="1" x14ac:dyDescent="0.25">
      <c r="A970" s="28" t="s">
        <v>1545</v>
      </c>
      <c r="B970" s="29" t="s">
        <v>1546</v>
      </c>
      <c r="C970" s="30">
        <v>258.04000000000002</v>
      </c>
      <c r="D970" s="30">
        <v>245.14</v>
      </c>
      <c r="E970" s="30">
        <v>232.88</v>
      </c>
      <c r="F970" s="30"/>
      <c r="G970" s="30">
        <v>206.44</v>
      </c>
      <c r="H970" s="30">
        <v>185.79</v>
      </c>
      <c r="I970" s="30">
        <v>167.21</v>
      </c>
      <c r="J970" s="31"/>
      <c r="K970" s="31"/>
      <c r="L970" s="24"/>
      <c r="M970" s="24"/>
    </row>
    <row r="971" spans="1:13" ht="11.25" customHeight="1" x14ac:dyDescent="0.25">
      <c r="A971" s="28" t="s">
        <v>1547</v>
      </c>
      <c r="B971" s="29" t="s">
        <v>1548</v>
      </c>
      <c r="C971" s="30">
        <v>226.85</v>
      </c>
      <c r="D971" s="30">
        <v>215.51</v>
      </c>
      <c r="E971" s="30">
        <v>204.73</v>
      </c>
      <c r="F971" s="30"/>
      <c r="G971" s="30">
        <v>181.48</v>
      </c>
      <c r="H971" s="30">
        <v>163.33000000000001</v>
      </c>
      <c r="I971" s="30">
        <v>147</v>
      </c>
      <c r="J971" s="31"/>
      <c r="K971" s="31"/>
      <c r="L971" s="24"/>
      <c r="M971" s="24"/>
    </row>
    <row r="972" spans="1:13" ht="11.25" customHeight="1" x14ac:dyDescent="0.25">
      <c r="A972" s="28" t="s">
        <v>1549</v>
      </c>
      <c r="B972" s="29" t="s">
        <v>1550</v>
      </c>
      <c r="C972" s="30">
        <v>174.86</v>
      </c>
      <c r="D972" s="30">
        <v>166.12</v>
      </c>
      <c r="E972" s="30">
        <v>157.82</v>
      </c>
      <c r="F972" s="30"/>
      <c r="G972" s="30">
        <v>139.88999999999999</v>
      </c>
      <c r="H972" s="30">
        <v>125.9</v>
      </c>
      <c r="I972" s="30">
        <v>113.31</v>
      </c>
      <c r="J972" s="31"/>
      <c r="K972" s="31"/>
      <c r="L972" s="24"/>
      <c r="M972" s="24"/>
    </row>
    <row r="973" spans="1:13" ht="11.25" customHeight="1" x14ac:dyDescent="0.25">
      <c r="A973" s="28" t="s">
        <v>1551</v>
      </c>
      <c r="B973" s="29" t="s">
        <v>1552</v>
      </c>
      <c r="C973" s="30">
        <v>145.47</v>
      </c>
      <c r="D973" s="30">
        <v>138.19999999999999</v>
      </c>
      <c r="E973" s="30">
        <v>131.29</v>
      </c>
      <c r="F973" s="30"/>
      <c r="G973" s="30">
        <v>116.38</v>
      </c>
      <c r="H973" s="30">
        <v>104.74</v>
      </c>
      <c r="I973" s="30">
        <v>94.26</v>
      </c>
      <c r="J973" s="31"/>
      <c r="K973" s="31"/>
      <c r="L973" s="24"/>
      <c r="M973" s="24"/>
    </row>
    <row r="974" spans="1:13" ht="11.25" customHeight="1" x14ac:dyDescent="0.25">
      <c r="A974" s="28" t="s">
        <v>1553</v>
      </c>
      <c r="B974" s="29" t="s">
        <v>1554</v>
      </c>
      <c r="C974" s="30">
        <v>285.49</v>
      </c>
      <c r="D974" s="30">
        <v>271.22000000000003</v>
      </c>
      <c r="E974" s="30">
        <v>257.66000000000003</v>
      </c>
      <c r="F974" s="30"/>
      <c r="G974" s="30">
        <v>228.4</v>
      </c>
      <c r="H974" s="30">
        <v>205.56</v>
      </c>
      <c r="I974" s="30">
        <v>185</v>
      </c>
      <c r="J974" s="31"/>
      <c r="K974" s="31"/>
      <c r="L974" s="24"/>
      <c r="M974" s="24"/>
    </row>
    <row r="975" spans="1:13" ht="11.25" customHeight="1" x14ac:dyDescent="0.25">
      <c r="A975" s="28" t="s">
        <v>425</v>
      </c>
      <c r="B975" s="29" t="s">
        <v>588</v>
      </c>
      <c r="C975" s="30">
        <v>902.26</v>
      </c>
      <c r="D975" s="30">
        <v>857.14</v>
      </c>
      <c r="E975" s="30">
        <v>814.29</v>
      </c>
      <c r="F975" s="30"/>
      <c r="G975" s="30">
        <v>631.58000000000004</v>
      </c>
      <c r="H975" s="30">
        <v>600</v>
      </c>
      <c r="I975" s="30">
        <v>390</v>
      </c>
      <c r="J975" s="31"/>
      <c r="K975" s="31"/>
      <c r="L975" s="24"/>
      <c r="M975" s="24"/>
    </row>
    <row r="976" spans="1:13" ht="11.25" customHeight="1" x14ac:dyDescent="0.25">
      <c r="A976" s="28" t="s">
        <v>427</v>
      </c>
      <c r="B976" s="29" t="s">
        <v>589</v>
      </c>
      <c r="C976" s="30">
        <v>1389.47</v>
      </c>
      <c r="D976" s="30">
        <v>1320</v>
      </c>
      <c r="E976" s="30">
        <v>1254</v>
      </c>
      <c r="F976" s="30"/>
      <c r="G976" s="30">
        <v>972.63</v>
      </c>
      <c r="H976" s="30">
        <v>924</v>
      </c>
      <c r="I976" s="30">
        <v>600</v>
      </c>
      <c r="J976" s="31"/>
      <c r="K976" s="31"/>
      <c r="L976" s="24"/>
      <c r="M976" s="24"/>
    </row>
    <row r="977" spans="1:13" ht="11.25" customHeight="1" x14ac:dyDescent="0.25">
      <c r="A977" s="28" t="s">
        <v>431</v>
      </c>
      <c r="B977" s="29" t="s">
        <v>591</v>
      </c>
      <c r="C977" s="30">
        <v>209.02</v>
      </c>
      <c r="D977" s="30">
        <v>198.57</v>
      </c>
      <c r="E977" s="30">
        <v>188.64</v>
      </c>
      <c r="F977" s="30"/>
      <c r="G977" s="30">
        <v>146.32</v>
      </c>
      <c r="H977" s="30">
        <v>139</v>
      </c>
      <c r="I977" s="30">
        <v>90</v>
      </c>
      <c r="J977" s="31"/>
      <c r="K977" s="31"/>
      <c r="L977" s="24"/>
      <c r="M977" s="24"/>
    </row>
    <row r="978" spans="1:13" ht="11.25" customHeight="1" x14ac:dyDescent="0.25">
      <c r="A978" s="28" t="s">
        <v>429</v>
      </c>
      <c r="B978" s="29" t="s">
        <v>590</v>
      </c>
      <c r="C978" s="30">
        <v>1389.47</v>
      </c>
      <c r="D978" s="30">
        <v>1320</v>
      </c>
      <c r="E978" s="30">
        <v>1254</v>
      </c>
      <c r="F978" s="30"/>
      <c r="G978" s="30">
        <v>972.63</v>
      </c>
      <c r="H978" s="30">
        <v>924</v>
      </c>
      <c r="I978" s="30">
        <v>600</v>
      </c>
      <c r="J978" s="31"/>
      <c r="K978" s="31"/>
      <c r="L978" s="24"/>
      <c r="M978" s="24"/>
    </row>
    <row r="979" spans="1:13" ht="11.25" customHeight="1" x14ac:dyDescent="0.25">
      <c r="A979" s="28" t="s">
        <v>1555</v>
      </c>
      <c r="B979" s="29" t="s">
        <v>1556</v>
      </c>
      <c r="C979" s="30">
        <v>1355.46</v>
      </c>
      <c r="D979" s="30">
        <v>1287.69</v>
      </c>
      <c r="E979" s="30">
        <v>1223.3</v>
      </c>
      <c r="F979" s="30"/>
      <c r="G979" s="30">
        <v>1057.26</v>
      </c>
      <c r="H979" s="30">
        <v>951.53</v>
      </c>
      <c r="I979" s="30">
        <v>856.38</v>
      </c>
      <c r="J979" s="31"/>
      <c r="K979" s="31"/>
      <c r="L979" s="24"/>
      <c r="M979" s="24"/>
    </row>
    <row r="980" spans="1:13" ht="11.25" customHeight="1" x14ac:dyDescent="0.25">
      <c r="A980" s="28" t="s">
        <v>1557</v>
      </c>
      <c r="B980" s="29" t="s">
        <v>1558</v>
      </c>
      <c r="C980" s="30">
        <v>769.23</v>
      </c>
      <c r="D980" s="30">
        <v>730.77</v>
      </c>
      <c r="E980" s="30">
        <v>694.23</v>
      </c>
      <c r="F980" s="30"/>
      <c r="G980" s="30">
        <v>600</v>
      </c>
      <c r="H980" s="30">
        <v>540</v>
      </c>
      <c r="I980" s="30">
        <v>486</v>
      </c>
      <c r="J980" s="31"/>
      <c r="K980" s="31"/>
      <c r="L980" s="24"/>
      <c r="M980" s="24"/>
    </row>
    <row r="981" spans="1:13" ht="11.25" customHeight="1" x14ac:dyDescent="0.25">
      <c r="A981" s="28" t="s">
        <v>1559</v>
      </c>
      <c r="B981" s="29" t="s">
        <v>1560</v>
      </c>
      <c r="C981" s="30">
        <v>3205.13</v>
      </c>
      <c r="D981" s="30">
        <v>3044.87</v>
      </c>
      <c r="E981" s="30">
        <v>2892.63</v>
      </c>
      <c r="F981" s="30"/>
      <c r="G981" s="30">
        <v>2500</v>
      </c>
      <c r="H981" s="30">
        <v>2250</v>
      </c>
      <c r="I981" s="30">
        <v>2025</v>
      </c>
      <c r="J981" s="31"/>
      <c r="K981" s="31"/>
      <c r="L981" s="24"/>
      <c r="M981" s="24"/>
    </row>
    <row r="982" spans="1:13" ht="11.25" customHeight="1" x14ac:dyDescent="0.25">
      <c r="A982" s="28" t="s">
        <v>1561</v>
      </c>
      <c r="B982" s="29" t="s">
        <v>1562</v>
      </c>
      <c r="C982" s="30">
        <v>-25.72</v>
      </c>
      <c r="D982" s="30">
        <v>-24.43</v>
      </c>
      <c r="E982" s="30">
        <v>-23.21</v>
      </c>
      <c r="F982" s="30"/>
      <c r="G982" s="30">
        <v>-20.059999999999999</v>
      </c>
      <c r="H982" s="30">
        <v>-18.059999999999999</v>
      </c>
      <c r="I982" s="30">
        <v>-16.25</v>
      </c>
      <c r="J982" s="31"/>
      <c r="K982" s="31"/>
      <c r="L982" s="24"/>
      <c r="M982" s="24"/>
    </row>
    <row r="983" spans="1:13" ht="11.25" customHeight="1" x14ac:dyDescent="0.25">
      <c r="A983" s="28" t="s">
        <v>1563</v>
      </c>
      <c r="B983" s="29" t="s">
        <v>1564</v>
      </c>
      <c r="C983" s="30">
        <v>-39.57</v>
      </c>
      <c r="D983" s="30">
        <v>-37.590000000000003</v>
      </c>
      <c r="E983" s="30">
        <v>-35.71</v>
      </c>
      <c r="F983" s="30"/>
      <c r="G983" s="30">
        <v>-30.86</v>
      </c>
      <c r="H983" s="30">
        <v>-27.78</v>
      </c>
      <c r="I983" s="30">
        <v>-25</v>
      </c>
      <c r="J983" s="31"/>
      <c r="K983" s="31"/>
      <c r="L983" s="24"/>
      <c r="M983" s="24"/>
    </row>
    <row r="984" spans="1:13" ht="11.25" customHeight="1" x14ac:dyDescent="0.25">
      <c r="A984" s="28" t="s">
        <v>1565</v>
      </c>
      <c r="B984" s="29" t="s">
        <v>1566</v>
      </c>
      <c r="C984" s="30">
        <v>74.69</v>
      </c>
      <c r="D984" s="30">
        <v>70.959999999999994</v>
      </c>
      <c r="E984" s="30">
        <v>67.41</v>
      </c>
      <c r="F984" s="30"/>
      <c r="G984" s="30">
        <v>59.75</v>
      </c>
      <c r="H984" s="30">
        <v>53.78</v>
      </c>
      <c r="I984" s="30">
        <v>48.4</v>
      </c>
      <c r="J984" s="31"/>
      <c r="K984" s="31"/>
      <c r="L984" s="24"/>
      <c r="M984" s="24"/>
    </row>
    <row r="985" spans="1:13" ht="11.25" customHeight="1" x14ac:dyDescent="0.25">
      <c r="A985" s="28" t="s">
        <v>1567</v>
      </c>
      <c r="B985" s="29" t="s">
        <v>1566</v>
      </c>
      <c r="C985" s="30">
        <v>34.880000000000003</v>
      </c>
      <c r="D985" s="30">
        <v>33.130000000000003</v>
      </c>
      <c r="E985" s="30">
        <v>31.48</v>
      </c>
      <c r="F985" s="30"/>
      <c r="G985" s="30">
        <v>27.9</v>
      </c>
      <c r="H985" s="30">
        <v>25.11</v>
      </c>
      <c r="I985" s="30">
        <v>22.6</v>
      </c>
      <c r="J985" s="31"/>
      <c r="K985" s="31"/>
      <c r="L985" s="24"/>
      <c r="M985" s="24"/>
    </row>
    <row r="986" spans="1:13" ht="11.25" customHeight="1" x14ac:dyDescent="0.25">
      <c r="A986" s="28" t="s">
        <v>1568</v>
      </c>
      <c r="B986" s="29" t="s">
        <v>1566</v>
      </c>
      <c r="C986" s="30">
        <v>80.25</v>
      </c>
      <c r="D986" s="30">
        <v>76.23</v>
      </c>
      <c r="E986" s="30">
        <v>72.42</v>
      </c>
      <c r="F986" s="30"/>
      <c r="G986" s="30">
        <v>64.2</v>
      </c>
      <c r="H986" s="30">
        <v>57.78</v>
      </c>
      <c r="I986" s="30">
        <v>52</v>
      </c>
      <c r="J986" s="31"/>
      <c r="K986" s="31"/>
      <c r="L986" s="24"/>
      <c r="M986" s="24"/>
    </row>
    <row r="987" spans="1:13" ht="11.25" customHeight="1" x14ac:dyDescent="0.25">
      <c r="A987" s="28" t="s">
        <v>1569</v>
      </c>
      <c r="B987" s="29" t="s">
        <v>1566</v>
      </c>
      <c r="C987" s="30">
        <v>41.98</v>
      </c>
      <c r="D987" s="30">
        <v>39.880000000000003</v>
      </c>
      <c r="E987" s="30">
        <v>37.880000000000003</v>
      </c>
      <c r="F987" s="30"/>
      <c r="G987" s="30">
        <v>33.58</v>
      </c>
      <c r="H987" s="30">
        <v>30.22</v>
      </c>
      <c r="I987" s="30">
        <v>27.2</v>
      </c>
      <c r="J987" s="31"/>
      <c r="K987" s="31"/>
      <c r="L987" s="24"/>
      <c r="M987" s="24"/>
    </row>
    <row r="988" spans="1:13" ht="11.25" customHeight="1" x14ac:dyDescent="0.25">
      <c r="A988" s="28" t="s">
        <v>1570</v>
      </c>
      <c r="B988" s="29" t="s">
        <v>1566</v>
      </c>
      <c r="C988" s="30">
        <v>44.14</v>
      </c>
      <c r="D988" s="30">
        <v>41.93</v>
      </c>
      <c r="E988" s="30">
        <v>39.83</v>
      </c>
      <c r="F988" s="30"/>
      <c r="G988" s="30">
        <v>35.31</v>
      </c>
      <c r="H988" s="30">
        <v>31.78</v>
      </c>
      <c r="I988" s="30">
        <v>28.6</v>
      </c>
      <c r="J988" s="31"/>
      <c r="K988" s="31"/>
      <c r="L988" s="24"/>
      <c r="M988" s="24"/>
    </row>
    <row r="989" spans="1:13" ht="11.25" customHeight="1" x14ac:dyDescent="0.25">
      <c r="A989" s="28" t="s">
        <v>1571</v>
      </c>
      <c r="B989" s="29" t="s">
        <v>1566</v>
      </c>
      <c r="C989" s="30">
        <v>49.69</v>
      </c>
      <c r="D989" s="30">
        <v>47.21</v>
      </c>
      <c r="E989" s="30">
        <v>44.85</v>
      </c>
      <c r="F989" s="30"/>
      <c r="G989" s="30">
        <v>39.75</v>
      </c>
      <c r="H989" s="30">
        <v>35.78</v>
      </c>
      <c r="I989" s="30">
        <v>32.200000000000003</v>
      </c>
      <c r="J989" s="31"/>
      <c r="K989" s="31"/>
      <c r="L989" s="24"/>
      <c r="M989" s="24"/>
    </row>
    <row r="990" spans="1:13" ht="11.25" customHeight="1" x14ac:dyDescent="0.25">
      <c r="A990" s="28" t="s">
        <v>1572</v>
      </c>
      <c r="B990" s="29" t="s">
        <v>1566</v>
      </c>
      <c r="C990" s="30">
        <v>57.1</v>
      </c>
      <c r="D990" s="30">
        <v>54.24</v>
      </c>
      <c r="E990" s="30">
        <v>51.53</v>
      </c>
      <c r="F990" s="30"/>
      <c r="G990" s="30">
        <v>45.68</v>
      </c>
      <c r="H990" s="30">
        <v>41.11</v>
      </c>
      <c r="I990" s="30">
        <v>37</v>
      </c>
      <c r="J990" s="31"/>
      <c r="K990" s="31"/>
      <c r="L990" s="24"/>
      <c r="M990" s="24"/>
    </row>
    <row r="991" spans="1:13" ht="11.25" customHeight="1" x14ac:dyDescent="0.25">
      <c r="A991" s="28" t="s">
        <v>1573</v>
      </c>
      <c r="B991" s="29" t="s">
        <v>1574</v>
      </c>
      <c r="C991" s="30">
        <v>143.58000000000001</v>
      </c>
      <c r="D991" s="30">
        <v>136.4</v>
      </c>
      <c r="E991" s="30">
        <v>129.58000000000001</v>
      </c>
      <c r="F991" s="30"/>
      <c r="G991" s="30">
        <v>114.86</v>
      </c>
      <c r="H991" s="30">
        <v>103.38</v>
      </c>
      <c r="I991" s="30">
        <v>93.04</v>
      </c>
      <c r="J991" s="31"/>
      <c r="K991" s="31"/>
      <c r="L991" s="24"/>
      <c r="M991" s="24"/>
    </row>
    <row r="992" spans="1:13" ht="11.25" customHeight="1" x14ac:dyDescent="0.25">
      <c r="A992" s="28" t="s">
        <v>473</v>
      </c>
      <c r="B992" s="29" t="s">
        <v>474</v>
      </c>
      <c r="C992" s="30">
        <v>99.24</v>
      </c>
      <c r="D992" s="30">
        <v>94.28</v>
      </c>
      <c r="E992" s="30">
        <v>89.57</v>
      </c>
      <c r="F992" s="30"/>
      <c r="G992" s="30">
        <v>79.400000000000006</v>
      </c>
      <c r="H992" s="30">
        <v>71.459999999999994</v>
      </c>
      <c r="I992" s="30">
        <v>64.31</v>
      </c>
      <c r="J992" s="31"/>
      <c r="K992" s="31"/>
      <c r="L992" s="24"/>
      <c r="M992" s="24"/>
    </row>
    <row r="993" spans="1:13" ht="11.25" customHeight="1" x14ac:dyDescent="0.25">
      <c r="A993" s="28" t="s">
        <v>1575</v>
      </c>
      <c r="B993" s="29" t="s">
        <v>1576</v>
      </c>
      <c r="C993" s="30">
        <v>179.59</v>
      </c>
      <c r="D993" s="30">
        <v>170.61</v>
      </c>
      <c r="E993" s="30">
        <v>162.08000000000001</v>
      </c>
      <c r="F993" s="30"/>
      <c r="G993" s="30">
        <v>143.66999999999999</v>
      </c>
      <c r="H993" s="30">
        <v>129.31</v>
      </c>
      <c r="I993" s="30">
        <v>116.38</v>
      </c>
      <c r="J993" s="31"/>
      <c r="K993" s="31"/>
      <c r="L993" s="24"/>
      <c r="M993" s="24"/>
    </row>
    <row r="994" spans="1:13" ht="11.25" customHeight="1" x14ac:dyDescent="0.25">
      <c r="A994" s="28" t="s">
        <v>475</v>
      </c>
      <c r="B994" s="29" t="s">
        <v>476</v>
      </c>
      <c r="C994" s="30">
        <v>139.80000000000001</v>
      </c>
      <c r="D994" s="30">
        <v>132.81</v>
      </c>
      <c r="E994" s="30">
        <v>126.17</v>
      </c>
      <c r="F994" s="30"/>
      <c r="G994" s="30">
        <v>111.84</v>
      </c>
      <c r="H994" s="30">
        <v>100.66</v>
      </c>
      <c r="I994" s="30">
        <v>90.59</v>
      </c>
      <c r="J994" s="31"/>
      <c r="K994" s="31"/>
      <c r="L994" s="24"/>
      <c r="M994" s="24"/>
    </row>
    <row r="995" spans="1:13" ht="11.25" customHeight="1" x14ac:dyDescent="0.25">
      <c r="A995" s="28" t="s">
        <v>1577</v>
      </c>
      <c r="B995" s="29" t="s">
        <v>1578</v>
      </c>
      <c r="C995" s="30">
        <v>338.29</v>
      </c>
      <c r="D995" s="30">
        <v>321.38</v>
      </c>
      <c r="E995" s="30">
        <v>305.31</v>
      </c>
      <c r="F995" s="30"/>
      <c r="G995" s="30">
        <v>270.63</v>
      </c>
      <c r="H995" s="30">
        <v>243.57</v>
      </c>
      <c r="I995" s="30">
        <v>219.21</v>
      </c>
      <c r="J995" s="31"/>
      <c r="K995" s="31"/>
      <c r="L995" s="24"/>
      <c r="M995" s="24"/>
    </row>
    <row r="996" spans="1:13" ht="11.25" customHeight="1" x14ac:dyDescent="0.25">
      <c r="A996" s="28" t="s">
        <v>477</v>
      </c>
      <c r="B996" s="29" t="s">
        <v>478</v>
      </c>
      <c r="C996" s="30">
        <v>233.94</v>
      </c>
      <c r="D996" s="30">
        <v>222.24</v>
      </c>
      <c r="E996" s="30">
        <v>211.13</v>
      </c>
      <c r="F996" s="30"/>
      <c r="G996" s="30">
        <v>187.15</v>
      </c>
      <c r="H996" s="30">
        <v>168.43</v>
      </c>
      <c r="I996" s="30">
        <v>151.59</v>
      </c>
      <c r="J996" s="31"/>
      <c r="K996" s="31"/>
      <c r="L996" s="24"/>
      <c r="M996" s="24"/>
    </row>
    <row r="997" spans="1:13" ht="11.25" customHeight="1" x14ac:dyDescent="0.25">
      <c r="A997" s="28" t="s">
        <v>479</v>
      </c>
      <c r="B997" s="29" t="s">
        <v>1579</v>
      </c>
      <c r="C997" s="30">
        <v>156.94999999999999</v>
      </c>
      <c r="D997" s="30">
        <v>149.1</v>
      </c>
      <c r="E997" s="30">
        <v>141.65</v>
      </c>
      <c r="F997" s="30"/>
      <c r="G997" s="30">
        <v>122.42</v>
      </c>
      <c r="H997" s="30">
        <v>110.18</v>
      </c>
      <c r="I997" s="30">
        <v>99.16</v>
      </c>
      <c r="J997" s="31"/>
      <c r="K997" s="31"/>
      <c r="L997" s="24"/>
      <c r="M997" s="24"/>
    </row>
    <row r="998" spans="1:13" ht="11.25" customHeight="1" x14ac:dyDescent="0.25">
      <c r="A998" s="28" t="s">
        <v>481</v>
      </c>
      <c r="B998" s="29" t="s">
        <v>1580</v>
      </c>
      <c r="C998" s="30">
        <v>186.04</v>
      </c>
      <c r="D998" s="30">
        <v>176.74</v>
      </c>
      <c r="E998" s="30">
        <v>167.9</v>
      </c>
      <c r="F998" s="30"/>
      <c r="G998" s="30">
        <v>145.11000000000001</v>
      </c>
      <c r="H998" s="30">
        <v>130.6</v>
      </c>
      <c r="I998" s="30">
        <v>117.54</v>
      </c>
      <c r="J998" s="31"/>
      <c r="K998" s="31"/>
      <c r="L998" s="24"/>
      <c r="M998" s="24"/>
    </row>
    <row r="999" spans="1:13" ht="11.25" customHeight="1" x14ac:dyDescent="0.25">
      <c r="A999" s="28" t="s">
        <v>1581</v>
      </c>
      <c r="B999" s="29" t="s">
        <v>1582</v>
      </c>
      <c r="C999" s="30">
        <v>181.39</v>
      </c>
      <c r="D999" s="30">
        <v>172.32</v>
      </c>
      <c r="E999" s="30">
        <v>163.69999999999999</v>
      </c>
      <c r="F999" s="30"/>
      <c r="G999" s="30">
        <v>145.11000000000001</v>
      </c>
      <c r="H999" s="30">
        <v>130.6</v>
      </c>
      <c r="I999" s="30">
        <v>117.54</v>
      </c>
      <c r="J999" s="31"/>
      <c r="K999" s="31"/>
      <c r="L999" s="24"/>
      <c r="M999" s="24"/>
    </row>
    <row r="1000" spans="1:13" ht="11.25" customHeight="1" x14ac:dyDescent="0.25">
      <c r="A1000" s="28" t="s">
        <v>1583</v>
      </c>
      <c r="B1000" s="29" t="s">
        <v>1584</v>
      </c>
      <c r="C1000" s="32">
        <v>153.03</v>
      </c>
      <c r="D1000" s="32">
        <v>145.38</v>
      </c>
      <c r="E1000" s="32">
        <v>138.11000000000001</v>
      </c>
      <c r="F1000" s="30"/>
      <c r="G1000" s="32">
        <v>122.42</v>
      </c>
      <c r="H1000" s="32">
        <v>110.18</v>
      </c>
      <c r="I1000" s="32">
        <v>99.16</v>
      </c>
      <c r="J1000" s="31"/>
      <c r="K1000" s="31"/>
      <c r="L1000" s="24"/>
      <c r="M1000" s="24"/>
    </row>
    <row r="1001" spans="1:13" ht="11.25" customHeight="1" x14ac:dyDescent="0.25">
      <c r="A1001" s="28" t="s">
        <v>1585</v>
      </c>
      <c r="B1001" s="29" t="s">
        <v>1586</v>
      </c>
      <c r="C1001" s="32">
        <v>181.39</v>
      </c>
      <c r="D1001" s="32">
        <v>172.32</v>
      </c>
      <c r="E1001" s="32">
        <v>163.69999999999999</v>
      </c>
      <c r="F1001" s="30"/>
      <c r="G1001" s="32">
        <v>145.11000000000001</v>
      </c>
      <c r="H1001" s="32">
        <v>130.6</v>
      </c>
      <c r="I1001" s="32">
        <v>117.54</v>
      </c>
      <c r="J1001" s="31"/>
      <c r="K1001" s="31"/>
      <c r="L1001" s="24"/>
      <c r="M1001" s="24"/>
    </row>
    <row r="1002" spans="1:13" ht="11.25" customHeight="1" x14ac:dyDescent="0.25">
      <c r="A1002" s="28" t="s">
        <v>1587</v>
      </c>
      <c r="B1002" s="29" t="s">
        <v>1588</v>
      </c>
      <c r="C1002" s="32">
        <v>153.03</v>
      </c>
      <c r="D1002" s="32">
        <v>145.38</v>
      </c>
      <c r="E1002" s="32">
        <v>138.11000000000001</v>
      </c>
      <c r="F1002" s="30"/>
      <c r="G1002" s="32">
        <v>122.42</v>
      </c>
      <c r="H1002" s="32">
        <v>110.18</v>
      </c>
      <c r="I1002" s="32">
        <v>99.16</v>
      </c>
      <c r="J1002" s="31"/>
      <c r="K1002" s="31"/>
      <c r="L1002" s="24"/>
      <c r="M1002" s="24"/>
    </row>
    <row r="1003" spans="1:13" ht="11.25" customHeight="1" x14ac:dyDescent="0.25">
      <c r="A1003" s="28" t="s">
        <v>1589</v>
      </c>
      <c r="B1003" s="29" t="s">
        <v>1590</v>
      </c>
      <c r="C1003" s="30">
        <v>181.39</v>
      </c>
      <c r="D1003" s="30">
        <v>172.32</v>
      </c>
      <c r="E1003" s="30">
        <v>163.69999999999999</v>
      </c>
      <c r="F1003" s="30"/>
      <c r="G1003" s="30">
        <v>145.11000000000001</v>
      </c>
      <c r="H1003" s="30">
        <v>130.6</v>
      </c>
      <c r="I1003" s="30">
        <v>117.54</v>
      </c>
      <c r="J1003" s="31"/>
      <c r="K1003" s="31"/>
      <c r="L1003" s="24"/>
      <c r="M1003" s="24"/>
    </row>
    <row r="1004" spans="1:13" ht="11.25" customHeight="1" x14ac:dyDescent="0.25">
      <c r="A1004" s="28" t="s">
        <v>1591</v>
      </c>
      <c r="B1004" s="29" t="s">
        <v>1592</v>
      </c>
      <c r="C1004" s="30">
        <v>153.03</v>
      </c>
      <c r="D1004" s="30">
        <v>145.38</v>
      </c>
      <c r="E1004" s="30">
        <v>138.11000000000001</v>
      </c>
      <c r="F1004" s="30"/>
      <c r="G1004" s="30">
        <v>122.42</v>
      </c>
      <c r="H1004" s="30">
        <v>110.18</v>
      </c>
      <c r="I1004" s="30">
        <v>99.16</v>
      </c>
      <c r="J1004" s="31"/>
      <c r="K1004" s="31"/>
      <c r="L1004" s="24"/>
      <c r="M1004" s="24"/>
    </row>
    <row r="1005" spans="1:13" ht="11.25" customHeight="1" x14ac:dyDescent="0.25">
      <c r="A1005" s="28" t="s">
        <v>1593</v>
      </c>
      <c r="B1005" s="29" t="s">
        <v>1594</v>
      </c>
      <c r="C1005" s="30">
        <v>181.39</v>
      </c>
      <c r="D1005" s="30">
        <v>172.32</v>
      </c>
      <c r="E1005" s="30">
        <v>163.69999999999999</v>
      </c>
      <c r="F1005" s="30"/>
      <c r="G1005" s="30">
        <v>145.11000000000001</v>
      </c>
      <c r="H1005" s="30">
        <v>130.6</v>
      </c>
      <c r="I1005" s="30">
        <v>117.54</v>
      </c>
      <c r="J1005" s="31"/>
      <c r="K1005" s="31"/>
      <c r="L1005" s="24"/>
      <c r="M1005" s="24"/>
    </row>
    <row r="1006" spans="1:13" ht="11.25" customHeight="1" x14ac:dyDescent="0.25">
      <c r="A1006" s="28" t="s">
        <v>1595</v>
      </c>
      <c r="B1006" s="29" t="s">
        <v>1596</v>
      </c>
      <c r="C1006" s="30">
        <v>153.03</v>
      </c>
      <c r="D1006" s="30">
        <v>145.38</v>
      </c>
      <c r="E1006" s="30">
        <v>138.11000000000001</v>
      </c>
      <c r="F1006" s="30"/>
      <c r="G1006" s="30">
        <v>122.42</v>
      </c>
      <c r="H1006" s="30">
        <v>110.18</v>
      </c>
      <c r="I1006" s="30">
        <v>99.16</v>
      </c>
      <c r="J1006" s="31"/>
      <c r="K1006" s="31"/>
      <c r="L1006" s="24"/>
      <c r="M1006" s="24"/>
    </row>
    <row r="1007" spans="1:13" ht="11.25" customHeight="1" x14ac:dyDescent="0.25">
      <c r="A1007" s="28" t="s">
        <v>1597</v>
      </c>
      <c r="B1007" s="29" t="s">
        <v>1598</v>
      </c>
      <c r="C1007" s="30">
        <v>181.39</v>
      </c>
      <c r="D1007" s="30">
        <v>172.32</v>
      </c>
      <c r="E1007" s="30">
        <v>163.69999999999999</v>
      </c>
      <c r="F1007" s="30"/>
      <c r="G1007" s="30">
        <v>145.11000000000001</v>
      </c>
      <c r="H1007" s="30">
        <v>130.6</v>
      </c>
      <c r="I1007" s="30">
        <v>117.54</v>
      </c>
      <c r="J1007" s="31"/>
      <c r="K1007" s="31"/>
      <c r="L1007" s="24"/>
      <c r="M1007" s="24"/>
    </row>
    <row r="1008" spans="1:13" ht="11.25" customHeight="1" x14ac:dyDescent="0.25">
      <c r="A1008" s="28" t="s">
        <v>1599</v>
      </c>
      <c r="B1008" s="29" t="s">
        <v>1600</v>
      </c>
      <c r="C1008" s="30">
        <v>153.03</v>
      </c>
      <c r="D1008" s="30">
        <v>145.38</v>
      </c>
      <c r="E1008" s="30">
        <v>138.11000000000001</v>
      </c>
      <c r="F1008" s="30"/>
      <c r="G1008" s="30">
        <v>122.42</v>
      </c>
      <c r="H1008" s="30">
        <v>110.18</v>
      </c>
      <c r="I1008" s="30">
        <v>99.16</v>
      </c>
      <c r="J1008" s="31"/>
      <c r="K1008" s="31"/>
      <c r="L1008" s="24"/>
      <c r="M1008" s="24"/>
    </row>
    <row r="1009" spans="1:13" ht="11.25" customHeight="1" x14ac:dyDescent="0.25">
      <c r="A1009" s="28" t="s">
        <v>1601</v>
      </c>
      <c r="B1009" s="29" t="s">
        <v>1602</v>
      </c>
      <c r="C1009" s="30">
        <v>181.39</v>
      </c>
      <c r="D1009" s="30">
        <v>172.32</v>
      </c>
      <c r="E1009" s="30">
        <v>163.69999999999999</v>
      </c>
      <c r="F1009" s="30"/>
      <c r="G1009" s="30">
        <v>145.11000000000001</v>
      </c>
      <c r="H1009" s="30">
        <v>130.6</v>
      </c>
      <c r="I1009" s="30">
        <v>117.54</v>
      </c>
      <c r="J1009" s="31"/>
      <c r="K1009" s="31"/>
      <c r="L1009" s="24"/>
      <c r="M1009" s="24"/>
    </row>
    <row r="1010" spans="1:13" ht="11.25" customHeight="1" x14ac:dyDescent="0.25">
      <c r="A1010" s="28" t="s">
        <v>1603</v>
      </c>
      <c r="B1010" s="29" t="s">
        <v>1604</v>
      </c>
      <c r="C1010" s="30">
        <v>153.03</v>
      </c>
      <c r="D1010" s="30">
        <v>145.38</v>
      </c>
      <c r="E1010" s="30">
        <v>138.11000000000001</v>
      </c>
      <c r="F1010" s="30"/>
      <c r="G1010" s="30">
        <v>122.42</v>
      </c>
      <c r="H1010" s="30">
        <v>110.18</v>
      </c>
      <c r="I1010" s="30">
        <v>99.16</v>
      </c>
      <c r="J1010" s="31"/>
      <c r="K1010" s="31"/>
      <c r="L1010" s="24"/>
      <c r="M1010" s="24"/>
    </row>
    <row r="1011" spans="1:13" ht="11.25" customHeight="1" x14ac:dyDescent="0.25">
      <c r="A1011" s="28" t="s">
        <v>1605</v>
      </c>
      <c r="B1011" s="29" t="s">
        <v>1606</v>
      </c>
      <c r="C1011" s="30">
        <v>181.39</v>
      </c>
      <c r="D1011" s="30">
        <v>172.32</v>
      </c>
      <c r="E1011" s="30">
        <v>163.69999999999999</v>
      </c>
      <c r="F1011" s="30"/>
      <c r="G1011" s="30">
        <v>145.11000000000001</v>
      </c>
      <c r="H1011" s="30">
        <v>130.6</v>
      </c>
      <c r="I1011" s="30">
        <v>117.54</v>
      </c>
      <c r="J1011" s="31"/>
      <c r="K1011" s="31"/>
      <c r="L1011" s="24"/>
      <c r="M1011" s="24"/>
    </row>
    <row r="1012" spans="1:13" ht="11.25" customHeight="1" x14ac:dyDescent="0.25">
      <c r="A1012" s="28" t="s">
        <v>1607</v>
      </c>
      <c r="B1012" s="29" t="s">
        <v>1608</v>
      </c>
      <c r="C1012" s="30">
        <v>153.03</v>
      </c>
      <c r="D1012" s="30">
        <v>145.38</v>
      </c>
      <c r="E1012" s="30">
        <v>138.11000000000001</v>
      </c>
      <c r="F1012" s="30"/>
      <c r="G1012" s="30">
        <v>122.42</v>
      </c>
      <c r="H1012" s="30">
        <v>110.18</v>
      </c>
      <c r="I1012" s="30">
        <v>99.16</v>
      </c>
      <c r="J1012" s="31"/>
      <c r="K1012" s="31"/>
      <c r="L1012" s="24"/>
      <c r="M1012" s="24"/>
    </row>
    <row r="1013" spans="1:13" ht="11.25" customHeight="1" x14ac:dyDescent="0.25">
      <c r="A1013" s="28" t="s">
        <v>564</v>
      </c>
      <c r="B1013" s="29" t="s">
        <v>565</v>
      </c>
      <c r="C1013" s="30">
        <v>1330.83</v>
      </c>
      <c r="D1013" s="30">
        <v>1264.29</v>
      </c>
      <c r="E1013" s="30">
        <v>1201.07</v>
      </c>
      <c r="F1013" s="30"/>
      <c r="G1013" s="30">
        <v>931.58</v>
      </c>
      <c r="H1013" s="30">
        <v>885</v>
      </c>
      <c r="I1013" s="30">
        <v>575</v>
      </c>
      <c r="J1013" s="31"/>
      <c r="K1013" s="31"/>
      <c r="L1013" s="24"/>
      <c r="M1013" s="24"/>
    </row>
    <row r="1014" spans="1:13" ht="11.25" customHeight="1" x14ac:dyDescent="0.25">
      <c r="A1014" s="28" t="s">
        <v>562</v>
      </c>
      <c r="B1014" s="29" t="s">
        <v>563</v>
      </c>
      <c r="C1014" s="30">
        <v>1330.83</v>
      </c>
      <c r="D1014" s="30">
        <v>1264.29</v>
      </c>
      <c r="E1014" s="30">
        <v>1201.07</v>
      </c>
      <c r="F1014" s="30"/>
      <c r="G1014" s="30">
        <v>931.58</v>
      </c>
      <c r="H1014" s="30">
        <v>885</v>
      </c>
      <c r="I1014" s="30">
        <v>575</v>
      </c>
      <c r="J1014" s="31"/>
      <c r="K1014" s="31"/>
      <c r="L1014" s="24"/>
      <c r="M1014" s="24"/>
    </row>
    <row r="1015" spans="1:13" ht="11.25" customHeight="1" x14ac:dyDescent="0.25">
      <c r="A1015" s="28" t="s">
        <v>544</v>
      </c>
      <c r="B1015" s="29" t="s">
        <v>545</v>
      </c>
      <c r="C1015" s="30">
        <v>-75.19</v>
      </c>
      <c r="D1015" s="30">
        <v>-71.430000000000007</v>
      </c>
      <c r="E1015" s="30">
        <v>-67.86</v>
      </c>
      <c r="F1015" s="30"/>
      <c r="G1015" s="30">
        <v>-52.63</v>
      </c>
      <c r="H1015" s="30">
        <v>-50</v>
      </c>
      <c r="I1015" s="30">
        <v>-32</v>
      </c>
      <c r="J1015" s="31"/>
      <c r="K1015" s="31"/>
      <c r="L1015" s="24"/>
      <c r="M1015" s="24"/>
    </row>
    <row r="1016" spans="1:13" ht="11.25" customHeight="1" x14ac:dyDescent="0.25">
      <c r="A1016" s="28" t="s">
        <v>548</v>
      </c>
      <c r="B1016" s="29" t="s">
        <v>549</v>
      </c>
      <c r="C1016" s="30">
        <v>58.65</v>
      </c>
      <c r="D1016" s="30">
        <v>55.71</v>
      </c>
      <c r="E1016" s="30">
        <v>52.93</v>
      </c>
      <c r="F1016" s="30"/>
      <c r="G1016" s="30">
        <v>41.05</v>
      </c>
      <c r="H1016" s="30">
        <v>39</v>
      </c>
      <c r="I1016" s="30">
        <v>25</v>
      </c>
      <c r="J1016" s="31"/>
      <c r="K1016" s="31"/>
      <c r="L1016" s="24"/>
      <c r="M1016" s="24"/>
    </row>
    <row r="1017" spans="1:13" ht="11.25" customHeight="1" x14ac:dyDescent="0.25">
      <c r="A1017" s="28" t="s">
        <v>1609</v>
      </c>
      <c r="B1017" s="29" t="s">
        <v>1610</v>
      </c>
      <c r="C1017" s="30">
        <v>60.15</v>
      </c>
      <c r="D1017" s="30">
        <v>57.14</v>
      </c>
      <c r="E1017" s="30">
        <v>54.29</v>
      </c>
      <c r="F1017" s="30"/>
      <c r="G1017" s="30">
        <v>42.11</v>
      </c>
      <c r="H1017" s="30">
        <v>40</v>
      </c>
      <c r="I1017" s="30">
        <v>26</v>
      </c>
      <c r="J1017" s="31"/>
      <c r="K1017" s="31"/>
      <c r="L1017" s="24"/>
      <c r="M1017" s="24"/>
    </row>
    <row r="1018" spans="1:13" ht="11.25" customHeight="1" x14ac:dyDescent="0.25">
      <c r="A1018" s="28" t="s">
        <v>566</v>
      </c>
      <c r="B1018" s="29" t="s">
        <v>567</v>
      </c>
      <c r="C1018" s="30">
        <v>917.29</v>
      </c>
      <c r="D1018" s="30">
        <v>871.43</v>
      </c>
      <c r="E1018" s="30">
        <v>827.86</v>
      </c>
      <c r="F1018" s="30"/>
      <c r="G1018" s="30">
        <v>642.11</v>
      </c>
      <c r="H1018" s="30">
        <v>610</v>
      </c>
      <c r="I1018" s="30">
        <v>396</v>
      </c>
      <c r="J1018" s="31"/>
      <c r="K1018" s="31"/>
      <c r="L1018" s="24"/>
      <c r="M1018" s="24"/>
    </row>
    <row r="1019" spans="1:13" ht="11.25" customHeight="1" x14ac:dyDescent="0.25">
      <c r="A1019" s="28" t="s">
        <v>546</v>
      </c>
      <c r="B1019" s="29" t="s">
        <v>547</v>
      </c>
      <c r="C1019" s="30">
        <v>0</v>
      </c>
      <c r="D1019" s="30">
        <v>0</v>
      </c>
      <c r="E1019" s="30">
        <v>0</v>
      </c>
      <c r="F1019" s="30"/>
      <c r="G1019" s="30">
        <v>0</v>
      </c>
      <c r="H1019" s="30">
        <v>0</v>
      </c>
      <c r="I1019" s="30">
        <v>0</v>
      </c>
      <c r="J1019" s="31"/>
      <c r="K1019" s="31"/>
      <c r="L1019" s="24"/>
      <c r="M1019" s="24"/>
    </row>
    <row r="1020" spans="1:13" ht="11.25" customHeight="1" x14ac:dyDescent="0.25">
      <c r="A1020" s="28" t="s">
        <v>1611</v>
      </c>
      <c r="B1020" s="29" t="s">
        <v>1612</v>
      </c>
      <c r="C1020" s="30">
        <v>146.6</v>
      </c>
      <c r="D1020" s="30">
        <v>139.27000000000001</v>
      </c>
      <c r="E1020" s="30">
        <v>132.31</v>
      </c>
      <c r="F1020" s="30"/>
      <c r="G1020" s="30">
        <v>117.28</v>
      </c>
      <c r="H1020" s="30">
        <v>105.56</v>
      </c>
      <c r="I1020" s="30">
        <v>95</v>
      </c>
      <c r="J1020" s="31"/>
      <c r="K1020" s="31"/>
      <c r="L1020" s="24"/>
      <c r="M1020" s="24"/>
    </row>
    <row r="1021" spans="1:13" ht="11.25" customHeight="1" x14ac:dyDescent="0.25">
      <c r="A1021" s="28" t="s">
        <v>1613</v>
      </c>
      <c r="B1021" s="29" t="s">
        <v>1614</v>
      </c>
      <c r="C1021" s="30">
        <v>200.62</v>
      </c>
      <c r="D1021" s="30">
        <v>190.59</v>
      </c>
      <c r="E1021" s="30">
        <v>181.06</v>
      </c>
      <c r="F1021" s="30"/>
      <c r="G1021" s="30">
        <v>160.49</v>
      </c>
      <c r="H1021" s="30">
        <v>144.44</v>
      </c>
      <c r="I1021" s="30">
        <v>130</v>
      </c>
      <c r="J1021" s="31"/>
      <c r="K1021" s="31"/>
      <c r="L1021" s="24"/>
      <c r="M1021" s="24"/>
    </row>
    <row r="1022" spans="1:13" ht="11.25" customHeight="1" x14ac:dyDescent="0.25">
      <c r="A1022" s="28" t="s">
        <v>1615</v>
      </c>
      <c r="B1022" s="29" t="s">
        <v>1616</v>
      </c>
      <c r="C1022" s="30">
        <v>579.29999999999995</v>
      </c>
      <c r="D1022" s="30">
        <v>550.33000000000004</v>
      </c>
      <c r="E1022" s="30">
        <v>522.82000000000005</v>
      </c>
      <c r="F1022" s="30"/>
      <c r="G1022" s="30">
        <v>451.85</v>
      </c>
      <c r="H1022" s="30">
        <v>406.67</v>
      </c>
      <c r="I1022" s="30">
        <v>366</v>
      </c>
      <c r="J1022" s="31"/>
      <c r="K1022" s="31"/>
      <c r="L1022" s="24"/>
      <c r="M1022" s="24"/>
    </row>
    <row r="1023" spans="1:13" ht="11.25" customHeight="1" x14ac:dyDescent="0.25">
      <c r="A1023" s="28" t="s">
        <v>1615</v>
      </c>
      <c r="B1023" s="29" t="s">
        <v>1617</v>
      </c>
      <c r="C1023" s="30">
        <v>579.29999999999995</v>
      </c>
      <c r="D1023" s="30">
        <v>550.33000000000004</v>
      </c>
      <c r="E1023" s="30">
        <v>522.82000000000005</v>
      </c>
      <c r="F1023" s="30"/>
      <c r="G1023" s="30">
        <v>451.85</v>
      </c>
      <c r="H1023" s="30">
        <v>406.67</v>
      </c>
      <c r="I1023" s="30">
        <v>366</v>
      </c>
      <c r="J1023" s="31"/>
      <c r="K1023" s="31"/>
      <c r="L1023" s="24"/>
      <c r="M1023" s="24"/>
    </row>
    <row r="1024" spans="1:13" ht="11.25" customHeight="1" x14ac:dyDescent="0.25">
      <c r="A1024" s="28" t="s">
        <v>1618</v>
      </c>
      <c r="B1024" s="29" t="s">
        <v>1619</v>
      </c>
      <c r="C1024" s="30">
        <v>617.28</v>
      </c>
      <c r="D1024" s="30">
        <v>586.41999999999996</v>
      </c>
      <c r="E1024" s="30">
        <v>557.1</v>
      </c>
      <c r="F1024" s="30"/>
      <c r="G1024" s="30">
        <v>481.48</v>
      </c>
      <c r="H1024" s="30">
        <v>433.33</v>
      </c>
      <c r="I1024" s="30">
        <v>390</v>
      </c>
      <c r="J1024" s="31"/>
      <c r="K1024" s="31"/>
      <c r="L1024" s="24"/>
      <c r="M1024" s="24"/>
    </row>
    <row r="1025" spans="1:13" ht="11.25" customHeight="1" x14ac:dyDescent="0.25">
      <c r="A1025" s="28" t="s">
        <v>1620</v>
      </c>
      <c r="B1025" s="29" t="s">
        <v>1621</v>
      </c>
      <c r="C1025" s="30">
        <v>123.02</v>
      </c>
      <c r="D1025" s="30">
        <v>116.87</v>
      </c>
      <c r="E1025" s="30">
        <v>111.02</v>
      </c>
      <c r="F1025" s="30"/>
      <c r="G1025" s="30">
        <v>98.41</v>
      </c>
      <c r="H1025" s="30">
        <v>88.57</v>
      </c>
      <c r="I1025" s="30">
        <v>62</v>
      </c>
      <c r="J1025" s="31"/>
      <c r="K1025" s="31"/>
      <c r="L1025" s="24"/>
      <c r="M1025" s="24"/>
    </row>
    <row r="1026" spans="1:13" ht="11.25" customHeight="1" x14ac:dyDescent="0.25">
      <c r="A1026" s="28" t="s">
        <v>1622</v>
      </c>
      <c r="B1026" s="29" t="s">
        <v>1623</v>
      </c>
      <c r="C1026" s="30">
        <v>123.02</v>
      </c>
      <c r="D1026" s="30">
        <v>116.87</v>
      </c>
      <c r="E1026" s="30">
        <v>111.02</v>
      </c>
      <c r="F1026" s="30"/>
      <c r="G1026" s="30">
        <v>98.41</v>
      </c>
      <c r="H1026" s="30">
        <v>88.57</v>
      </c>
      <c r="I1026" s="30">
        <v>62</v>
      </c>
      <c r="J1026" s="31"/>
      <c r="K1026" s="31"/>
      <c r="L1026" s="24"/>
      <c r="M1026" s="24"/>
    </row>
    <row r="1027" spans="1:13" ht="11.25" customHeight="1" x14ac:dyDescent="0.25">
      <c r="A1027" s="28" t="s">
        <v>1624</v>
      </c>
      <c r="B1027" s="29" t="s">
        <v>1625</v>
      </c>
      <c r="C1027" s="30">
        <v>101.01</v>
      </c>
      <c r="D1027" s="30">
        <v>95.96</v>
      </c>
      <c r="E1027" s="30">
        <v>91.16</v>
      </c>
      <c r="F1027" s="30"/>
      <c r="G1027" s="30">
        <v>80.81</v>
      </c>
      <c r="H1027" s="30">
        <v>72.73</v>
      </c>
      <c r="I1027" s="30">
        <v>40</v>
      </c>
      <c r="J1027" s="31"/>
      <c r="K1027" s="31"/>
      <c r="L1027" s="24"/>
      <c r="M1027" s="24"/>
    </row>
    <row r="1028" spans="1:13" ht="11.25" customHeight="1" x14ac:dyDescent="0.25">
      <c r="A1028" s="28" t="s">
        <v>1626</v>
      </c>
      <c r="B1028" s="29" t="s">
        <v>1627</v>
      </c>
      <c r="C1028" s="30">
        <v>113.64</v>
      </c>
      <c r="D1028" s="30">
        <v>107.95</v>
      </c>
      <c r="E1028" s="30">
        <v>102.56</v>
      </c>
      <c r="F1028" s="30"/>
      <c r="G1028" s="30">
        <v>90.91</v>
      </c>
      <c r="H1028" s="30">
        <v>81.819999999999993</v>
      </c>
      <c r="I1028" s="30">
        <v>45</v>
      </c>
      <c r="J1028" s="31"/>
      <c r="K1028" s="31"/>
      <c r="L1028" s="24"/>
      <c r="M1028" s="24"/>
    </row>
    <row r="1029" spans="1:13" ht="11.25" customHeight="1" x14ac:dyDescent="0.25">
      <c r="A1029" s="28" t="s">
        <v>1628</v>
      </c>
      <c r="B1029" s="29" t="s">
        <v>1629</v>
      </c>
      <c r="C1029" s="30">
        <v>472.61</v>
      </c>
      <c r="D1029" s="30">
        <v>448.98</v>
      </c>
      <c r="E1029" s="30">
        <v>426.53</v>
      </c>
      <c r="F1029" s="30"/>
      <c r="G1029" s="30">
        <v>378.09</v>
      </c>
      <c r="H1029" s="30">
        <v>340.28</v>
      </c>
      <c r="I1029" s="30">
        <v>306.25</v>
      </c>
      <c r="J1029" s="31"/>
      <c r="K1029" s="31"/>
      <c r="L1029" s="24"/>
      <c r="M1029" s="24"/>
    </row>
    <row r="1030" spans="1:13" ht="11.25" customHeight="1" x14ac:dyDescent="0.25">
      <c r="A1030" s="28" t="s">
        <v>1630</v>
      </c>
      <c r="B1030" s="29" t="s">
        <v>1631</v>
      </c>
      <c r="C1030" s="30">
        <v>44.88</v>
      </c>
      <c r="D1030" s="30">
        <v>42.64</v>
      </c>
      <c r="E1030" s="30">
        <v>40.51</v>
      </c>
      <c r="F1030" s="30"/>
      <c r="G1030" s="30">
        <v>33.659999999999997</v>
      </c>
      <c r="H1030" s="30">
        <v>30.29</v>
      </c>
      <c r="I1030" s="30">
        <v>27.27</v>
      </c>
      <c r="J1030" s="31"/>
      <c r="K1030" s="31"/>
      <c r="L1030" s="24"/>
      <c r="M1030" s="24"/>
    </row>
    <row r="1031" spans="1:13" ht="11.25" customHeight="1" x14ac:dyDescent="0.25">
      <c r="A1031" s="28" t="s">
        <v>1632</v>
      </c>
      <c r="B1031" s="29" t="s">
        <v>1633</v>
      </c>
      <c r="C1031" s="30">
        <v>80.62</v>
      </c>
      <c r="D1031" s="30">
        <v>76.59</v>
      </c>
      <c r="E1031" s="30">
        <v>72.760000000000005</v>
      </c>
      <c r="F1031" s="30"/>
      <c r="G1031" s="30">
        <v>60.47</v>
      </c>
      <c r="H1031" s="30">
        <v>54.42</v>
      </c>
      <c r="I1031" s="30">
        <v>48.98</v>
      </c>
      <c r="J1031" s="31"/>
      <c r="K1031" s="31"/>
      <c r="L1031" s="24"/>
      <c r="M1031" s="24"/>
    </row>
    <row r="1032" spans="1:13" ht="11.25" customHeight="1" x14ac:dyDescent="0.25">
      <c r="A1032" s="28" t="s">
        <v>1634</v>
      </c>
      <c r="B1032" s="29" t="s">
        <v>1635</v>
      </c>
      <c r="C1032" s="30">
        <v>80.62</v>
      </c>
      <c r="D1032" s="30">
        <v>76.59</v>
      </c>
      <c r="E1032" s="30">
        <v>72.760000000000005</v>
      </c>
      <c r="F1032" s="30"/>
      <c r="G1032" s="30">
        <v>60.47</v>
      </c>
      <c r="H1032" s="30">
        <v>54.42</v>
      </c>
      <c r="I1032" s="30">
        <v>48.98</v>
      </c>
      <c r="J1032" s="31"/>
      <c r="K1032" s="31"/>
      <c r="L1032" s="24"/>
      <c r="M1032" s="24"/>
    </row>
    <row r="1033" spans="1:13" ht="11.25" customHeight="1" x14ac:dyDescent="0.25">
      <c r="A1033" s="28" t="s">
        <v>1636</v>
      </c>
      <c r="B1033" s="29" t="s">
        <v>1637</v>
      </c>
      <c r="C1033" s="30">
        <v>80.62</v>
      </c>
      <c r="D1033" s="30">
        <v>76.59</v>
      </c>
      <c r="E1033" s="30">
        <v>72.760000000000005</v>
      </c>
      <c r="F1033" s="30"/>
      <c r="G1033" s="30">
        <v>60.47</v>
      </c>
      <c r="H1033" s="30">
        <v>54.42</v>
      </c>
      <c r="I1033" s="30">
        <v>48.98</v>
      </c>
      <c r="J1033" s="31"/>
      <c r="K1033" s="31"/>
      <c r="L1033" s="24"/>
      <c r="M1033" s="24"/>
    </row>
    <row r="1034" spans="1:13" ht="11.25" customHeight="1" x14ac:dyDescent="0.25">
      <c r="A1034" s="28" t="s">
        <v>1638</v>
      </c>
      <c r="B1034" s="29" t="s">
        <v>1639</v>
      </c>
      <c r="C1034" s="30">
        <v>80.62</v>
      </c>
      <c r="D1034" s="30">
        <v>76.59</v>
      </c>
      <c r="E1034" s="30">
        <v>72.760000000000005</v>
      </c>
      <c r="F1034" s="30"/>
      <c r="G1034" s="30">
        <v>60.47</v>
      </c>
      <c r="H1034" s="30">
        <v>54.42</v>
      </c>
      <c r="I1034" s="30">
        <v>48.98</v>
      </c>
      <c r="J1034" s="31"/>
      <c r="K1034" s="31"/>
      <c r="L1034" s="24"/>
      <c r="M1034" s="24"/>
    </row>
    <row r="1035" spans="1:13" ht="11.25" customHeight="1" x14ac:dyDescent="0.25">
      <c r="A1035" s="28" t="s">
        <v>1640</v>
      </c>
      <c r="B1035" s="29" t="s">
        <v>1641</v>
      </c>
      <c r="C1035" s="30">
        <v>85.99</v>
      </c>
      <c r="D1035" s="30">
        <v>81.69</v>
      </c>
      <c r="E1035" s="30">
        <v>77.61</v>
      </c>
      <c r="F1035" s="30"/>
      <c r="G1035" s="30">
        <v>64.5</v>
      </c>
      <c r="H1035" s="30">
        <v>58.05</v>
      </c>
      <c r="I1035" s="30">
        <v>52.24</v>
      </c>
      <c r="J1035" s="31"/>
      <c r="K1035" s="31"/>
      <c r="L1035" s="24"/>
      <c r="M1035" s="24"/>
    </row>
    <row r="1036" spans="1:13" ht="11.25" customHeight="1" x14ac:dyDescent="0.25">
      <c r="A1036" s="28" t="s">
        <v>1642</v>
      </c>
      <c r="B1036" s="29" t="s">
        <v>1643</v>
      </c>
      <c r="C1036" s="30">
        <v>75.290000000000006</v>
      </c>
      <c r="D1036" s="30">
        <v>71.53</v>
      </c>
      <c r="E1036" s="30">
        <v>67.95</v>
      </c>
      <c r="F1036" s="30"/>
      <c r="G1036" s="30">
        <v>56.47</v>
      </c>
      <c r="H1036" s="30">
        <v>50.82</v>
      </c>
      <c r="I1036" s="30">
        <v>45.74</v>
      </c>
      <c r="J1036" s="31"/>
      <c r="K1036" s="31"/>
      <c r="L1036" s="24"/>
      <c r="M1036" s="24"/>
    </row>
    <row r="1037" spans="1:13" ht="11.25" customHeight="1" x14ac:dyDescent="0.25">
      <c r="A1037" s="28" t="s">
        <v>1644</v>
      </c>
      <c r="B1037" s="29" t="s">
        <v>1645</v>
      </c>
      <c r="C1037" s="30">
        <v>75.290000000000006</v>
      </c>
      <c r="D1037" s="30">
        <v>71.53</v>
      </c>
      <c r="E1037" s="30">
        <v>67.95</v>
      </c>
      <c r="F1037" s="30"/>
      <c r="G1037" s="30">
        <v>56.47</v>
      </c>
      <c r="H1037" s="30">
        <v>50.82</v>
      </c>
      <c r="I1037" s="30">
        <v>45.74</v>
      </c>
      <c r="J1037" s="31"/>
      <c r="K1037" s="31"/>
      <c r="L1037" s="24"/>
      <c r="M1037" s="24"/>
    </row>
    <row r="1038" spans="1:13" ht="11.25" customHeight="1" x14ac:dyDescent="0.25">
      <c r="A1038" s="28" t="s">
        <v>1646</v>
      </c>
      <c r="B1038" s="29" t="s">
        <v>1647</v>
      </c>
      <c r="C1038" s="30">
        <v>75.290000000000006</v>
      </c>
      <c r="D1038" s="30">
        <v>71.53</v>
      </c>
      <c r="E1038" s="30">
        <v>67.95</v>
      </c>
      <c r="F1038" s="30"/>
      <c r="G1038" s="30">
        <v>56.47</v>
      </c>
      <c r="H1038" s="30">
        <v>50.82</v>
      </c>
      <c r="I1038" s="30">
        <v>45.74</v>
      </c>
      <c r="J1038" s="31"/>
      <c r="K1038" s="31"/>
      <c r="L1038" s="24"/>
      <c r="M1038" s="24"/>
    </row>
    <row r="1039" spans="1:13" ht="11.25" customHeight="1" x14ac:dyDescent="0.25">
      <c r="A1039" s="28" t="s">
        <v>1648</v>
      </c>
      <c r="B1039" s="29" t="s">
        <v>1649</v>
      </c>
      <c r="C1039" s="30">
        <v>75.290000000000006</v>
      </c>
      <c r="D1039" s="30">
        <v>71.53</v>
      </c>
      <c r="E1039" s="30">
        <v>67.95</v>
      </c>
      <c r="F1039" s="30"/>
      <c r="G1039" s="30">
        <v>56.47</v>
      </c>
      <c r="H1039" s="30">
        <v>50.82</v>
      </c>
      <c r="I1039" s="30">
        <v>45.74</v>
      </c>
      <c r="J1039" s="31"/>
      <c r="K1039" s="31"/>
      <c r="L1039" s="24"/>
      <c r="M1039" s="24"/>
    </row>
    <row r="1040" spans="1:13" ht="11.25" customHeight="1" x14ac:dyDescent="0.25">
      <c r="A1040" s="28" t="s">
        <v>1650</v>
      </c>
      <c r="B1040" s="29" t="s">
        <v>1651</v>
      </c>
      <c r="C1040" s="30">
        <v>78.209999999999994</v>
      </c>
      <c r="D1040" s="30">
        <v>74.3</v>
      </c>
      <c r="E1040" s="30">
        <v>70.58</v>
      </c>
      <c r="F1040" s="30"/>
      <c r="G1040" s="30">
        <v>58.66</v>
      </c>
      <c r="H1040" s="30">
        <v>52.79</v>
      </c>
      <c r="I1040" s="30">
        <v>47.51</v>
      </c>
      <c r="J1040" s="31"/>
      <c r="K1040" s="31"/>
      <c r="L1040" s="24"/>
      <c r="M1040" s="24"/>
    </row>
    <row r="1041" spans="1:13" ht="11.25" customHeight="1" x14ac:dyDescent="0.25">
      <c r="A1041" s="28" t="s">
        <v>1652</v>
      </c>
      <c r="B1041" s="29" t="s">
        <v>1653</v>
      </c>
      <c r="C1041" s="30">
        <v>78.209999999999994</v>
      </c>
      <c r="D1041" s="30">
        <v>74.3</v>
      </c>
      <c r="E1041" s="30">
        <v>70.58</v>
      </c>
      <c r="F1041" s="30"/>
      <c r="G1041" s="30">
        <v>58.66</v>
      </c>
      <c r="H1041" s="30">
        <v>52.79</v>
      </c>
      <c r="I1041" s="30">
        <v>47.51</v>
      </c>
      <c r="J1041" s="31"/>
      <c r="K1041" s="31"/>
      <c r="L1041" s="24"/>
      <c r="M1041" s="24"/>
    </row>
    <row r="1042" spans="1:13" ht="11.25" customHeight="1" x14ac:dyDescent="0.25">
      <c r="A1042" s="28" t="s">
        <v>1654</v>
      </c>
      <c r="B1042" s="29" t="s">
        <v>1655</v>
      </c>
      <c r="C1042" s="30">
        <v>41.21</v>
      </c>
      <c r="D1042" s="30">
        <v>39.15</v>
      </c>
      <c r="E1042" s="30">
        <v>37.200000000000003</v>
      </c>
      <c r="F1042" s="30"/>
      <c r="G1042" s="30">
        <v>30.91</v>
      </c>
      <c r="H1042" s="30">
        <v>27.82</v>
      </c>
      <c r="I1042" s="30">
        <v>25.04</v>
      </c>
      <c r="J1042" s="31"/>
      <c r="K1042" s="31"/>
      <c r="L1042" s="24"/>
      <c r="M1042" s="24"/>
    </row>
    <row r="1043" spans="1:13" ht="11.25" customHeight="1" x14ac:dyDescent="0.25">
      <c r="A1043" s="28" t="s">
        <v>1656</v>
      </c>
      <c r="B1043" s="29" t="s">
        <v>1657</v>
      </c>
      <c r="C1043" s="32">
        <v>80.62</v>
      </c>
      <c r="D1043" s="32">
        <v>76.59</v>
      </c>
      <c r="E1043" s="32">
        <v>72.760000000000005</v>
      </c>
      <c r="F1043" s="30"/>
      <c r="G1043" s="32">
        <v>60.47</v>
      </c>
      <c r="H1043" s="32">
        <v>54.42</v>
      </c>
      <c r="I1043" s="32">
        <v>48.98</v>
      </c>
      <c r="J1043" s="31"/>
      <c r="K1043" s="31"/>
      <c r="L1043" s="24"/>
      <c r="M1043" s="24"/>
    </row>
    <row r="1044" spans="1:13" ht="11.25" customHeight="1" x14ac:dyDescent="0.25">
      <c r="A1044" s="28" t="s">
        <v>1658</v>
      </c>
      <c r="B1044" s="29" t="s">
        <v>1659</v>
      </c>
      <c r="C1044" s="30">
        <v>78.209999999999994</v>
      </c>
      <c r="D1044" s="30">
        <v>74.3</v>
      </c>
      <c r="E1044" s="30">
        <v>70.58</v>
      </c>
      <c r="F1044" s="30"/>
      <c r="G1044" s="30">
        <v>58.66</v>
      </c>
      <c r="H1044" s="30">
        <v>52.79</v>
      </c>
      <c r="I1044" s="30">
        <v>47.51</v>
      </c>
      <c r="J1044" s="31"/>
      <c r="K1044" s="31"/>
      <c r="L1044" s="24"/>
      <c r="M1044" s="24"/>
    </row>
    <row r="1045" spans="1:13" ht="11.25" customHeight="1" x14ac:dyDescent="0.25">
      <c r="A1045" s="28" t="s">
        <v>1660</v>
      </c>
      <c r="B1045" s="29" t="s">
        <v>1661</v>
      </c>
      <c r="C1045" s="30">
        <v>80.62</v>
      </c>
      <c r="D1045" s="30">
        <v>76.59</v>
      </c>
      <c r="E1045" s="30">
        <v>72.760000000000005</v>
      </c>
      <c r="F1045" s="30"/>
      <c r="G1045" s="30">
        <v>60.47</v>
      </c>
      <c r="H1045" s="30">
        <v>54.42</v>
      </c>
      <c r="I1045" s="30">
        <v>48.98</v>
      </c>
      <c r="J1045" s="31"/>
      <c r="K1045" s="31"/>
      <c r="L1045" s="24"/>
      <c r="M1045" s="24"/>
    </row>
    <row r="1046" spans="1:13" ht="11.25" customHeight="1" x14ac:dyDescent="0.25">
      <c r="A1046" s="28" t="s">
        <v>1662</v>
      </c>
      <c r="B1046" s="29" t="s">
        <v>1663</v>
      </c>
      <c r="C1046" s="30">
        <v>80.62</v>
      </c>
      <c r="D1046" s="30">
        <v>76.59</v>
      </c>
      <c r="E1046" s="30">
        <v>72.760000000000005</v>
      </c>
      <c r="F1046" s="30"/>
      <c r="G1046" s="30">
        <v>60.47</v>
      </c>
      <c r="H1046" s="30">
        <v>54.42</v>
      </c>
      <c r="I1046" s="30">
        <v>48.98</v>
      </c>
      <c r="J1046" s="31"/>
      <c r="K1046" s="31"/>
      <c r="L1046" s="24"/>
      <c r="M1046" s="24"/>
    </row>
    <row r="1047" spans="1:13" ht="11.25" customHeight="1" x14ac:dyDescent="0.25">
      <c r="A1047" s="28" t="s">
        <v>1664</v>
      </c>
      <c r="B1047" s="29" t="s">
        <v>1665</v>
      </c>
      <c r="C1047" s="30">
        <v>80.62</v>
      </c>
      <c r="D1047" s="30">
        <v>76.59</v>
      </c>
      <c r="E1047" s="30">
        <v>72.760000000000005</v>
      </c>
      <c r="F1047" s="30"/>
      <c r="G1047" s="30">
        <v>60.47</v>
      </c>
      <c r="H1047" s="30">
        <v>54.42</v>
      </c>
      <c r="I1047" s="30">
        <v>48.98</v>
      </c>
      <c r="J1047" s="31"/>
      <c r="K1047" s="31"/>
      <c r="L1047" s="24"/>
      <c r="M1047" s="24"/>
    </row>
    <row r="1048" spans="1:13" ht="11.25" customHeight="1" x14ac:dyDescent="0.25">
      <c r="A1048" s="28" t="s">
        <v>1666</v>
      </c>
      <c r="B1048" s="29" t="s">
        <v>1667</v>
      </c>
      <c r="C1048" s="30">
        <v>42.88</v>
      </c>
      <c r="D1048" s="30">
        <v>40.74</v>
      </c>
      <c r="E1048" s="30">
        <v>38.700000000000003</v>
      </c>
      <c r="F1048" s="30"/>
      <c r="G1048" s="30">
        <v>32.159999999999997</v>
      </c>
      <c r="H1048" s="30">
        <v>28.95</v>
      </c>
      <c r="I1048" s="30">
        <v>26.05</v>
      </c>
      <c r="J1048" s="31"/>
      <c r="K1048" s="31"/>
      <c r="L1048" s="24"/>
      <c r="M1048" s="24"/>
    </row>
    <row r="1049" spans="1:13" ht="11.25" customHeight="1" x14ac:dyDescent="0.25">
      <c r="A1049" s="28" t="s">
        <v>1668</v>
      </c>
      <c r="B1049" s="29" t="s">
        <v>1669</v>
      </c>
      <c r="C1049" s="30">
        <v>78.209999999999994</v>
      </c>
      <c r="D1049" s="30">
        <v>74.3</v>
      </c>
      <c r="E1049" s="30">
        <v>70.58</v>
      </c>
      <c r="F1049" s="30"/>
      <c r="G1049" s="30">
        <v>58.66</v>
      </c>
      <c r="H1049" s="30">
        <v>52.79</v>
      </c>
      <c r="I1049" s="30">
        <v>47.51</v>
      </c>
      <c r="J1049" s="31"/>
      <c r="K1049" s="31"/>
      <c r="L1049" s="24"/>
      <c r="M1049" s="24"/>
    </row>
    <row r="1050" spans="1:13" ht="11.25" customHeight="1" x14ac:dyDescent="0.25">
      <c r="A1050" s="28" t="s">
        <v>1670</v>
      </c>
      <c r="B1050" s="29" t="s">
        <v>1671</v>
      </c>
      <c r="C1050" s="30">
        <v>80.62</v>
      </c>
      <c r="D1050" s="30">
        <v>76.59</v>
      </c>
      <c r="E1050" s="30">
        <v>72.760000000000005</v>
      </c>
      <c r="F1050" s="30"/>
      <c r="G1050" s="30">
        <v>60.47</v>
      </c>
      <c r="H1050" s="30">
        <v>54.42</v>
      </c>
      <c r="I1050" s="30">
        <v>48.98</v>
      </c>
      <c r="J1050" s="31"/>
      <c r="K1050" s="31"/>
      <c r="L1050" s="24"/>
      <c r="M1050" s="24"/>
    </row>
    <row r="1051" spans="1:13" ht="11.25" customHeight="1" x14ac:dyDescent="0.25">
      <c r="A1051" s="28" t="s">
        <v>1672</v>
      </c>
      <c r="B1051" s="29" t="s">
        <v>1633</v>
      </c>
      <c r="C1051" s="30">
        <v>183.58</v>
      </c>
      <c r="D1051" s="30">
        <v>174.4</v>
      </c>
      <c r="E1051" s="30">
        <v>165.68</v>
      </c>
      <c r="F1051" s="30"/>
      <c r="G1051" s="30">
        <v>137.68</v>
      </c>
      <c r="H1051" s="30">
        <v>123.92</v>
      </c>
      <c r="I1051" s="30">
        <v>111.52</v>
      </c>
      <c r="J1051" s="31"/>
      <c r="K1051" s="31"/>
      <c r="L1051" s="24"/>
      <c r="M1051" s="24"/>
    </row>
    <row r="1052" spans="1:13" ht="11.25" customHeight="1" x14ac:dyDescent="0.25">
      <c r="A1052" s="28" t="s">
        <v>1673</v>
      </c>
      <c r="B1052" s="29" t="s">
        <v>1635</v>
      </c>
      <c r="C1052" s="30">
        <v>183.58</v>
      </c>
      <c r="D1052" s="30">
        <v>174.4</v>
      </c>
      <c r="E1052" s="30">
        <v>165.68</v>
      </c>
      <c r="F1052" s="30"/>
      <c r="G1052" s="30">
        <v>137.68</v>
      </c>
      <c r="H1052" s="30">
        <v>123.92</v>
      </c>
      <c r="I1052" s="30">
        <v>111.52</v>
      </c>
      <c r="J1052" s="31"/>
      <c r="K1052" s="31"/>
      <c r="L1052" s="24"/>
      <c r="M1052" s="24"/>
    </row>
    <row r="1053" spans="1:13" ht="11.25" customHeight="1" x14ac:dyDescent="0.25">
      <c r="A1053" s="28" t="s">
        <v>1674</v>
      </c>
      <c r="B1053" s="29" t="s">
        <v>1637</v>
      </c>
      <c r="C1053" s="30">
        <v>183.58</v>
      </c>
      <c r="D1053" s="30">
        <v>174.4</v>
      </c>
      <c r="E1053" s="30">
        <v>165.68</v>
      </c>
      <c r="F1053" s="30"/>
      <c r="G1053" s="30">
        <v>137.68</v>
      </c>
      <c r="H1053" s="30">
        <v>123.92</v>
      </c>
      <c r="I1053" s="30">
        <v>111.52</v>
      </c>
      <c r="J1053" s="31"/>
      <c r="K1053" s="31"/>
      <c r="L1053" s="24"/>
      <c r="M1053" s="24"/>
    </row>
    <row r="1054" spans="1:13" ht="11.25" customHeight="1" x14ac:dyDescent="0.25">
      <c r="A1054" s="28" t="s">
        <v>1675</v>
      </c>
      <c r="B1054" s="29" t="s">
        <v>1639</v>
      </c>
      <c r="C1054" s="30">
        <v>183.58</v>
      </c>
      <c r="D1054" s="30">
        <v>174.4</v>
      </c>
      <c r="E1054" s="30">
        <v>165.68</v>
      </c>
      <c r="F1054" s="30"/>
      <c r="G1054" s="30">
        <v>137.68</v>
      </c>
      <c r="H1054" s="30">
        <v>123.92</v>
      </c>
      <c r="I1054" s="30">
        <v>111.52</v>
      </c>
      <c r="J1054" s="31"/>
      <c r="K1054" s="31"/>
      <c r="L1054" s="24"/>
      <c r="M1054" s="24"/>
    </row>
    <row r="1055" spans="1:13" ht="11.25" customHeight="1" x14ac:dyDescent="0.25">
      <c r="A1055" s="28" t="s">
        <v>1676</v>
      </c>
      <c r="B1055" s="29" t="s">
        <v>1641</v>
      </c>
      <c r="C1055" s="30">
        <v>205.07</v>
      </c>
      <c r="D1055" s="30">
        <v>194.82</v>
      </c>
      <c r="E1055" s="30">
        <v>185.08</v>
      </c>
      <c r="F1055" s="30"/>
      <c r="G1055" s="30">
        <v>153.80000000000001</v>
      </c>
      <c r="H1055" s="30">
        <v>138.41999999999999</v>
      </c>
      <c r="I1055" s="30">
        <v>124.58</v>
      </c>
      <c r="J1055" s="31"/>
      <c r="K1055" s="31"/>
      <c r="L1055" s="24"/>
      <c r="M1055" s="24"/>
    </row>
    <row r="1056" spans="1:13" ht="11.25" customHeight="1" x14ac:dyDescent="0.25">
      <c r="A1056" s="28" t="s">
        <v>1677</v>
      </c>
      <c r="B1056" s="29" t="s">
        <v>1669</v>
      </c>
      <c r="C1056" s="30">
        <v>173.93</v>
      </c>
      <c r="D1056" s="30">
        <v>165.24</v>
      </c>
      <c r="E1056" s="30">
        <v>156.97999999999999</v>
      </c>
      <c r="F1056" s="30"/>
      <c r="G1056" s="30">
        <v>130.44999999999999</v>
      </c>
      <c r="H1056" s="30">
        <v>117.41</v>
      </c>
      <c r="I1056" s="30">
        <v>105.67</v>
      </c>
      <c r="J1056" s="31"/>
      <c r="K1056" s="31"/>
      <c r="L1056" s="24"/>
      <c r="M1056" s="24"/>
    </row>
    <row r="1057" spans="1:13" ht="11.25" customHeight="1" x14ac:dyDescent="0.25">
      <c r="A1057" s="28" t="s">
        <v>1678</v>
      </c>
      <c r="B1057" s="29" t="s">
        <v>1671</v>
      </c>
      <c r="C1057" s="30">
        <v>183.58</v>
      </c>
      <c r="D1057" s="30">
        <v>174.4</v>
      </c>
      <c r="E1057" s="30">
        <v>165.68</v>
      </c>
      <c r="F1057" s="30"/>
      <c r="G1057" s="30">
        <v>137.68</v>
      </c>
      <c r="H1057" s="30">
        <v>123.92</v>
      </c>
      <c r="I1057" s="30">
        <v>111.52</v>
      </c>
      <c r="J1057" s="31"/>
      <c r="K1057" s="31"/>
      <c r="L1057" s="24"/>
      <c r="M1057" s="24"/>
    </row>
    <row r="1058" spans="1:13" ht="11.25" customHeight="1" x14ac:dyDescent="0.25">
      <c r="A1058" s="28" t="s">
        <v>1679</v>
      </c>
      <c r="B1058" s="29" t="s">
        <v>1680</v>
      </c>
      <c r="C1058" s="30">
        <v>147.26</v>
      </c>
      <c r="D1058" s="30">
        <v>139.88999999999999</v>
      </c>
      <c r="E1058" s="30">
        <v>132.9</v>
      </c>
      <c r="F1058" s="30"/>
      <c r="G1058" s="30">
        <v>110.44</v>
      </c>
      <c r="H1058" s="30">
        <v>99.4</v>
      </c>
      <c r="I1058" s="30">
        <v>89.46</v>
      </c>
      <c r="J1058" s="31"/>
      <c r="K1058" s="31"/>
      <c r="L1058" s="24"/>
      <c r="M1058" s="24"/>
    </row>
    <row r="1059" spans="1:13" ht="11.25" customHeight="1" x14ac:dyDescent="0.25">
      <c r="A1059" s="28" t="s">
        <v>1681</v>
      </c>
      <c r="B1059" s="29" t="s">
        <v>1682</v>
      </c>
      <c r="C1059" s="30">
        <v>159.85</v>
      </c>
      <c r="D1059" s="30">
        <v>151.86000000000001</v>
      </c>
      <c r="E1059" s="30">
        <v>144.27000000000001</v>
      </c>
      <c r="F1059" s="30"/>
      <c r="G1059" s="30">
        <v>119.89</v>
      </c>
      <c r="H1059" s="30">
        <v>107.9</v>
      </c>
      <c r="I1059" s="30">
        <v>97.11</v>
      </c>
      <c r="J1059" s="31"/>
      <c r="K1059" s="31"/>
      <c r="L1059" s="24"/>
      <c r="M1059" s="24"/>
    </row>
    <row r="1060" spans="1:13" ht="11.25" customHeight="1" x14ac:dyDescent="0.25">
      <c r="A1060" s="28" t="s">
        <v>1683</v>
      </c>
      <c r="B1060" s="29" t="s">
        <v>1684</v>
      </c>
      <c r="C1060" s="30">
        <v>159.85</v>
      </c>
      <c r="D1060" s="30">
        <v>151.86000000000001</v>
      </c>
      <c r="E1060" s="30">
        <v>144.27000000000001</v>
      </c>
      <c r="F1060" s="30"/>
      <c r="G1060" s="30">
        <v>119.89</v>
      </c>
      <c r="H1060" s="30">
        <v>107.9</v>
      </c>
      <c r="I1060" s="30">
        <v>97.11</v>
      </c>
      <c r="J1060" s="31"/>
      <c r="K1060" s="31"/>
      <c r="L1060" s="24"/>
      <c r="M1060" s="24"/>
    </row>
    <row r="1061" spans="1:13" ht="11.25" customHeight="1" x14ac:dyDescent="0.25">
      <c r="A1061" s="28" t="s">
        <v>1685</v>
      </c>
      <c r="B1061" s="29" t="s">
        <v>1686</v>
      </c>
      <c r="C1061" s="30">
        <v>159.85</v>
      </c>
      <c r="D1061" s="30">
        <v>151.86000000000001</v>
      </c>
      <c r="E1061" s="30">
        <v>144.27000000000001</v>
      </c>
      <c r="F1061" s="30"/>
      <c r="G1061" s="30">
        <v>119.89</v>
      </c>
      <c r="H1061" s="30">
        <v>107.9</v>
      </c>
      <c r="I1061" s="30">
        <v>97.11</v>
      </c>
      <c r="J1061" s="31"/>
      <c r="K1061" s="31"/>
      <c r="L1061" s="24"/>
      <c r="M1061" s="24"/>
    </row>
    <row r="1062" spans="1:13" ht="11.25" customHeight="1" x14ac:dyDescent="0.25">
      <c r="A1062" s="28" t="s">
        <v>1687</v>
      </c>
      <c r="B1062" s="29" t="s">
        <v>1688</v>
      </c>
      <c r="C1062" s="30">
        <v>159.85</v>
      </c>
      <c r="D1062" s="30">
        <v>151.86000000000001</v>
      </c>
      <c r="E1062" s="30">
        <v>144.27000000000001</v>
      </c>
      <c r="F1062" s="30"/>
      <c r="G1062" s="30">
        <v>119.89</v>
      </c>
      <c r="H1062" s="30">
        <v>107.9</v>
      </c>
      <c r="I1062" s="30">
        <v>97.11</v>
      </c>
      <c r="J1062" s="31"/>
      <c r="K1062" s="31"/>
      <c r="L1062" s="24"/>
      <c r="M1062" s="24"/>
    </row>
    <row r="1063" spans="1:13" ht="11.25" customHeight="1" x14ac:dyDescent="0.25">
      <c r="A1063" s="28" t="s">
        <v>1689</v>
      </c>
      <c r="B1063" s="29" t="s">
        <v>1690</v>
      </c>
      <c r="C1063" s="30">
        <v>165.23</v>
      </c>
      <c r="D1063" s="30">
        <v>156.97</v>
      </c>
      <c r="E1063" s="30">
        <v>149.12</v>
      </c>
      <c r="F1063" s="30"/>
      <c r="G1063" s="30">
        <v>123.92</v>
      </c>
      <c r="H1063" s="30">
        <v>111.53</v>
      </c>
      <c r="I1063" s="30">
        <v>100.38</v>
      </c>
      <c r="J1063" s="31"/>
      <c r="K1063" s="31"/>
      <c r="L1063" s="24"/>
      <c r="M1063" s="24"/>
    </row>
    <row r="1064" spans="1:13" ht="11.25" customHeight="1" x14ac:dyDescent="0.25">
      <c r="A1064" s="28" t="s">
        <v>1691</v>
      </c>
      <c r="B1064" s="29" t="s">
        <v>1692</v>
      </c>
      <c r="C1064" s="30">
        <v>147.26</v>
      </c>
      <c r="D1064" s="30">
        <v>139.88999999999999</v>
      </c>
      <c r="E1064" s="30">
        <v>132.9</v>
      </c>
      <c r="F1064" s="30"/>
      <c r="G1064" s="30">
        <v>110.44</v>
      </c>
      <c r="H1064" s="30">
        <v>99.4</v>
      </c>
      <c r="I1064" s="30">
        <v>89.46</v>
      </c>
      <c r="J1064" s="31"/>
      <c r="K1064" s="31"/>
      <c r="L1064" s="24"/>
      <c r="M1064" s="24"/>
    </row>
    <row r="1065" spans="1:13" ht="11.25" customHeight="1" x14ac:dyDescent="0.25">
      <c r="A1065" s="28" t="s">
        <v>1693</v>
      </c>
      <c r="B1065" s="29" t="s">
        <v>1694</v>
      </c>
      <c r="C1065" s="30">
        <v>147.26</v>
      </c>
      <c r="D1065" s="30">
        <v>139.88999999999999</v>
      </c>
      <c r="E1065" s="30">
        <v>132.9</v>
      </c>
      <c r="F1065" s="30"/>
      <c r="G1065" s="30">
        <v>110.44</v>
      </c>
      <c r="H1065" s="30">
        <v>99.4</v>
      </c>
      <c r="I1065" s="30">
        <v>89.46</v>
      </c>
      <c r="J1065" s="31"/>
      <c r="K1065" s="31"/>
      <c r="L1065" s="24"/>
      <c r="M1065" s="24"/>
    </row>
    <row r="1066" spans="1:13" ht="11.25" customHeight="1" x14ac:dyDescent="0.25">
      <c r="A1066" s="28" t="s">
        <v>1695</v>
      </c>
      <c r="B1066" s="29" t="s">
        <v>1696</v>
      </c>
      <c r="C1066" s="30">
        <v>147.26</v>
      </c>
      <c r="D1066" s="30">
        <v>139.88999999999999</v>
      </c>
      <c r="E1066" s="30">
        <v>132.9</v>
      </c>
      <c r="F1066" s="30"/>
      <c r="G1066" s="30">
        <v>110.44</v>
      </c>
      <c r="H1066" s="30">
        <v>99.4</v>
      </c>
      <c r="I1066" s="30">
        <v>89.46</v>
      </c>
      <c r="J1066" s="31"/>
      <c r="K1066" s="31"/>
      <c r="L1066" s="24"/>
      <c r="M1066" s="24"/>
    </row>
    <row r="1067" spans="1:13" ht="11.25" customHeight="1" x14ac:dyDescent="0.25">
      <c r="A1067" s="28" t="s">
        <v>1697</v>
      </c>
      <c r="B1067" s="29" t="s">
        <v>1698</v>
      </c>
      <c r="C1067" s="30">
        <v>147.26</v>
      </c>
      <c r="D1067" s="30">
        <v>139.88999999999999</v>
      </c>
      <c r="E1067" s="30">
        <v>132.9</v>
      </c>
      <c r="F1067" s="30"/>
      <c r="G1067" s="30">
        <v>110.44</v>
      </c>
      <c r="H1067" s="30">
        <v>99.4</v>
      </c>
      <c r="I1067" s="30">
        <v>89.46</v>
      </c>
      <c r="J1067" s="31"/>
      <c r="K1067" s="31"/>
      <c r="L1067" s="24"/>
      <c r="M1067" s="24"/>
    </row>
    <row r="1068" spans="1:13" ht="11.25" customHeight="1" x14ac:dyDescent="0.25">
      <c r="A1068" s="28" t="s">
        <v>1699</v>
      </c>
      <c r="B1068" s="29" t="s">
        <v>1700</v>
      </c>
      <c r="C1068" s="30">
        <v>157.44</v>
      </c>
      <c r="D1068" s="30">
        <v>149.57</v>
      </c>
      <c r="E1068" s="30">
        <v>142.09</v>
      </c>
      <c r="F1068" s="30"/>
      <c r="G1068" s="30">
        <v>118.08</v>
      </c>
      <c r="H1068" s="30">
        <v>106.27</v>
      </c>
      <c r="I1068" s="30">
        <v>95.65</v>
      </c>
      <c r="J1068" s="31"/>
      <c r="K1068" s="31"/>
      <c r="L1068" s="24"/>
      <c r="M1068" s="24"/>
    </row>
    <row r="1069" spans="1:13" ht="11.25" customHeight="1" x14ac:dyDescent="0.25">
      <c r="A1069" s="28" t="s">
        <v>1701</v>
      </c>
      <c r="B1069" s="29" t="s">
        <v>1702</v>
      </c>
      <c r="C1069" s="30">
        <v>157.44</v>
      </c>
      <c r="D1069" s="30">
        <v>149.57</v>
      </c>
      <c r="E1069" s="30">
        <v>142.09</v>
      </c>
      <c r="F1069" s="30"/>
      <c r="G1069" s="30">
        <v>118.08</v>
      </c>
      <c r="H1069" s="30">
        <v>106.27</v>
      </c>
      <c r="I1069" s="30">
        <v>95.65</v>
      </c>
      <c r="J1069" s="31"/>
      <c r="K1069" s="31"/>
      <c r="L1069" s="24"/>
      <c r="M1069" s="24"/>
    </row>
    <row r="1070" spans="1:13" ht="11.25" customHeight="1" x14ac:dyDescent="0.25">
      <c r="A1070" s="28" t="s">
        <v>1703</v>
      </c>
      <c r="B1070" s="29" t="s">
        <v>1704</v>
      </c>
      <c r="C1070" s="30">
        <v>144.46</v>
      </c>
      <c r="D1070" s="30">
        <v>137.24</v>
      </c>
      <c r="E1070" s="30">
        <v>130.38</v>
      </c>
      <c r="F1070" s="30"/>
      <c r="G1070" s="30">
        <v>108.35</v>
      </c>
      <c r="H1070" s="30">
        <v>97.51</v>
      </c>
      <c r="I1070" s="30">
        <v>87.76</v>
      </c>
      <c r="J1070" s="31"/>
      <c r="K1070" s="31"/>
      <c r="L1070" s="24"/>
      <c r="M1070" s="24"/>
    </row>
    <row r="1071" spans="1:13" ht="11.25" customHeight="1" x14ac:dyDescent="0.25">
      <c r="A1071" s="28" t="s">
        <v>1705</v>
      </c>
      <c r="B1071" s="29" t="s">
        <v>1706</v>
      </c>
      <c r="C1071" s="30">
        <v>159.85</v>
      </c>
      <c r="D1071" s="30">
        <v>151.86000000000001</v>
      </c>
      <c r="E1071" s="30">
        <v>144.27000000000001</v>
      </c>
      <c r="F1071" s="30"/>
      <c r="G1071" s="30">
        <v>119.89</v>
      </c>
      <c r="H1071" s="30">
        <v>107.9</v>
      </c>
      <c r="I1071" s="30">
        <v>97.11</v>
      </c>
      <c r="J1071" s="31"/>
      <c r="K1071" s="31"/>
      <c r="L1071" s="24"/>
      <c r="M1071" s="24"/>
    </row>
    <row r="1072" spans="1:13" ht="11.25" customHeight="1" x14ac:dyDescent="0.25">
      <c r="A1072" s="28" t="s">
        <v>1707</v>
      </c>
      <c r="B1072" s="29" t="s">
        <v>1708</v>
      </c>
      <c r="C1072" s="30">
        <v>157.44</v>
      </c>
      <c r="D1072" s="30">
        <v>149.57</v>
      </c>
      <c r="E1072" s="30">
        <v>142.09</v>
      </c>
      <c r="F1072" s="30"/>
      <c r="G1072" s="30">
        <v>118.08</v>
      </c>
      <c r="H1072" s="30">
        <v>106.27</v>
      </c>
      <c r="I1072" s="30">
        <v>95.65</v>
      </c>
      <c r="J1072" s="31"/>
      <c r="K1072" s="31"/>
      <c r="L1072" s="24"/>
      <c r="M1072" s="24"/>
    </row>
    <row r="1073" spans="1:13" ht="11.25" customHeight="1" x14ac:dyDescent="0.25">
      <c r="A1073" s="28" t="s">
        <v>1709</v>
      </c>
      <c r="B1073" s="29" t="s">
        <v>1710</v>
      </c>
      <c r="C1073" s="30">
        <v>159.85</v>
      </c>
      <c r="D1073" s="30">
        <v>151.86000000000001</v>
      </c>
      <c r="E1073" s="30">
        <v>144.27000000000001</v>
      </c>
      <c r="F1073" s="30"/>
      <c r="G1073" s="30">
        <v>119.89</v>
      </c>
      <c r="H1073" s="30">
        <v>107.9</v>
      </c>
      <c r="I1073" s="30">
        <v>97.11</v>
      </c>
      <c r="J1073" s="31"/>
      <c r="K1073" s="31"/>
      <c r="L1073" s="24"/>
      <c r="M1073" s="24"/>
    </row>
    <row r="1074" spans="1:13" ht="11.25" customHeight="1" x14ac:dyDescent="0.25">
      <c r="A1074" s="28" t="s">
        <v>1711</v>
      </c>
      <c r="B1074" s="29" t="s">
        <v>1712</v>
      </c>
      <c r="C1074" s="30">
        <v>159.85</v>
      </c>
      <c r="D1074" s="30">
        <v>151.86000000000001</v>
      </c>
      <c r="E1074" s="30">
        <v>144.27000000000001</v>
      </c>
      <c r="F1074" s="30"/>
      <c r="G1074" s="30">
        <v>119.89</v>
      </c>
      <c r="H1074" s="30">
        <v>107.9</v>
      </c>
      <c r="I1074" s="30">
        <v>97.11</v>
      </c>
      <c r="J1074" s="31"/>
      <c r="K1074" s="31"/>
      <c r="L1074" s="24"/>
      <c r="M1074" s="24"/>
    </row>
    <row r="1075" spans="1:13" ht="11.25" customHeight="1" x14ac:dyDescent="0.25">
      <c r="A1075" s="28" t="s">
        <v>1713</v>
      </c>
      <c r="B1075" s="29" t="s">
        <v>1714</v>
      </c>
      <c r="C1075" s="30">
        <v>159.85</v>
      </c>
      <c r="D1075" s="30">
        <v>151.86000000000001</v>
      </c>
      <c r="E1075" s="30">
        <v>144.27000000000001</v>
      </c>
      <c r="F1075" s="30"/>
      <c r="G1075" s="30">
        <v>119.89</v>
      </c>
      <c r="H1075" s="30">
        <v>107.9</v>
      </c>
      <c r="I1075" s="30">
        <v>97.11</v>
      </c>
      <c r="J1075" s="31"/>
      <c r="K1075" s="31"/>
      <c r="L1075" s="24"/>
      <c r="M1075" s="24"/>
    </row>
    <row r="1076" spans="1:13" ht="11.25" customHeight="1" x14ac:dyDescent="0.25">
      <c r="A1076" s="28" t="s">
        <v>1715</v>
      </c>
      <c r="B1076" s="29" t="s">
        <v>1716</v>
      </c>
      <c r="C1076" s="30">
        <v>145.9</v>
      </c>
      <c r="D1076" s="30">
        <v>138.61000000000001</v>
      </c>
      <c r="E1076" s="30">
        <v>131.68</v>
      </c>
      <c r="F1076" s="30"/>
      <c r="G1076" s="30">
        <v>109.43</v>
      </c>
      <c r="H1076" s="30">
        <v>98.48</v>
      </c>
      <c r="I1076" s="30">
        <v>88.64</v>
      </c>
      <c r="J1076" s="31"/>
      <c r="K1076" s="31"/>
      <c r="L1076" s="24"/>
      <c r="M1076" s="24"/>
    </row>
    <row r="1077" spans="1:13" ht="11.25" customHeight="1" x14ac:dyDescent="0.25">
      <c r="A1077" s="28" t="s">
        <v>1717</v>
      </c>
      <c r="B1077" s="29" t="s">
        <v>1718</v>
      </c>
      <c r="C1077" s="30">
        <v>157.44</v>
      </c>
      <c r="D1077" s="30">
        <v>149.57</v>
      </c>
      <c r="E1077" s="30">
        <v>142.09</v>
      </c>
      <c r="F1077" s="30"/>
      <c r="G1077" s="30">
        <v>118.08</v>
      </c>
      <c r="H1077" s="30">
        <v>106.27</v>
      </c>
      <c r="I1077" s="30">
        <v>95.65</v>
      </c>
      <c r="J1077" s="31"/>
      <c r="K1077" s="31"/>
      <c r="L1077" s="24"/>
      <c r="M1077" s="24"/>
    </row>
    <row r="1078" spans="1:13" ht="11.25" customHeight="1" x14ac:dyDescent="0.25">
      <c r="A1078" s="28" t="s">
        <v>1719</v>
      </c>
      <c r="B1078" s="29" t="s">
        <v>1720</v>
      </c>
      <c r="C1078" s="30">
        <v>159.85</v>
      </c>
      <c r="D1078" s="30">
        <v>151.86000000000001</v>
      </c>
      <c r="E1078" s="30">
        <v>144.27000000000001</v>
      </c>
      <c r="F1078" s="30"/>
      <c r="G1078" s="30">
        <v>119.89</v>
      </c>
      <c r="H1078" s="30">
        <v>107.9</v>
      </c>
      <c r="I1078" s="30">
        <v>97.11</v>
      </c>
      <c r="J1078" s="31"/>
      <c r="K1078" s="31"/>
      <c r="L1078" s="24"/>
      <c r="M1078" s="24"/>
    </row>
    <row r="1079" spans="1:13" ht="11.25" customHeight="1" x14ac:dyDescent="0.25">
      <c r="A1079" s="28" t="s">
        <v>1721</v>
      </c>
      <c r="B1079" s="29" t="s">
        <v>1722</v>
      </c>
      <c r="C1079" s="30">
        <v>160.66</v>
      </c>
      <c r="D1079" s="30">
        <v>152.63</v>
      </c>
      <c r="E1079" s="30">
        <v>145</v>
      </c>
      <c r="F1079" s="30"/>
      <c r="G1079" s="30">
        <v>118.89</v>
      </c>
      <c r="H1079" s="30">
        <v>107</v>
      </c>
      <c r="I1079" s="30">
        <v>80</v>
      </c>
      <c r="J1079" s="31"/>
      <c r="K1079" s="31"/>
      <c r="L1079" s="24"/>
      <c r="M1079" s="24"/>
    </row>
    <row r="1080" spans="1:13" ht="11.25" customHeight="1" x14ac:dyDescent="0.25">
      <c r="A1080" s="28" t="s">
        <v>767</v>
      </c>
      <c r="B1080" s="29" t="s">
        <v>1723</v>
      </c>
      <c r="C1080" s="30">
        <v>261.26</v>
      </c>
      <c r="D1080" s="30">
        <v>248.2</v>
      </c>
      <c r="E1080" s="30">
        <v>235.79</v>
      </c>
      <c r="F1080" s="30"/>
      <c r="G1080" s="30">
        <v>193.33</v>
      </c>
      <c r="H1080" s="30">
        <v>174</v>
      </c>
      <c r="I1080" s="30">
        <v>130</v>
      </c>
      <c r="J1080" s="31"/>
      <c r="K1080" s="31"/>
      <c r="L1080" s="24"/>
      <c r="M1080" s="24"/>
    </row>
    <row r="1081" spans="1:13" ht="11.25" customHeight="1" x14ac:dyDescent="0.25">
      <c r="A1081" s="28" t="s">
        <v>1724</v>
      </c>
      <c r="B1081" s="29" t="s">
        <v>1725</v>
      </c>
      <c r="C1081" s="30">
        <v>223.17</v>
      </c>
      <c r="D1081" s="30">
        <v>212.01</v>
      </c>
      <c r="E1081" s="30">
        <v>201.41</v>
      </c>
      <c r="F1081" s="30"/>
      <c r="G1081" s="30">
        <v>174.07</v>
      </c>
      <c r="H1081" s="30">
        <v>156.66999999999999</v>
      </c>
      <c r="I1081" s="30">
        <v>141</v>
      </c>
      <c r="J1081" s="31"/>
      <c r="K1081" s="31"/>
      <c r="L1081" s="24"/>
      <c r="M1081" s="24"/>
    </row>
    <row r="1082" spans="1:13" ht="11.25" customHeight="1" x14ac:dyDescent="0.25">
      <c r="A1082" s="28" t="s">
        <v>433</v>
      </c>
      <c r="B1082" s="29" t="s">
        <v>434</v>
      </c>
      <c r="C1082" s="32">
        <v>105.11</v>
      </c>
      <c r="D1082" s="32">
        <v>99.85</v>
      </c>
      <c r="E1082" s="32">
        <v>94.86</v>
      </c>
      <c r="F1082" s="30"/>
      <c r="G1082" s="32">
        <v>77.78</v>
      </c>
      <c r="H1082" s="32">
        <v>70</v>
      </c>
      <c r="I1082" s="32">
        <v>35</v>
      </c>
      <c r="J1082" s="31"/>
      <c r="K1082" s="31"/>
      <c r="L1082" s="24"/>
      <c r="M1082" s="24"/>
    </row>
    <row r="1083" spans="1:13" ht="11.25" customHeight="1" x14ac:dyDescent="0.25">
      <c r="A1083" s="28"/>
      <c r="B1083" s="29"/>
      <c r="C1083" s="30"/>
      <c r="D1083" s="30"/>
      <c r="E1083" s="30"/>
      <c r="F1083" s="30"/>
      <c r="G1083" s="30"/>
      <c r="H1083" s="30"/>
      <c r="I1083" s="30"/>
      <c r="J1083" s="31"/>
      <c r="K1083" s="31"/>
      <c r="L1083" s="24"/>
      <c r="M1083" s="24"/>
    </row>
    <row r="1084" spans="1:13" ht="11.25" customHeight="1" x14ac:dyDescent="0.25">
      <c r="A1084" s="28"/>
      <c r="B1084" s="29"/>
      <c r="C1084" s="30"/>
      <c r="D1084" s="30"/>
      <c r="E1084" s="30"/>
      <c r="F1084" s="30"/>
      <c r="G1084" s="30"/>
      <c r="H1084" s="30"/>
      <c r="I1084" s="30"/>
      <c r="J1084" s="31"/>
      <c r="K1084" s="31"/>
      <c r="L1084" s="24"/>
      <c r="M1084" s="24"/>
    </row>
    <row r="1085" spans="1:13" ht="11.25" customHeight="1" x14ac:dyDescent="0.25">
      <c r="A1085" s="28"/>
      <c r="B1085" s="29"/>
      <c r="C1085" s="30"/>
      <c r="D1085" s="30"/>
      <c r="E1085" s="30"/>
      <c r="F1085" s="30"/>
      <c r="G1085" s="30"/>
      <c r="H1085" s="30"/>
      <c r="I1085" s="30"/>
      <c r="J1085" s="31"/>
      <c r="K1085" s="31"/>
      <c r="L1085" s="24"/>
      <c r="M1085" s="24"/>
    </row>
    <row r="1086" spans="1:13" ht="11.25" customHeight="1" x14ac:dyDescent="0.25">
      <c r="A1086" s="28"/>
      <c r="B1086" s="29"/>
      <c r="C1086" s="30"/>
      <c r="D1086" s="30"/>
      <c r="E1086" s="30"/>
      <c r="F1086" s="30"/>
      <c r="G1086" s="30"/>
      <c r="H1086" s="30"/>
      <c r="I1086" s="30"/>
      <c r="J1086" s="31"/>
      <c r="K1086" s="31"/>
      <c r="L1086" s="24"/>
      <c r="M1086" s="24"/>
    </row>
    <row r="1087" spans="1:13" ht="11.25" customHeight="1" x14ac:dyDescent="0.25">
      <c r="A1087" s="28"/>
      <c r="B1087" s="29"/>
      <c r="C1087" s="30"/>
      <c r="D1087" s="30"/>
      <c r="E1087" s="30"/>
      <c r="F1087" s="30"/>
      <c r="G1087" s="30"/>
      <c r="H1087" s="30"/>
      <c r="I1087" s="30"/>
      <c r="J1087" s="31"/>
      <c r="K1087" s="31"/>
      <c r="L1087" s="24"/>
      <c r="M1087" s="24"/>
    </row>
    <row r="1088" spans="1:13" ht="11.25" customHeight="1" x14ac:dyDescent="0.25">
      <c r="A1088" s="28"/>
      <c r="B1088" s="29"/>
      <c r="C1088" s="30"/>
      <c r="D1088" s="30"/>
      <c r="E1088" s="30"/>
      <c r="F1088" s="30"/>
      <c r="G1088" s="30"/>
      <c r="H1088" s="30"/>
      <c r="I1088" s="30"/>
      <c r="J1088" s="31"/>
      <c r="K1088" s="31"/>
      <c r="L1088" s="24"/>
      <c r="M1088" s="24"/>
    </row>
    <row r="1089" spans="1:13" ht="11.25" customHeight="1" x14ac:dyDescent="0.25">
      <c r="A1089" s="28"/>
      <c r="B1089" s="29"/>
      <c r="C1089" s="30"/>
      <c r="D1089" s="30"/>
      <c r="E1089" s="30"/>
      <c r="F1089" s="30"/>
      <c r="G1089" s="30"/>
      <c r="H1089" s="30"/>
      <c r="I1089" s="30"/>
      <c r="J1089" s="31"/>
      <c r="K1089" s="31"/>
      <c r="L1089" s="24"/>
      <c r="M1089" s="24"/>
    </row>
    <row r="1090" spans="1:13" ht="11.25" customHeight="1" x14ac:dyDescent="0.25">
      <c r="A1090" s="28"/>
      <c r="B1090" s="29"/>
      <c r="C1090" s="30"/>
      <c r="D1090" s="30"/>
      <c r="E1090" s="30"/>
      <c r="F1090" s="30"/>
      <c r="G1090" s="30"/>
      <c r="H1090" s="30"/>
      <c r="I1090" s="30"/>
      <c r="J1090" s="31"/>
      <c r="K1090" s="31"/>
      <c r="L1090" s="24"/>
      <c r="M1090" s="24"/>
    </row>
    <row r="1091" spans="1:13" ht="11.25" customHeight="1" x14ac:dyDescent="0.25">
      <c r="A1091" s="28"/>
      <c r="B1091" s="29"/>
      <c r="C1091" s="30"/>
      <c r="D1091" s="30"/>
      <c r="E1091" s="30"/>
      <c r="F1091" s="30"/>
      <c r="G1091" s="30"/>
      <c r="H1091" s="30"/>
      <c r="I1091" s="30"/>
      <c r="J1091" s="31"/>
      <c r="K1091" s="31"/>
      <c r="L1091" s="24"/>
      <c r="M1091" s="24"/>
    </row>
    <row r="1092" spans="1:13" ht="11.25" customHeight="1" x14ac:dyDescent="0.25">
      <c r="A1092" s="28"/>
      <c r="B1092" s="29"/>
      <c r="C1092" s="30"/>
      <c r="D1092" s="30"/>
      <c r="E1092" s="30"/>
      <c r="F1092" s="30"/>
      <c r="G1092" s="30"/>
      <c r="H1092" s="30"/>
      <c r="I1092" s="30"/>
      <c r="J1092" s="31"/>
      <c r="K1092" s="31"/>
      <c r="L1092" s="24"/>
      <c r="M1092" s="24"/>
    </row>
    <row r="1093" spans="1:13" ht="11.25" customHeight="1" x14ac:dyDescent="0.25">
      <c r="A1093" s="28"/>
      <c r="B1093" s="29"/>
      <c r="C1093" s="30"/>
      <c r="D1093" s="30"/>
      <c r="E1093" s="30"/>
      <c r="F1093" s="30"/>
      <c r="G1093" s="30"/>
      <c r="H1093" s="30"/>
      <c r="I1093" s="30"/>
      <c r="J1093" s="31"/>
      <c r="K1093" s="31"/>
      <c r="L1093" s="24"/>
      <c r="M1093" s="24"/>
    </row>
    <row r="1094" spans="1:13" ht="11.25" customHeight="1" x14ac:dyDescent="0.25">
      <c r="A1094" s="28"/>
      <c r="B1094" s="29"/>
      <c r="C1094" s="30"/>
      <c r="D1094" s="30"/>
      <c r="E1094" s="30"/>
      <c r="F1094" s="30"/>
      <c r="G1094" s="30"/>
      <c r="H1094" s="30"/>
      <c r="I1094" s="30"/>
      <c r="J1094" s="31"/>
      <c r="K1094" s="31"/>
      <c r="L1094" s="24"/>
      <c r="M1094" s="24"/>
    </row>
    <row r="1095" spans="1:13" ht="11.25" customHeight="1" x14ac:dyDescent="0.25">
      <c r="A1095" s="28"/>
      <c r="B1095" s="29"/>
      <c r="C1095" s="30"/>
      <c r="D1095" s="30"/>
      <c r="E1095" s="30"/>
      <c r="F1095" s="30"/>
      <c r="G1095" s="30"/>
      <c r="H1095" s="30"/>
      <c r="I1095" s="30"/>
      <c r="J1095" s="31"/>
      <c r="K1095" s="31"/>
      <c r="L1095" s="24"/>
      <c r="M1095" s="24"/>
    </row>
    <row r="1096" spans="1:13" ht="11.25" customHeight="1" x14ac:dyDescent="0.25">
      <c r="A1096" s="28"/>
      <c r="B1096" s="29"/>
      <c r="C1096" s="30"/>
      <c r="D1096" s="30"/>
      <c r="E1096" s="30"/>
      <c r="F1096" s="30"/>
      <c r="G1096" s="30"/>
      <c r="H1096" s="30"/>
      <c r="I1096" s="30"/>
      <c r="J1096" s="31"/>
      <c r="K1096" s="31"/>
      <c r="L1096" s="24"/>
      <c r="M1096" s="24"/>
    </row>
    <row r="1097" spans="1:13" ht="11.25" customHeight="1" x14ac:dyDescent="0.25">
      <c r="A1097" s="28"/>
      <c r="B1097" s="29"/>
      <c r="C1097" s="30"/>
      <c r="D1097" s="30"/>
      <c r="E1097" s="30"/>
      <c r="F1097" s="30"/>
      <c r="G1097" s="30"/>
      <c r="H1097" s="30"/>
      <c r="I1097" s="30"/>
      <c r="J1097" s="31"/>
      <c r="K1097" s="31"/>
      <c r="L1097" s="24"/>
      <c r="M1097" s="24"/>
    </row>
    <row r="1098" spans="1:13" ht="11.25" customHeight="1" x14ac:dyDescent="0.25">
      <c r="A1098" s="28"/>
      <c r="B1098" s="29"/>
      <c r="C1098" s="30"/>
      <c r="D1098" s="30"/>
      <c r="E1098" s="30"/>
      <c r="F1098" s="30"/>
      <c r="G1098" s="30"/>
      <c r="H1098" s="30"/>
      <c r="I1098" s="30"/>
      <c r="J1098" s="31"/>
      <c r="K1098" s="31"/>
      <c r="L1098" s="24"/>
      <c r="M1098" s="24"/>
    </row>
    <row r="1099" spans="1:13" ht="11.25" customHeight="1" x14ac:dyDescent="0.25">
      <c r="A1099" s="28"/>
      <c r="B1099" s="29"/>
      <c r="C1099" s="30"/>
      <c r="D1099" s="30"/>
      <c r="E1099" s="30"/>
      <c r="F1099" s="30"/>
      <c r="G1099" s="30"/>
      <c r="H1099" s="30"/>
      <c r="I1099" s="30"/>
      <c r="J1099" s="31"/>
      <c r="K1099" s="31"/>
      <c r="L1099" s="24"/>
      <c r="M1099" s="24"/>
    </row>
    <row r="1100" spans="1:13" ht="11.25" customHeight="1" x14ac:dyDescent="0.25">
      <c r="A1100" s="28"/>
      <c r="B1100" s="29"/>
      <c r="C1100" s="30"/>
      <c r="D1100" s="30"/>
      <c r="E1100" s="30"/>
      <c r="F1100" s="30"/>
      <c r="G1100" s="30"/>
      <c r="H1100" s="30"/>
      <c r="I1100" s="30"/>
      <c r="J1100" s="31"/>
      <c r="K1100" s="31"/>
      <c r="L1100" s="24"/>
      <c r="M1100" s="24"/>
    </row>
    <row r="1101" spans="1:13" ht="11.25" customHeight="1" x14ac:dyDescent="0.25">
      <c r="A1101" s="28"/>
      <c r="B1101" s="29"/>
      <c r="C1101" s="30"/>
      <c r="D1101" s="30"/>
      <c r="E1101" s="30"/>
      <c r="F1101" s="30"/>
      <c r="G1101" s="30"/>
      <c r="H1101" s="30"/>
      <c r="I1101" s="30"/>
      <c r="J1101" s="31"/>
      <c r="K1101" s="31"/>
      <c r="L1101" s="24"/>
      <c r="M1101" s="24"/>
    </row>
    <row r="1102" spans="1:13" ht="11.25" customHeight="1" x14ac:dyDescent="0.25">
      <c r="A1102" s="28"/>
      <c r="B1102" s="29"/>
      <c r="C1102" s="30"/>
      <c r="D1102" s="30"/>
      <c r="E1102" s="30"/>
      <c r="F1102" s="30"/>
      <c r="G1102" s="30"/>
      <c r="H1102" s="30"/>
      <c r="I1102" s="30"/>
      <c r="J1102" s="31"/>
      <c r="K1102" s="31"/>
      <c r="L1102" s="24"/>
      <c r="M1102" s="24"/>
    </row>
    <row r="1103" spans="1:13" ht="11.25" customHeight="1" x14ac:dyDescent="0.25">
      <c r="A1103" s="28"/>
      <c r="B1103" s="29"/>
      <c r="C1103" s="30"/>
      <c r="D1103" s="30"/>
      <c r="E1103" s="30"/>
      <c r="F1103" s="30"/>
      <c r="G1103" s="30"/>
      <c r="H1103" s="30"/>
      <c r="I1103" s="30"/>
      <c r="J1103" s="31"/>
      <c r="K1103" s="31"/>
      <c r="L1103" s="24"/>
      <c r="M1103" s="24"/>
    </row>
    <row r="1104" spans="1:13" ht="11.25" customHeight="1" x14ac:dyDescent="0.25">
      <c r="A1104" s="28"/>
      <c r="B1104" s="29"/>
      <c r="C1104" s="30"/>
      <c r="D1104" s="30"/>
      <c r="E1104" s="30"/>
      <c r="F1104" s="30"/>
      <c r="G1104" s="30"/>
      <c r="H1104" s="30"/>
      <c r="I1104" s="30"/>
      <c r="J1104" s="31"/>
      <c r="K1104" s="31"/>
      <c r="L1104" s="24"/>
      <c r="M1104" s="24"/>
    </row>
    <row r="1105" spans="1:13" ht="11.25" customHeight="1" x14ac:dyDescent="0.25">
      <c r="A1105" s="28"/>
      <c r="B1105" s="29"/>
      <c r="C1105" s="30"/>
      <c r="D1105" s="30"/>
      <c r="E1105" s="30"/>
      <c r="F1105" s="30"/>
      <c r="G1105" s="30"/>
      <c r="H1105" s="30"/>
      <c r="I1105" s="30"/>
      <c r="J1105" s="31"/>
      <c r="K1105" s="31"/>
      <c r="L1105" s="24"/>
      <c r="M1105" s="24"/>
    </row>
    <row r="1106" spans="1:13" ht="11.25" customHeight="1" x14ac:dyDescent="0.25">
      <c r="A1106" s="28"/>
      <c r="B1106" s="29"/>
      <c r="C1106" s="30"/>
      <c r="D1106" s="30"/>
      <c r="E1106" s="30"/>
      <c r="F1106" s="30"/>
      <c r="G1106" s="30"/>
      <c r="H1106" s="30"/>
      <c r="I1106" s="30"/>
      <c r="J1106" s="31"/>
      <c r="K1106" s="31"/>
      <c r="L1106" s="24"/>
      <c r="M1106" s="24"/>
    </row>
    <row r="1107" spans="1:13" ht="11.25" customHeight="1" x14ac:dyDescent="0.25">
      <c r="A1107" s="28"/>
      <c r="B1107" s="29"/>
      <c r="C1107" s="30"/>
      <c r="D1107" s="30"/>
      <c r="E1107" s="30"/>
      <c r="F1107" s="30"/>
      <c r="G1107" s="30"/>
      <c r="H1107" s="30"/>
      <c r="I1107" s="30"/>
      <c r="J1107" s="31"/>
      <c r="K1107" s="31"/>
      <c r="L1107" s="24"/>
      <c r="M1107" s="24"/>
    </row>
    <row r="1108" spans="1:13" ht="11.25" customHeight="1" x14ac:dyDescent="0.25">
      <c r="A1108" s="28"/>
      <c r="B1108" s="29"/>
      <c r="C1108" s="30"/>
      <c r="D1108" s="30"/>
      <c r="E1108" s="30"/>
      <c r="F1108" s="30"/>
      <c r="G1108" s="30"/>
      <c r="H1108" s="30"/>
      <c r="I1108" s="30"/>
      <c r="J1108" s="31"/>
      <c r="K1108" s="31"/>
      <c r="L1108" s="24"/>
      <c r="M1108" s="24"/>
    </row>
    <row r="1109" spans="1:13" ht="11.25" customHeight="1" x14ac:dyDescent="0.25">
      <c r="A1109" s="28"/>
      <c r="B1109" s="29"/>
      <c r="C1109" s="30"/>
      <c r="D1109" s="30"/>
      <c r="E1109" s="30"/>
      <c r="F1109" s="30"/>
      <c r="G1109" s="30"/>
      <c r="H1109" s="30"/>
      <c r="I1109" s="30"/>
      <c r="J1109" s="31"/>
      <c r="K1109" s="31"/>
      <c r="L1109" s="24"/>
      <c r="M1109" s="24"/>
    </row>
    <row r="1110" spans="1:13" ht="11.25" customHeight="1" x14ac:dyDescent="0.25">
      <c r="A1110" s="28"/>
      <c r="B1110" s="29"/>
      <c r="C1110" s="30"/>
      <c r="D1110" s="30"/>
      <c r="E1110" s="30"/>
      <c r="F1110" s="30"/>
      <c r="G1110" s="30"/>
      <c r="H1110" s="30"/>
      <c r="I1110" s="30"/>
      <c r="J1110" s="31"/>
      <c r="K1110" s="31"/>
      <c r="L1110" s="24"/>
      <c r="M1110" s="24"/>
    </row>
    <row r="1111" spans="1:13" ht="11.25" customHeight="1" x14ac:dyDescent="0.25">
      <c r="A1111" s="28"/>
      <c r="B1111" s="29"/>
      <c r="C1111" s="30"/>
      <c r="D1111" s="30"/>
      <c r="E1111" s="30"/>
      <c r="F1111" s="30"/>
      <c r="G1111" s="30"/>
      <c r="H1111" s="30"/>
      <c r="I1111" s="30"/>
      <c r="J1111" s="31"/>
      <c r="K1111" s="31"/>
      <c r="L1111" s="24"/>
      <c r="M1111" s="24"/>
    </row>
    <row r="1112" spans="1:13" ht="11.25" customHeight="1" x14ac:dyDescent="0.25">
      <c r="A1112" s="28"/>
      <c r="B1112" s="29"/>
      <c r="C1112" s="30"/>
      <c r="D1112" s="30"/>
      <c r="E1112" s="30"/>
      <c r="F1112" s="30"/>
      <c r="G1112" s="30"/>
      <c r="H1112" s="30"/>
      <c r="I1112" s="30"/>
      <c r="J1112" s="31"/>
      <c r="K1112" s="31"/>
      <c r="L1112" s="24"/>
      <c r="M1112" s="24"/>
    </row>
    <row r="1113" spans="1:13" ht="11.25" customHeight="1" x14ac:dyDescent="0.25">
      <c r="A1113" s="28"/>
      <c r="B1113" s="29"/>
      <c r="C1113" s="30"/>
      <c r="D1113" s="30"/>
      <c r="E1113" s="30"/>
      <c r="F1113" s="30"/>
      <c r="G1113" s="30"/>
      <c r="H1113" s="30"/>
      <c r="I1113" s="30"/>
      <c r="J1113" s="31"/>
      <c r="K1113" s="31"/>
      <c r="L1113" s="24"/>
      <c r="M1113" s="24"/>
    </row>
    <row r="1114" spans="1:13" ht="11.25" customHeight="1" x14ac:dyDescent="0.25">
      <c r="A1114" s="28"/>
      <c r="B1114" s="29"/>
      <c r="C1114" s="30"/>
      <c r="D1114" s="30"/>
      <c r="E1114" s="30"/>
      <c r="F1114" s="30"/>
      <c r="G1114" s="30"/>
      <c r="H1114" s="30"/>
      <c r="I1114" s="30"/>
      <c r="J1114" s="31"/>
      <c r="K1114" s="31"/>
      <c r="L1114" s="24"/>
      <c r="M1114" s="24"/>
    </row>
    <row r="1115" spans="1:13" ht="11.25" customHeight="1" x14ac:dyDescent="0.25">
      <c r="A1115" s="28"/>
      <c r="B1115" s="29"/>
      <c r="C1115" s="30"/>
      <c r="D1115" s="30"/>
      <c r="E1115" s="30"/>
      <c r="F1115" s="30"/>
      <c r="G1115" s="30"/>
      <c r="H1115" s="30"/>
      <c r="I1115" s="30"/>
      <c r="J1115" s="31"/>
      <c r="K1115" s="31"/>
      <c r="L1115" s="24"/>
      <c r="M1115" s="24"/>
    </row>
    <row r="1116" spans="1:13" ht="11.25" customHeight="1" x14ac:dyDescent="0.25">
      <c r="A1116" s="28"/>
      <c r="B1116" s="29"/>
      <c r="C1116" s="30"/>
      <c r="D1116" s="30"/>
      <c r="E1116" s="30"/>
      <c r="F1116" s="30"/>
      <c r="G1116" s="30"/>
      <c r="H1116" s="30"/>
      <c r="I1116" s="30"/>
      <c r="J1116" s="31"/>
      <c r="K1116" s="31"/>
      <c r="L1116" s="24"/>
      <c r="M1116" s="24"/>
    </row>
    <row r="1117" spans="1:13" ht="11.25" customHeight="1" x14ac:dyDescent="0.25">
      <c r="A1117" s="28"/>
      <c r="B1117" s="29"/>
      <c r="C1117" s="30"/>
      <c r="D1117" s="30"/>
      <c r="E1117" s="30"/>
      <c r="F1117" s="30"/>
      <c r="G1117" s="30"/>
      <c r="H1117" s="30"/>
      <c r="I1117" s="30"/>
      <c r="J1117" s="31"/>
      <c r="K1117" s="31"/>
      <c r="L1117" s="24"/>
      <c r="M1117" s="24"/>
    </row>
    <row r="1118" spans="1:13" ht="11.25" customHeight="1" x14ac:dyDescent="0.25">
      <c r="A1118" s="28"/>
      <c r="B1118" s="29"/>
      <c r="C1118" s="30"/>
      <c r="D1118" s="30"/>
      <c r="E1118" s="30"/>
      <c r="F1118" s="30"/>
      <c r="G1118" s="30"/>
      <c r="H1118" s="30"/>
      <c r="I1118" s="30"/>
      <c r="J1118" s="31"/>
      <c r="K1118" s="31"/>
      <c r="L1118" s="24"/>
      <c r="M1118" s="24"/>
    </row>
    <row r="1119" spans="1:13" ht="11.25" customHeight="1" x14ac:dyDescent="0.25">
      <c r="A1119" s="28"/>
      <c r="B1119" s="29"/>
      <c r="C1119" s="30"/>
      <c r="D1119" s="30"/>
      <c r="E1119" s="30"/>
      <c r="F1119" s="30"/>
      <c r="G1119" s="30"/>
      <c r="H1119" s="30"/>
      <c r="I1119" s="30"/>
      <c r="J1119" s="31"/>
      <c r="K1119" s="31"/>
      <c r="L1119" s="24"/>
      <c r="M1119" s="24"/>
    </row>
    <row r="1120" spans="1:13" ht="11.25" customHeight="1" x14ac:dyDescent="0.25">
      <c r="A1120" s="28"/>
      <c r="B1120" s="29"/>
      <c r="C1120" s="30"/>
      <c r="D1120" s="30"/>
      <c r="E1120" s="30"/>
      <c r="F1120" s="30"/>
      <c r="G1120" s="30"/>
      <c r="H1120" s="30"/>
      <c r="I1120" s="30"/>
      <c r="J1120" s="31"/>
      <c r="K1120" s="31"/>
      <c r="L1120" s="24"/>
      <c r="M1120" s="24"/>
    </row>
    <row r="1121" spans="1:13" ht="11.25" customHeight="1" x14ac:dyDescent="0.25">
      <c r="A1121" s="28"/>
      <c r="B1121" s="29"/>
      <c r="C1121" s="30"/>
      <c r="D1121" s="30"/>
      <c r="E1121" s="30"/>
      <c r="F1121" s="30"/>
      <c r="G1121" s="30"/>
      <c r="H1121" s="30"/>
      <c r="I1121" s="30"/>
      <c r="J1121" s="31"/>
      <c r="K1121" s="31"/>
      <c r="L1121" s="24"/>
      <c r="M1121" s="24"/>
    </row>
    <row r="1122" spans="1:13" ht="11.25" customHeight="1" x14ac:dyDescent="0.25">
      <c r="A1122" s="28"/>
      <c r="B1122" s="29"/>
      <c r="C1122" s="30"/>
      <c r="D1122" s="30"/>
      <c r="E1122" s="30"/>
      <c r="F1122" s="30"/>
      <c r="G1122" s="30"/>
      <c r="H1122" s="30"/>
      <c r="I1122" s="30"/>
      <c r="J1122" s="31"/>
      <c r="K1122" s="31"/>
      <c r="L1122" s="24"/>
      <c r="M1122" s="24"/>
    </row>
    <row r="1123" spans="1:13" ht="11.25" customHeight="1" x14ac:dyDescent="0.25">
      <c r="A1123" s="28"/>
      <c r="B1123" s="29"/>
      <c r="C1123" s="30"/>
      <c r="D1123" s="30"/>
      <c r="E1123" s="30"/>
      <c r="F1123" s="30"/>
      <c r="G1123" s="30"/>
      <c r="H1123" s="30"/>
      <c r="I1123" s="30"/>
      <c r="J1123" s="31"/>
      <c r="K1123" s="31"/>
      <c r="L1123" s="24"/>
      <c r="M1123" s="24"/>
    </row>
    <row r="1124" spans="1:13" ht="11.25" customHeight="1" x14ac:dyDescent="0.25">
      <c r="A1124" s="28"/>
      <c r="B1124" s="29"/>
      <c r="C1124" s="30"/>
      <c r="D1124" s="30"/>
      <c r="E1124" s="30"/>
      <c r="F1124" s="30"/>
      <c r="G1124" s="30"/>
      <c r="H1124" s="30"/>
      <c r="I1124" s="30"/>
      <c r="J1124" s="31"/>
      <c r="K1124" s="31"/>
      <c r="L1124" s="24"/>
      <c r="M1124" s="24"/>
    </row>
    <row r="1125" spans="1:13" ht="11.25" customHeight="1" x14ac:dyDescent="0.25">
      <c r="A1125" s="28"/>
      <c r="B1125" s="29"/>
      <c r="C1125" s="30"/>
      <c r="D1125" s="30"/>
      <c r="E1125" s="30"/>
      <c r="F1125" s="30"/>
      <c r="G1125" s="30"/>
      <c r="H1125" s="30"/>
      <c r="I1125" s="30"/>
      <c r="J1125" s="31"/>
      <c r="K1125" s="31"/>
      <c r="L1125" s="24"/>
      <c r="M1125" s="24"/>
    </row>
    <row r="1126" spans="1:13" ht="11.25" customHeight="1" x14ac:dyDescent="0.25">
      <c r="A1126" s="28"/>
      <c r="B1126" s="29"/>
      <c r="C1126" s="30"/>
      <c r="D1126" s="30"/>
      <c r="E1126" s="30"/>
      <c r="F1126" s="30"/>
      <c r="G1126" s="30"/>
      <c r="H1126" s="30"/>
      <c r="I1126" s="30"/>
      <c r="J1126" s="31"/>
      <c r="K1126" s="31"/>
      <c r="L1126" s="24"/>
      <c r="M1126" s="24"/>
    </row>
    <row r="1127" spans="1:13" ht="11.25" customHeight="1" x14ac:dyDescent="0.25">
      <c r="A1127" s="28"/>
      <c r="B1127" s="29"/>
      <c r="C1127" s="30"/>
      <c r="D1127" s="30"/>
      <c r="E1127" s="30"/>
      <c r="F1127" s="30"/>
      <c r="G1127" s="30"/>
      <c r="H1127" s="30"/>
      <c r="I1127" s="30"/>
      <c r="J1127" s="31"/>
      <c r="K1127" s="31"/>
      <c r="L1127" s="24"/>
      <c r="M1127" s="24"/>
    </row>
    <row r="1128" spans="1:13" ht="11.25" customHeight="1" x14ac:dyDescent="0.25">
      <c r="A1128" s="28"/>
      <c r="B1128" s="29"/>
      <c r="C1128" s="30"/>
      <c r="D1128" s="30"/>
      <c r="E1128" s="30"/>
      <c r="F1128" s="30"/>
      <c r="G1128" s="30"/>
      <c r="H1128" s="30"/>
      <c r="I1128" s="30"/>
      <c r="J1128" s="31"/>
      <c r="K1128" s="31"/>
      <c r="L1128" s="24"/>
      <c r="M1128" s="24"/>
    </row>
    <row r="1129" spans="1:13" ht="11.25" customHeight="1" x14ac:dyDescent="0.25">
      <c r="A1129" s="28"/>
      <c r="B1129" s="29"/>
      <c r="C1129" s="30"/>
      <c r="D1129" s="30"/>
      <c r="E1129" s="30"/>
      <c r="F1129" s="30"/>
      <c r="G1129" s="30"/>
      <c r="H1129" s="30"/>
      <c r="I1129" s="30"/>
      <c r="J1129" s="31"/>
      <c r="K1129" s="31"/>
      <c r="L1129" s="24"/>
      <c r="M1129" s="24"/>
    </row>
    <row r="1130" spans="1:13" ht="11.25" customHeight="1" x14ac:dyDescent="0.25">
      <c r="A1130" s="28"/>
      <c r="B1130" s="29"/>
      <c r="C1130" s="30"/>
      <c r="D1130" s="30"/>
      <c r="E1130" s="30"/>
      <c r="F1130" s="30"/>
      <c r="G1130" s="30"/>
      <c r="H1130" s="30"/>
      <c r="I1130" s="30"/>
      <c r="J1130" s="31"/>
      <c r="K1130" s="31"/>
      <c r="L1130" s="24"/>
      <c r="M1130" s="24"/>
    </row>
    <row r="1131" spans="1:13" ht="11.25" customHeight="1" x14ac:dyDescent="0.25">
      <c r="A1131" s="28"/>
      <c r="B1131" s="29"/>
      <c r="C1131" s="30"/>
      <c r="D1131" s="30"/>
      <c r="E1131" s="30"/>
      <c r="F1131" s="30"/>
      <c r="G1131" s="30"/>
      <c r="H1131" s="30"/>
      <c r="I1131" s="30"/>
      <c r="J1131" s="31"/>
      <c r="K1131" s="31"/>
      <c r="L1131" s="24"/>
      <c r="M1131" s="24"/>
    </row>
    <row r="1132" spans="1:13" ht="11.25" customHeight="1" x14ac:dyDescent="0.25">
      <c r="A1132" s="28"/>
      <c r="B1132" s="29"/>
      <c r="C1132" s="30"/>
      <c r="D1132" s="30"/>
      <c r="E1132" s="30"/>
      <c r="F1132" s="30"/>
      <c r="G1132" s="30"/>
      <c r="H1132" s="30"/>
      <c r="I1132" s="30"/>
      <c r="J1132" s="31"/>
      <c r="K1132" s="31"/>
      <c r="L1132" s="24"/>
      <c r="M1132" s="24"/>
    </row>
    <row r="1133" spans="1:13" ht="11.25" customHeight="1" x14ac:dyDescent="0.25">
      <c r="A1133" s="28"/>
      <c r="B1133" s="29"/>
      <c r="C1133" s="30"/>
      <c r="D1133" s="30"/>
      <c r="E1133" s="30"/>
      <c r="F1133" s="30"/>
      <c r="G1133" s="30"/>
      <c r="H1133" s="30"/>
      <c r="I1133" s="30"/>
      <c r="J1133" s="31"/>
      <c r="K1133" s="31"/>
      <c r="L1133" s="24"/>
      <c r="M1133" s="24"/>
    </row>
    <row r="1134" spans="1:13" ht="11.25" customHeight="1" x14ac:dyDescent="0.25">
      <c r="A1134" s="28"/>
      <c r="B1134" s="29"/>
      <c r="C1134" s="30"/>
      <c r="D1134" s="30"/>
      <c r="E1134" s="30"/>
      <c r="F1134" s="30"/>
      <c r="G1134" s="30"/>
      <c r="H1134" s="30"/>
      <c r="I1134" s="30"/>
      <c r="J1134" s="31"/>
      <c r="K1134" s="31"/>
      <c r="L1134" s="24"/>
      <c r="M1134" s="24"/>
    </row>
    <row r="1135" spans="1:13" ht="11.25" customHeight="1" x14ac:dyDescent="0.25">
      <c r="A1135" s="28"/>
      <c r="B1135" s="29"/>
      <c r="C1135" s="30"/>
      <c r="D1135" s="30"/>
      <c r="E1135" s="30"/>
      <c r="F1135" s="30"/>
      <c r="G1135" s="30"/>
      <c r="H1135" s="30"/>
      <c r="I1135" s="30"/>
      <c r="J1135" s="31"/>
      <c r="K1135" s="31"/>
      <c r="L1135" s="24"/>
      <c r="M1135" s="24"/>
    </row>
    <row r="1136" spans="1:13" ht="11.25" customHeight="1" x14ac:dyDescent="0.25">
      <c r="A1136" s="28"/>
      <c r="B1136" s="29"/>
      <c r="C1136" s="30"/>
      <c r="D1136" s="30"/>
      <c r="E1136" s="30"/>
      <c r="F1136" s="30"/>
      <c r="G1136" s="30"/>
      <c r="H1136" s="30"/>
      <c r="I1136" s="30"/>
      <c r="J1136" s="31"/>
      <c r="K1136" s="31"/>
      <c r="L1136" s="24"/>
      <c r="M1136" s="24"/>
    </row>
    <row r="1137" spans="1:13" ht="11.25" customHeight="1" x14ac:dyDescent="0.25">
      <c r="A1137" s="28"/>
      <c r="B1137" s="29"/>
      <c r="C1137" s="30"/>
      <c r="D1137" s="30"/>
      <c r="E1137" s="30"/>
      <c r="F1137" s="30"/>
      <c r="G1137" s="30"/>
      <c r="H1137" s="30"/>
      <c r="I1137" s="30"/>
      <c r="J1137" s="31"/>
      <c r="K1137" s="31"/>
      <c r="L1137" s="24"/>
      <c r="M1137" s="24"/>
    </row>
    <row r="1138" spans="1:13" ht="11.25" customHeight="1" x14ac:dyDescent="0.25">
      <c r="A1138" s="28"/>
      <c r="B1138" s="29"/>
      <c r="C1138" s="30"/>
      <c r="D1138" s="30"/>
      <c r="E1138" s="30"/>
      <c r="F1138" s="30"/>
      <c r="G1138" s="30"/>
      <c r="H1138" s="30"/>
      <c r="I1138" s="30"/>
      <c r="J1138" s="31"/>
      <c r="K1138" s="31"/>
      <c r="L1138" s="24"/>
      <c r="M1138" s="24"/>
    </row>
    <row r="1139" spans="1:13" ht="11.25" customHeight="1" x14ac:dyDescent="0.25">
      <c r="A1139" s="28"/>
      <c r="B1139" s="29"/>
      <c r="C1139" s="30"/>
      <c r="D1139" s="30"/>
      <c r="E1139" s="30"/>
      <c r="F1139" s="30"/>
      <c r="G1139" s="30"/>
      <c r="H1139" s="30"/>
      <c r="I1139" s="30"/>
      <c r="J1139" s="31"/>
      <c r="K1139" s="31"/>
      <c r="L1139" s="24"/>
      <c r="M1139" s="24"/>
    </row>
    <row r="1140" spans="1:13" ht="11.25" customHeight="1" x14ac:dyDescent="0.25">
      <c r="A1140" s="28"/>
      <c r="B1140" s="29"/>
      <c r="C1140" s="30"/>
      <c r="D1140" s="30"/>
      <c r="E1140" s="30"/>
      <c r="F1140" s="30"/>
      <c r="G1140" s="30"/>
      <c r="H1140" s="30"/>
      <c r="I1140" s="30"/>
      <c r="J1140" s="31"/>
      <c r="K1140" s="31"/>
      <c r="L1140" s="24"/>
      <c r="M1140" s="24"/>
    </row>
    <row r="1141" spans="1:13" ht="11.25" customHeight="1" x14ac:dyDescent="0.25">
      <c r="A1141" s="28"/>
      <c r="B1141" s="29"/>
      <c r="C1141" s="30"/>
      <c r="D1141" s="30"/>
      <c r="E1141" s="30"/>
      <c r="F1141" s="30"/>
      <c r="G1141" s="30"/>
      <c r="H1141" s="30"/>
      <c r="I1141" s="30"/>
      <c r="J1141" s="31"/>
      <c r="K1141" s="31"/>
      <c r="L1141" s="24"/>
      <c r="M1141" s="24"/>
    </row>
    <row r="1142" spans="1:13" ht="11.25" customHeight="1" x14ac:dyDescent="0.25">
      <c r="A1142" s="28"/>
      <c r="B1142" s="29"/>
      <c r="C1142" s="30"/>
      <c r="D1142" s="30"/>
      <c r="E1142" s="30"/>
      <c r="F1142" s="30"/>
      <c r="G1142" s="30"/>
      <c r="H1142" s="30"/>
      <c r="I1142" s="30"/>
      <c r="J1142" s="31"/>
      <c r="K1142" s="31"/>
      <c r="L1142" s="24"/>
      <c r="M1142" s="24"/>
    </row>
    <row r="1143" spans="1:13" ht="11.25" customHeight="1" x14ac:dyDescent="0.25">
      <c r="A1143" s="28"/>
      <c r="B1143" s="29"/>
      <c r="C1143" s="30"/>
      <c r="D1143" s="30"/>
      <c r="E1143" s="30"/>
      <c r="F1143" s="30"/>
      <c r="G1143" s="30"/>
      <c r="H1143" s="30"/>
      <c r="I1143" s="30"/>
      <c r="J1143" s="31"/>
      <c r="K1143" s="31"/>
      <c r="L1143" s="24"/>
      <c r="M1143" s="24"/>
    </row>
    <row r="1144" spans="1:13" ht="11.25" customHeight="1" x14ac:dyDescent="0.25">
      <c r="A1144" s="28"/>
      <c r="B1144" s="29"/>
      <c r="C1144" s="30"/>
      <c r="D1144" s="30"/>
      <c r="E1144" s="30"/>
      <c r="F1144" s="30"/>
      <c r="G1144" s="30"/>
      <c r="H1144" s="30"/>
      <c r="I1144" s="30"/>
      <c r="J1144" s="31"/>
      <c r="K1144" s="31"/>
      <c r="L1144" s="24"/>
      <c r="M1144" s="24"/>
    </row>
    <row r="1145" spans="1:13" ht="11.25" customHeight="1" x14ac:dyDescent="0.25">
      <c r="A1145" s="28"/>
      <c r="B1145" s="29"/>
      <c r="C1145" s="30"/>
      <c r="D1145" s="30"/>
      <c r="E1145" s="30"/>
      <c r="F1145" s="30"/>
      <c r="G1145" s="30"/>
      <c r="H1145" s="30"/>
      <c r="I1145" s="30"/>
      <c r="J1145" s="31"/>
      <c r="K1145" s="31"/>
      <c r="L1145" s="24"/>
      <c r="M1145" s="24"/>
    </row>
    <row r="1146" spans="1:13" ht="11.25" customHeight="1" x14ac:dyDescent="0.25">
      <c r="A1146" s="28"/>
      <c r="B1146" s="29"/>
      <c r="C1146" s="30"/>
      <c r="D1146" s="30"/>
      <c r="E1146" s="30"/>
      <c r="F1146" s="30"/>
      <c r="G1146" s="30"/>
      <c r="H1146" s="30"/>
      <c r="I1146" s="30"/>
      <c r="J1146" s="31"/>
      <c r="K1146" s="31"/>
      <c r="L1146" s="24"/>
      <c r="M1146" s="24"/>
    </row>
    <row r="1147" spans="1:13" ht="11.25" customHeight="1" x14ac:dyDescent="0.25">
      <c r="A1147" s="28"/>
      <c r="B1147" s="29"/>
      <c r="C1147" s="30"/>
      <c r="D1147" s="30"/>
      <c r="E1147" s="30"/>
      <c r="F1147" s="30"/>
      <c r="G1147" s="30"/>
      <c r="H1147" s="30"/>
      <c r="I1147" s="30"/>
      <c r="J1147" s="31"/>
      <c r="K1147" s="31"/>
      <c r="L1147" s="24"/>
      <c r="M1147" s="24"/>
    </row>
    <row r="1148" spans="1:13" ht="11.25" customHeight="1" x14ac:dyDescent="0.25">
      <c r="A1148" s="28"/>
      <c r="B1148" s="29"/>
      <c r="C1148" s="30"/>
      <c r="D1148" s="30"/>
      <c r="E1148" s="30"/>
      <c r="F1148" s="30"/>
      <c r="G1148" s="30"/>
      <c r="H1148" s="30"/>
      <c r="I1148" s="30"/>
      <c r="J1148" s="31"/>
      <c r="K1148" s="31"/>
      <c r="L1148" s="24"/>
      <c r="M1148" s="24"/>
    </row>
    <row r="1149" spans="1:13" ht="11.25" customHeight="1" x14ac:dyDescent="0.25">
      <c r="A1149" s="28"/>
      <c r="B1149" s="29"/>
      <c r="C1149" s="30"/>
      <c r="D1149" s="30"/>
      <c r="E1149" s="30"/>
      <c r="F1149" s="30"/>
      <c r="G1149" s="30"/>
      <c r="H1149" s="30"/>
      <c r="I1149" s="30"/>
      <c r="J1149" s="31"/>
      <c r="K1149" s="31"/>
      <c r="L1149" s="24"/>
      <c r="M1149" s="24"/>
    </row>
    <row r="1150" spans="1:13" ht="11.25" customHeight="1" x14ac:dyDescent="0.25">
      <c r="A1150" s="28"/>
      <c r="B1150" s="29"/>
      <c r="C1150" s="30"/>
      <c r="D1150" s="30"/>
      <c r="E1150" s="30"/>
      <c r="F1150" s="30"/>
      <c r="G1150" s="30"/>
      <c r="H1150" s="30"/>
      <c r="I1150" s="30"/>
      <c r="J1150" s="31"/>
      <c r="K1150" s="31"/>
      <c r="L1150" s="24"/>
      <c r="M1150" s="24"/>
    </row>
    <row r="1151" spans="1:13" ht="11.25" customHeight="1" x14ac:dyDescent="0.25">
      <c r="A1151" s="28"/>
      <c r="B1151" s="29"/>
      <c r="C1151" s="30"/>
      <c r="D1151" s="30"/>
      <c r="E1151" s="30"/>
      <c r="F1151" s="30"/>
      <c r="G1151" s="30"/>
      <c r="H1151" s="30"/>
      <c r="I1151" s="30"/>
      <c r="J1151" s="31"/>
      <c r="K1151" s="31"/>
      <c r="L1151" s="24"/>
      <c r="M1151" s="24"/>
    </row>
    <row r="1152" spans="1:13" ht="11.25" customHeight="1" x14ac:dyDescent="0.25">
      <c r="A1152" s="28"/>
      <c r="B1152" s="29"/>
      <c r="C1152" s="30"/>
      <c r="D1152" s="30"/>
      <c r="E1152" s="30"/>
      <c r="F1152" s="30"/>
      <c r="G1152" s="30"/>
      <c r="H1152" s="30"/>
      <c r="I1152" s="30"/>
      <c r="J1152" s="31"/>
      <c r="K1152" s="31"/>
      <c r="L1152" s="24"/>
      <c r="M1152" s="24"/>
    </row>
    <row r="1153" spans="1:13" ht="11.25" customHeight="1" x14ac:dyDescent="0.25">
      <c r="A1153" s="28"/>
      <c r="B1153" s="29"/>
      <c r="C1153" s="30"/>
      <c r="D1153" s="30"/>
      <c r="E1153" s="30"/>
      <c r="F1153" s="30"/>
      <c r="G1153" s="30"/>
      <c r="H1153" s="30"/>
      <c r="I1153" s="30"/>
      <c r="J1153" s="31"/>
      <c r="K1153" s="31"/>
      <c r="L1153" s="24"/>
      <c r="M1153" s="24"/>
    </row>
    <row r="1154" spans="1:13" ht="11.25" customHeight="1" x14ac:dyDescent="0.25">
      <c r="A1154" s="28"/>
      <c r="B1154" s="29"/>
      <c r="C1154" s="30"/>
      <c r="D1154" s="30"/>
      <c r="E1154" s="30"/>
      <c r="F1154" s="30"/>
      <c r="G1154" s="30"/>
      <c r="H1154" s="30"/>
      <c r="I1154" s="30"/>
      <c r="J1154" s="31"/>
      <c r="K1154" s="31"/>
      <c r="L1154" s="24"/>
      <c r="M1154" s="24"/>
    </row>
    <row r="1155" spans="1:13" ht="11.25" customHeight="1" x14ac:dyDescent="0.25">
      <c r="A1155" s="28"/>
      <c r="B1155" s="29"/>
      <c r="C1155" s="30"/>
      <c r="D1155" s="30"/>
      <c r="E1155" s="30"/>
      <c r="F1155" s="30"/>
      <c r="G1155" s="30"/>
      <c r="H1155" s="30"/>
      <c r="I1155" s="30"/>
      <c r="J1155" s="31"/>
      <c r="K1155" s="31"/>
      <c r="L1155" s="24"/>
      <c r="M1155" s="24"/>
    </row>
    <row r="1156" spans="1:13" ht="11.25" customHeight="1" x14ac:dyDescent="0.25">
      <c r="A1156" s="28"/>
      <c r="B1156" s="29"/>
      <c r="C1156" s="30"/>
      <c r="D1156" s="30"/>
      <c r="E1156" s="30"/>
      <c r="F1156" s="30"/>
      <c r="G1156" s="30"/>
      <c r="H1156" s="30"/>
      <c r="I1156" s="30"/>
      <c r="J1156" s="31"/>
      <c r="K1156" s="31"/>
      <c r="L1156" s="24"/>
      <c r="M1156" s="24"/>
    </row>
    <row r="1157" spans="1:13" ht="11.25" customHeight="1" x14ac:dyDescent="0.25">
      <c r="A1157" s="28"/>
      <c r="B1157" s="29"/>
      <c r="C1157" s="30"/>
      <c r="D1157" s="30"/>
      <c r="E1157" s="30"/>
      <c r="F1157" s="30"/>
      <c r="G1157" s="30"/>
      <c r="H1157" s="30"/>
      <c r="I1157" s="30"/>
      <c r="J1157" s="31"/>
      <c r="K1157" s="31"/>
      <c r="L1157" s="24"/>
      <c r="M1157" s="24"/>
    </row>
    <row r="1158" spans="1:13" ht="11.25" customHeight="1" x14ac:dyDescent="0.25">
      <c r="A1158" s="28"/>
      <c r="B1158" s="29"/>
      <c r="C1158" s="30"/>
      <c r="D1158" s="30"/>
      <c r="E1158" s="30"/>
      <c r="F1158" s="30"/>
      <c r="G1158" s="30"/>
      <c r="H1158" s="30"/>
      <c r="I1158" s="30"/>
      <c r="J1158" s="31"/>
      <c r="K1158" s="31"/>
      <c r="L1158" s="24"/>
      <c r="M1158" s="24"/>
    </row>
    <row r="1159" spans="1:13" ht="11.25" customHeight="1" x14ac:dyDescent="0.25">
      <c r="A1159" s="28"/>
      <c r="B1159" s="29"/>
      <c r="C1159" s="30"/>
      <c r="D1159" s="30"/>
      <c r="E1159" s="30"/>
      <c r="F1159" s="30"/>
      <c r="G1159" s="30"/>
      <c r="H1159" s="30"/>
      <c r="I1159" s="30"/>
      <c r="J1159" s="31"/>
      <c r="K1159" s="31"/>
      <c r="L1159" s="24"/>
      <c r="M1159" s="24"/>
    </row>
    <row r="1160" spans="1:13" ht="11.25" customHeight="1" x14ac:dyDescent="0.25">
      <c r="A1160" s="28"/>
      <c r="B1160" s="29"/>
      <c r="C1160" s="30"/>
      <c r="D1160" s="30"/>
      <c r="E1160" s="30"/>
      <c r="F1160" s="30"/>
      <c r="G1160" s="30"/>
      <c r="H1160" s="30"/>
      <c r="I1160" s="30"/>
      <c r="J1160" s="31"/>
      <c r="K1160" s="31"/>
      <c r="L1160" s="24"/>
      <c r="M1160" s="24"/>
    </row>
    <row r="1161" spans="1:13" ht="11.25" customHeight="1" x14ac:dyDescent="0.25">
      <c r="A1161" s="28"/>
      <c r="B1161" s="29"/>
      <c r="C1161" s="30"/>
      <c r="D1161" s="30"/>
      <c r="E1161" s="30"/>
      <c r="F1161" s="30"/>
      <c r="G1161" s="30"/>
      <c r="H1161" s="30"/>
      <c r="I1161" s="30"/>
      <c r="J1161" s="31"/>
      <c r="K1161" s="31"/>
      <c r="L1161" s="24"/>
      <c r="M1161" s="24"/>
    </row>
    <row r="1162" spans="1:13" ht="11.25" customHeight="1" x14ac:dyDescent="0.25">
      <c r="A1162" s="28"/>
      <c r="B1162" s="29"/>
      <c r="C1162" s="30"/>
      <c r="D1162" s="30"/>
      <c r="E1162" s="30"/>
      <c r="F1162" s="30"/>
      <c r="G1162" s="30"/>
      <c r="H1162" s="30"/>
      <c r="I1162" s="30"/>
      <c r="J1162" s="31"/>
      <c r="K1162" s="31"/>
      <c r="L1162" s="24"/>
      <c r="M1162" s="24"/>
    </row>
    <row r="1163" spans="1:13" ht="11.25" customHeight="1" x14ac:dyDescent="0.25">
      <c r="A1163" s="28"/>
      <c r="B1163" s="29"/>
      <c r="C1163" s="30"/>
      <c r="D1163" s="30"/>
      <c r="E1163" s="30"/>
      <c r="F1163" s="30"/>
      <c r="G1163" s="30"/>
      <c r="H1163" s="30"/>
      <c r="I1163" s="30"/>
      <c r="J1163" s="31"/>
      <c r="K1163" s="31"/>
      <c r="L1163" s="24"/>
      <c r="M1163" s="24"/>
    </row>
    <row r="1164" spans="1:13" ht="11.25" customHeight="1" x14ac:dyDescent="0.25">
      <c r="A1164" s="28"/>
      <c r="B1164" s="29"/>
      <c r="C1164" s="30"/>
      <c r="D1164" s="30"/>
      <c r="E1164" s="30"/>
      <c r="F1164" s="30"/>
      <c r="G1164" s="30"/>
      <c r="H1164" s="30"/>
      <c r="I1164" s="30"/>
      <c r="J1164" s="31"/>
      <c r="K1164" s="31"/>
      <c r="L1164" s="24"/>
      <c r="M1164" s="24"/>
    </row>
    <row r="1165" spans="1:13" ht="11.25" customHeight="1" x14ac:dyDescent="0.25">
      <c r="A1165" s="28"/>
      <c r="B1165" s="29"/>
      <c r="C1165" s="30"/>
      <c r="D1165" s="30"/>
      <c r="E1165" s="30"/>
      <c r="F1165" s="30"/>
      <c r="G1165" s="30"/>
      <c r="H1165" s="30"/>
      <c r="I1165" s="30"/>
      <c r="J1165" s="31"/>
      <c r="K1165" s="31"/>
      <c r="L1165" s="24"/>
      <c r="M1165" s="24"/>
    </row>
    <row r="1166" spans="1:13" ht="11.25" customHeight="1" x14ac:dyDescent="0.25">
      <c r="A1166" s="28"/>
      <c r="B1166" s="29"/>
      <c r="C1166" s="30"/>
      <c r="D1166" s="30"/>
      <c r="E1166" s="30"/>
      <c r="F1166" s="30"/>
      <c r="G1166" s="30"/>
      <c r="H1166" s="30"/>
      <c r="I1166" s="30"/>
      <c r="J1166" s="31"/>
      <c r="K1166" s="31"/>
      <c r="L1166" s="24"/>
      <c r="M1166" s="24"/>
    </row>
    <row r="1167" spans="1:13" ht="11.25" customHeight="1" x14ac:dyDescent="0.25">
      <c r="A1167" s="28"/>
      <c r="B1167" s="29"/>
      <c r="C1167" s="30"/>
      <c r="D1167" s="30"/>
      <c r="E1167" s="30"/>
      <c r="F1167" s="30"/>
      <c r="G1167" s="30"/>
      <c r="H1167" s="30"/>
      <c r="I1167" s="30"/>
      <c r="J1167" s="31"/>
      <c r="K1167" s="31"/>
      <c r="L1167" s="24"/>
      <c r="M1167" s="24"/>
    </row>
    <row r="1168" spans="1:13" ht="11.25" customHeight="1" x14ac:dyDescent="0.25">
      <c r="A1168" s="28"/>
      <c r="B1168" s="29"/>
      <c r="C1168" s="30"/>
      <c r="D1168" s="30"/>
      <c r="E1168" s="30"/>
      <c r="F1168" s="30"/>
      <c r="G1168" s="30"/>
      <c r="H1168" s="30"/>
      <c r="I1168" s="30"/>
      <c r="J1168" s="31"/>
      <c r="K1168" s="31"/>
      <c r="L1168" s="24"/>
      <c r="M1168" s="24"/>
    </row>
    <row r="1169" spans="1:13" ht="11.25" customHeight="1" x14ac:dyDescent="0.25">
      <c r="A1169" s="28"/>
      <c r="B1169" s="29"/>
      <c r="C1169" s="30"/>
      <c r="D1169" s="30"/>
      <c r="E1169" s="30"/>
      <c r="F1169" s="30"/>
      <c r="G1169" s="30"/>
      <c r="H1169" s="30"/>
      <c r="I1169" s="30"/>
      <c r="J1169" s="31"/>
      <c r="K1169" s="31"/>
      <c r="L1169" s="24"/>
      <c r="M1169" s="24"/>
    </row>
    <row r="1170" spans="1:13" ht="11.25" customHeight="1" x14ac:dyDescent="0.25">
      <c r="A1170" s="28"/>
      <c r="B1170" s="29"/>
      <c r="C1170" s="30"/>
      <c r="D1170" s="30"/>
      <c r="E1170" s="30"/>
      <c r="F1170" s="30"/>
      <c r="G1170" s="30"/>
      <c r="H1170" s="30"/>
      <c r="I1170" s="30"/>
      <c r="J1170" s="31"/>
      <c r="K1170" s="31"/>
      <c r="L1170" s="24"/>
      <c r="M1170" s="24"/>
    </row>
    <row r="1171" spans="1:13" ht="11.25" customHeight="1" x14ac:dyDescent="0.25">
      <c r="A1171" s="28"/>
      <c r="B1171" s="29"/>
      <c r="C1171" s="30"/>
      <c r="D1171" s="30"/>
      <c r="E1171" s="30"/>
      <c r="F1171" s="30"/>
      <c r="G1171" s="30"/>
      <c r="H1171" s="30"/>
      <c r="I1171" s="30"/>
      <c r="J1171" s="31"/>
      <c r="K1171" s="31"/>
      <c r="L1171" s="24"/>
      <c r="M1171" s="24"/>
    </row>
    <row r="1172" spans="1:13" ht="11.25" customHeight="1" x14ac:dyDescent="0.25">
      <c r="A1172" s="28"/>
      <c r="B1172" s="29"/>
      <c r="C1172" s="30"/>
      <c r="D1172" s="30"/>
      <c r="E1172" s="30"/>
      <c r="F1172" s="30"/>
      <c r="G1172" s="30"/>
      <c r="H1172" s="30"/>
      <c r="I1172" s="30"/>
      <c r="J1172" s="31"/>
      <c r="K1172" s="31"/>
      <c r="L1172" s="24"/>
      <c r="M1172" s="24"/>
    </row>
    <row r="1173" spans="1:13" ht="11.25" customHeight="1" x14ac:dyDescent="0.25">
      <c r="A1173" s="28"/>
      <c r="B1173" s="29"/>
      <c r="C1173" s="30"/>
      <c r="D1173" s="30"/>
      <c r="E1173" s="30"/>
      <c r="F1173" s="30"/>
      <c r="G1173" s="30"/>
      <c r="H1173" s="30"/>
      <c r="I1173" s="30"/>
      <c r="J1173" s="31"/>
      <c r="K1173" s="31"/>
      <c r="L1173" s="24"/>
      <c r="M1173" s="24"/>
    </row>
    <row r="1174" spans="1:13" ht="11.25" customHeight="1" x14ac:dyDescent="0.25">
      <c r="A1174" s="28"/>
      <c r="B1174" s="29"/>
      <c r="C1174" s="30"/>
      <c r="D1174" s="30"/>
      <c r="E1174" s="30"/>
      <c r="F1174" s="30"/>
      <c r="G1174" s="30"/>
      <c r="H1174" s="30"/>
      <c r="I1174" s="30"/>
      <c r="J1174" s="31"/>
      <c r="K1174" s="31"/>
      <c r="L1174" s="24"/>
      <c r="M1174" s="24"/>
    </row>
    <row r="1175" spans="1:13" ht="11.25" customHeight="1" x14ac:dyDescent="0.25">
      <c r="A1175" s="28"/>
      <c r="B1175" s="29"/>
      <c r="C1175" s="30"/>
      <c r="D1175" s="30"/>
      <c r="E1175" s="30"/>
      <c r="F1175" s="30"/>
      <c r="G1175" s="30"/>
      <c r="H1175" s="30"/>
      <c r="I1175" s="30"/>
      <c r="J1175" s="31"/>
      <c r="K1175" s="31"/>
      <c r="L1175" s="24"/>
      <c r="M1175" s="24"/>
    </row>
    <row r="1176" spans="1:13" ht="11.25" customHeight="1" x14ac:dyDescent="0.25">
      <c r="A1176" s="28"/>
      <c r="B1176" s="29"/>
      <c r="C1176" s="30"/>
      <c r="D1176" s="30"/>
      <c r="E1176" s="30"/>
      <c r="F1176" s="30"/>
      <c r="G1176" s="30"/>
      <c r="H1176" s="30"/>
      <c r="I1176" s="30"/>
      <c r="J1176" s="31"/>
      <c r="K1176" s="31"/>
      <c r="L1176" s="24"/>
      <c r="M1176" s="24"/>
    </row>
    <row r="1177" spans="1:13" ht="11.25" customHeight="1" x14ac:dyDescent="0.25">
      <c r="A1177" s="28"/>
      <c r="B1177" s="29"/>
      <c r="C1177" s="30"/>
      <c r="D1177" s="30"/>
      <c r="E1177" s="30"/>
      <c r="F1177" s="30"/>
      <c r="G1177" s="30"/>
      <c r="H1177" s="30"/>
      <c r="I1177" s="30"/>
      <c r="J1177" s="31"/>
      <c r="K1177" s="31"/>
      <c r="L1177" s="24"/>
      <c r="M1177" s="24"/>
    </row>
    <row r="1178" spans="1:13" ht="11.25" customHeight="1" x14ac:dyDescent="0.25">
      <c r="A1178" s="28"/>
      <c r="B1178" s="29"/>
      <c r="C1178" s="30"/>
      <c r="D1178" s="30"/>
      <c r="E1178" s="30"/>
      <c r="F1178" s="30"/>
      <c r="G1178" s="30"/>
      <c r="H1178" s="30"/>
      <c r="I1178" s="30"/>
      <c r="J1178" s="31"/>
      <c r="K1178" s="31"/>
      <c r="L1178" s="24"/>
      <c r="M1178" s="24"/>
    </row>
    <row r="1179" spans="1:13" ht="11.25" customHeight="1" x14ac:dyDescent="0.25">
      <c r="A1179" s="28"/>
      <c r="B1179" s="29"/>
      <c r="C1179" s="30"/>
      <c r="D1179" s="30"/>
      <c r="E1179" s="30"/>
      <c r="F1179" s="30"/>
      <c r="G1179" s="30"/>
      <c r="H1179" s="30"/>
      <c r="I1179" s="30"/>
      <c r="J1179" s="31"/>
      <c r="K1179" s="31"/>
      <c r="L1179" s="24"/>
      <c r="M1179" s="24"/>
    </row>
    <row r="1180" spans="1:13" ht="11.25" customHeight="1" x14ac:dyDescent="0.25">
      <c r="A1180" s="28"/>
      <c r="B1180" s="29"/>
      <c r="C1180" s="30"/>
      <c r="D1180" s="30"/>
      <c r="E1180" s="30"/>
      <c r="F1180" s="30"/>
      <c r="G1180" s="30"/>
      <c r="H1180" s="30"/>
      <c r="I1180" s="30"/>
      <c r="J1180" s="31"/>
      <c r="K1180" s="31"/>
      <c r="L1180" s="24"/>
      <c r="M1180" s="24"/>
    </row>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F31"/>
  <sheetViews>
    <sheetView showGridLines="0" tabSelected="1" workbookViewId="0">
      <selection activeCell="C1" sqref="C1"/>
    </sheetView>
  </sheetViews>
  <sheetFormatPr defaultColWidth="14.42578125" defaultRowHeight="12.75" customHeight="1" x14ac:dyDescent="0.2"/>
  <cols>
    <col min="1" max="1" width="15.42578125" customWidth="1"/>
    <col min="2" max="2" width="20.42578125" customWidth="1"/>
    <col min="3" max="3" width="110.85546875" customWidth="1"/>
    <col min="4" max="4" width="9.7109375" customWidth="1"/>
    <col min="5" max="5" width="1.28515625" customWidth="1"/>
    <col min="6" max="6" width="17.7109375" customWidth="1"/>
  </cols>
  <sheetData>
    <row r="1" spans="1:6" ht="66" customHeight="1" x14ac:dyDescent="0.2">
      <c r="A1" s="37"/>
      <c r="B1" s="37"/>
      <c r="C1" s="38" t="s">
        <v>1726</v>
      </c>
      <c r="D1" s="39"/>
      <c r="E1" s="40"/>
      <c r="F1" s="40"/>
    </row>
    <row r="2" spans="1:6" ht="30" customHeight="1" x14ac:dyDescent="0.2">
      <c r="A2" s="214" t="s">
        <v>1727</v>
      </c>
      <c r="B2" s="215"/>
      <c r="C2" s="215"/>
      <c r="D2" s="215"/>
      <c r="E2" s="41"/>
      <c r="F2" s="41">
        <v>1.1000000000000001</v>
      </c>
    </row>
    <row r="3" spans="1:6" ht="13.5" x14ac:dyDescent="0.2">
      <c r="A3" s="216" t="s">
        <v>1728</v>
      </c>
      <c r="B3" s="209"/>
      <c r="C3" s="209"/>
      <c r="D3" s="42"/>
      <c r="E3" s="43"/>
      <c r="F3" s="43"/>
    </row>
    <row r="4" spans="1:6" ht="16.5" customHeight="1" x14ac:dyDescent="0.2">
      <c r="A4" s="217" t="s">
        <v>1729</v>
      </c>
      <c r="B4" s="219" t="s">
        <v>1730</v>
      </c>
      <c r="C4" s="219" t="s">
        <v>31</v>
      </c>
      <c r="D4" s="44" t="s">
        <v>29</v>
      </c>
      <c r="E4" s="45"/>
      <c r="F4" s="221" t="s">
        <v>1731</v>
      </c>
    </row>
    <row r="5" spans="1:6" ht="15" customHeight="1" x14ac:dyDescent="0.2">
      <c r="A5" s="218"/>
      <c r="B5" s="220"/>
      <c r="C5" s="220"/>
      <c r="D5" s="46" t="s">
        <v>32</v>
      </c>
      <c r="E5" s="47"/>
      <c r="F5" s="218"/>
    </row>
    <row r="6" spans="1:6" ht="22.5" customHeight="1" x14ac:dyDescent="0.2">
      <c r="A6" s="211" t="s">
        <v>1732</v>
      </c>
      <c r="B6" s="209"/>
      <c r="C6" s="209"/>
      <c r="D6" s="209"/>
      <c r="E6" s="48"/>
      <c r="F6" s="48"/>
    </row>
    <row r="7" spans="1:6" ht="42.75" customHeight="1" x14ac:dyDescent="0.2">
      <c r="A7" s="49" t="s">
        <v>1733</v>
      </c>
      <c r="B7" s="50" t="s">
        <v>38</v>
      </c>
      <c r="C7" s="51" t="s">
        <v>1734</v>
      </c>
      <c r="D7" s="52">
        <v>2061.5100000000002</v>
      </c>
      <c r="E7" s="53"/>
      <c r="F7" s="53">
        <f t="shared" ref="F7:F10" si="0">D7*0.95</f>
        <v>1958.4345000000001</v>
      </c>
    </row>
    <row r="8" spans="1:6" ht="46.5" customHeight="1" x14ac:dyDescent="0.2">
      <c r="A8" s="54" t="s">
        <v>1733</v>
      </c>
      <c r="B8" s="55" t="s">
        <v>40</v>
      </c>
      <c r="C8" s="56" t="s">
        <v>1735</v>
      </c>
      <c r="D8" s="57">
        <v>2441.7399999999998</v>
      </c>
      <c r="E8" s="53"/>
      <c r="F8" s="53">
        <f t="shared" si="0"/>
        <v>2319.6529999999998</v>
      </c>
    </row>
    <row r="9" spans="1:6" ht="44.25" customHeight="1" x14ac:dyDescent="0.2">
      <c r="A9" s="54" t="s">
        <v>1733</v>
      </c>
      <c r="B9" s="54" t="s">
        <v>42</v>
      </c>
      <c r="C9" s="56" t="s">
        <v>43</v>
      </c>
      <c r="D9" s="57">
        <v>1559.89</v>
      </c>
      <c r="E9" s="53"/>
      <c r="F9" s="53">
        <f t="shared" si="0"/>
        <v>1481.8955000000001</v>
      </c>
    </row>
    <row r="10" spans="1:6" ht="46.5" customHeight="1" x14ac:dyDescent="0.2">
      <c r="A10" s="54" t="s">
        <v>1733</v>
      </c>
      <c r="B10" s="54" t="s">
        <v>44</v>
      </c>
      <c r="C10" s="56" t="s">
        <v>45</v>
      </c>
      <c r="D10" s="57">
        <v>1860.82</v>
      </c>
      <c r="E10" s="53"/>
      <c r="F10" s="53">
        <f t="shared" si="0"/>
        <v>1767.7789999999998</v>
      </c>
    </row>
    <row r="11" spans="1:6" ht="22.5" customHeight="1" x14ac:dyDescent="0.2">
      <c r="A11" s="208" t="s">
        <v>1736</v>
      </c>
      <c r="B11" s="209"/>
      <c r="C11" s="210"/>
      <c r="D11" s="58"/>
      <c r="E11" s="59"/>
      <c r="F11" s="59"/>
    </row>
    <row r="12" spans="1:6" ht="46.5" customHeight="1" x14ac:dyDescent="0.2">
      <c r="A12" s="54" t="s">
        <v>1733</v>
      </c>
      <c r="B12" s="55" t="s">
        <v>46</v>
      </c>
      <c r="C12" s="56" t="s">
        <v>1737</v>
      </c>
      <c r="D12" s="57">
        <v>1697.49</v>
      </c>
      <c r="E12" s="53"/>
      <c r="F12" s="53">
        <f t="shared" ref="F12:F15" si="1">D12*0.95</f>
        <v>1612.6154999999999</v>
      </c>
    </row>
    <row r="13" spans="1:6" ht="46.5" customHeight="1" x14ac:dyDescent="0.2">
      <c r="A13" s="54" t="s">
        <v>1733</v>
      </c>
      <c r="B13" s="55" t="s">
        <v>48</v>
      </c>
      <c r="C13" s="56" t="s">
        <v>1738</v>
      </c>
      <c r="D13" s="57">
        <v>2394.9299999999998</v>
      </c>
      <c r="E13" s="53"/>
      <c r="F13" s="53">
        <f t="shared" si="1"/>
        <v>2275.1834999999996</v>
      </c>
    </row>
    <row r="14" spans="1:6" ht="34.5" customHeight="1" x14ac:dyDescent="0.2">
      <c r="A14" s="54" t="s">
        <v>1733</v>
      </c>
      <c r="B14" s="55" t="s">
        <v>50</v>
      </c>
      <c r="C14" s="56" t="s">
        <v>51</v>
      </c>
      <c r="D14" s="57">
        <v>1363.47</v>
      </c>
      <c r="E14" s="60"/>
      <c r="F14" s="53">
        <f t="shared" si="1"/>
        <v>1295.2964999999999</v>
      </c>
    </row>
    <row r="15" spans="1:6" ht="35.25" customHeight="1" x14ac:dyDescent="0.2">
      <c r="A15" s="54" t="s">
        <v>1733</v>
      </c>
      <c r="B15" s="55" t="s">
        <v>52</v>
      </c>
      <c r="C15" s="56" t="s">
        <v>53</v>
      </c>
      <c r="D15" s="57">
        <v>1840.15</v>
      </c>
      <c r="E15" s="60"/>
      <c r="F15" s="53">
        <f t="shared" si="1"/>
        <v>1748.1424999999999</v>
      </c>
    </row>
    <row r="16" spans="1:6" ht="22.5" customHeight="1" x14ac:dyDescent="0.2">
      <c r="A16" s="208" t="s">
        <v>1739</v>
      </c>
      <c r="B16" s="209"/>
      <c r="C16" s="209"/>
      <c r="D16" s="210"/>
      <c r="E16" s="61"/>
      <c r="F16" s="61"/>
    </row>
    <row r="17" spans="1:6" ht="51" customHeight="1" x14ac:dyDescent="0.2">
      <c r="A17" s="54" t="s">
        <v>1733</v>
      </c>
      <c r="B17" s="55" t="s">
        <v>54</v>
      </c>
      <c r="C17" s="56" t="s">
        <v>55</v>
      </c>
      <c r="D17" s="57">
        <v>1697.49</v>
      </c>
      <c r="E17" s="53"/>
      <c r="F17" s="53">
        <f t="shared" ref="F17:F20" si="2">D17*0.95</f>
        <v>1612.6154999999999</v>
      </c>
    </row>
    <row r="18" spans="1:6" ht="46.5" customHeight="1" x14ac:dyDescent="0.2">
      <c r="A18" s="54" t="s">
        <v>1733</v>
      </c>
      <c r="B18" s="55" t="s">
        <v>56</v>
      </c>
      <c r="C18" s="56" t="s">
        <v>57</v>
      </c>
      <c r="D18" s="57">
        <v>2394.9299999999998</v>
      </c>
      <c r="E18" s="53"/>
      <c r="F18" s="53">
        <f t="shared" si="2"/>
        <v>2275.1834999999996</v>
      </c>
    </row>
    <row r="19" spans="1:6" ht="31.5" customHeight="1" x14ac:dyDescent="0.2">
      <c r="A19" s="54" t="s">
        <v>1733</v>
      </c>
      <c r="B19" s="55" t="s">
        <v>58</v>
      </c>
      <c r="C19" s="56" t="s">
        <v>59</v>
      </c>
      <c r="D19" s="57">
        <v>1363.47</v>
      </c>
      <c r="E19" s="60"/>
      <c r="F19" s="53">
        <f t="shared" si="2"/>
        <v>1295.2964999999999</v>
      </c>
    </row>
    <row r="20" spans="1:6" ht="47.25" customHeight="1" x14ac:dyDescent="0.2">
      <c r="A20" s="54" t="s">
        <v>1733</v>
      </c>
      <c r="B20" s="55" t="s">
        <v>60</v>
      </c>
      <c r="C20" s="56" t="s">
        <v>61</v>
      </c>
      <c r="D20" s="57">
        <v>1840.15</v>
      </c>
      <c r="E20" s="60"/>
      <c r="F20" s="53">
        <f t="shared" si="2"/>
        <v>1748.1424999999999</v>
      </c>
    </row>
    <row r="21" spans="1:6" ht="22.5" customHeight="1" x14ac:dyDescent="0.2">
      <c r="A21" s="211" t="s">
        <v>1740</v>
      </c>
      <c r="B21" s="209"/>
      <c r="C21" s="209"/>
      <c r="D21" s="209"/>
      <c r="E21" s="209"/>
      <c r="F21" s="209"/>
    </row>
    <row r="22" spans="1:6" ht="46.5" customHeight="1" x14ac:dyDescent="0.2">
      <c r="A22" s="54" t="s">
        <v>1733</v>
      </c>
      <c r="B22" s="55" t="s">
        <v>64</v>
      </c>
      <c r="C22" s="56" t="s">
        <v>65</v>
      </c>
      <c r="D22" s="57">
        <v>2825.62</v>
      </c>
      <c r="E22" s="53"/>
      <c r="F22" s="53">
        <f t="shared" ref="F22:F28" si="3">D22*0.95</f>
        <v>2684.3389999999999</v>
      </c>
    </row>
    <row r="23" spans="1:6" ht="46.5" customHeight="1" x14ac:dyDescent="0.2">
      <c r="A23" s="54" t="s">
        <v>1733</v>
      </c>
      <c r="B23" s="55" t="s">
        <v>66</v>
      </c>
      <c r="C23" s="56" t="s">
        <v>67</v>
      </c>
      <c r="D23" s="57">
        <v>2840.15</v>
      </c>
      <c r="E23" s="53"/>
      <c r="F23" s="53">
        <f t="shared" si="3"/>
        <v>2698.1424999999999</v>
      </c>
    </row>
    <row r="24" spans="1:6" ht="46.5" customHeight="1" x14ac:dyDescent="0.2">
      <c r="A24" s="54" t="s">
        <v>1733</v>
      </c>
      <c r="B24" s="55" t="s">
        <v>68</v>
      </c>
      <c r="C24" s="56" t="s">
        <v>69</v>
      </c>
      <c r="D24" s="57">
        <v>2609.44</v>
      </c>
      <c r="E24" s="53"/>
      <c r="F24" s="53">
        <f t="shared" si="3"/>
        <v>2478.9679999999998</v>
      </c>
    </row>
    <row r="25" spans="1:6" ht="46.5" customHeight="1" x14ac:dyDescent="0.2">
      <c r="A25" s="54" t="s">
        <v>1733</v>
      </c>
      <c r="B25" s="55" t="s">
        <v>70</v>
      </c>
      <c r="C25" s="56" t="s">
        <v>71</v>
      </c>
      <c r="D25" s="57">
        <v>2963.09</v>
      </c>
      <c r="E25" s="53"/>
      <c r="F25" s="53">
        <f t="shared" si="3"/>
        <v>2814.9355</v>
      </c>
    </row>
    <row r="26" spans="1:6" ht="46.5" customHeight="1" x14ac:dyDescent="0.2">
      <c r="A26" s="54" t="s">
        <v>1733</v>
      </c>
      <c r="B26" s="54" t="s">
        <v>72</v>
      </c>
      <c r="C26" s="56" t="s">
        <v>73</v>
      </c>
      <c r="D26" s="57">
        <v>2680.6</v>
      </c>
      <c r="E26" s="53"/>
      <c r="F26" s="53">
        <f t="shared" si="3"/>
        <v>2546.5699999999997</v>
      </c>
    </row>
    <row r="27" spans="1:6" ht="46.5" customHeight="1" x14ac:dyDescent="0.2">
      <c r="A27" s="54" t="s">
        <v>1733</v>
      </c>
      <c r="B27" s="55" t="s">
        <v>74</v>
      </c>
      <c r="C27" s="56" t="s">
        <v>75</v>
      </c>
      <c r="D27" s="57">
        <v>2538.75</v>
      </c>
      <c r="E27" s="53"/>
      <c r="F27" s="53">
        <f t="shared" si="3"/>
        <v>2411.8125</v>
      </c>
    </row>
    <row r="28" spans="1:6" ht="46.5" customHeight="1" x14ac:dyDescent="0.2">
      <c r="A28" s="54" t="s">
        <v>1733</v>
      </c>
      <c r="B28" s="55" t="s">
        <v>76</v>
      </c>
      <c r="C28" s="56" t="s">
        <v>77</v>
      </c>
      <c r="D28" s="57">
        <v>2351.21</v>
      </c>
      <c r="E28" s="60"/>
      <c r="F28" s="53">
        <f t="shared" si="3"/>
        <v>2233.6495</v>
      </c>
    </row>
    <row r="29" spans="1:6" ht="27" customHeight="1" x14ac:dyDescent="0.2">
      <c r="A29" s="212" t="s">
        <v>1741</v>
      </c>
      <c r="B29" s="213"/>
      <c r="C29" s="213"/>
      <c r="D29" s="213"/>
      <c r="E29" s="62"/>
      <c r="F29" s="62"/>
    </row>
    <row r="30" spans="1:6" ht="33" customHeight="1" x14ac:dyDescent="0.2">
      <c r="A30" s="54" t="s">
        <v>1733</v>
      </c>
      <c r="B30" s="54" t="s">
        <v>80</v>
      </c>
      <c r="C30" s="56" t="s">
        <v>81</v>
      </c>
      <c r="D30" s="63">
        <v>2541.62</v>
      </c>
      <c r="E30" s="64"/>
      <c r="F30" s="64">
        <f>D30*0.95</f>
        <v>2414.5389999999998</v>
      </c>
    </row>
    <row r="31" spans="1:6" ht="17.25" customHeight="1" x14ac:dyDescent="0.2">
      <c r="A31" s="65"/>
      <c r="B31" s="65"/>
      <c r="C31" s="66"/>
      <c r="D31" s="67"/>
      <c r="E31" s="68"/>
      <c r="F31" s="68"/>
    </row>
  </sheetData>
  <mergeCells count="11">
    <mergeCell ref="A11:C11"/>
    <mergeCell ref="A16:D16"/>
    <mergeCell ref="A21:F21"/>
    <mergeCell ref="A29:D29"/>
    <mergeCell ref="A2:D2"/>
    <mergeCell ref="A3:C3"/>
    <mergeCell ref="A4:A5"/>
    <mergeCell ref="B4:B5"/>
    <mergeCell ref="C4:C5"/>
    <mergeCell ref="F4:F5"/>
    <mergeCell ref="A6:D6"/>
  </mergeCells>
  <printOptions horizontalCentered="1" gridLines="1"/>
  <pageMargins left="0.7" right="0.7" top="0.75" bottom="0.75" header="0" footer="0"/>
  <pageSetup fitToHeight="0" pageOrder="overThenDown" orientation="landscape" cellComments="atEnd"/>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outlinePr summaryBelow="0" summaryRight="0"/>
  </sheetPr>
  <dimension ref="A1:F54"/>
  <sheetViews>
    <sheetView showGridLines="0" workbookViewId="0">
      <selection activeCell="M11" sqref="M11"/>
    </sheetView>
  </sheetViews>
  <sheetFormatPr defaultColWidth="14.42578125" defaultRowHeight="12.75" customHeight="1" x14ac:dyDescent="0.2"/>
  <cols>
    <col min="1" max="1" width="15.5703125" customWidth="1"/>
    <col min="2" max="2" width="26.28515625" customWidth="1"/>
    <col min="3" max="3" width="73.42578125" customWidth="1"/>
    <col min="4" max="4" width="10.42578125" customWidth="1"/>
    <col min="5" max="5" width="1.28515625" customWidth="1"/>
    <col min="6" max="6" width="15.140625" customWidth="1"/>
  </cols>
  <sheetData>
    <row r="1" spans="1:6" ht="73.5" customHeight="1" x14ac:dyDescent="0.2">
      <c r="A1" s="69"/>
      <c r="B1" s="37"/>
      <c r="C1" s="70" t="s">
        <v>1726</v>
      </c>
      <c r="D1" s="39"/>
      <c r="E1" s="40"/>
      <c r="F1" s="40"/>
    </row>
    <row r="2" spans="1:6" ht="28.5" customHeight="1" x14ac:dyDescent="0.2">
      <c r="A2" s="227" t="s">
        <v>1753</v>
      </c>
      <c r="B2" s="209"/>
      <c r="C2" s="209"/>
      <c r="D2" s="71"/>
      <c r="E2" s="72"/>
      <c r="F2" s="72">
        <v>2.1</v>
      </c>
    </row>
    <row r="3" spans="1:6" ht="14.25" customHeight="1" x14ac:dyDescent="0.2">
      <c r="A3" s="216" t="s">
        <v>1728</v>
      </c>
      <c r="B3" s="209"/>
      <c r="C3" s="209"/>
      <c r="D3" s="73"/>
      <c r="E3" s="74"/>
      <c r="F3" s="74"/>
    </row>
    <row r="4" spans="1:6" ht="15" customHeight="1" x14ac:dyDescent="0.2">
      <c r="A4" s="217" t="s">
        <v>1729</v>
      </c>
      <c r="B4" s="219" t="s">
        <v>1730</v>
      </c>
      <c r="C4" s="219" t="s">
        <v>31</v>
      </c>
      <c r="D4" s="75" t="s">
        <v>29</v>
      </c>
      <c r="E4" s="76"/>
      <c r="F4" s="221" t="s">
        <v>1731</v>
      </c>
    </row>
    <row r="5" spans="1:6" ht="15" customHeight="1" x14ac:dyDescent="0.2">
      <c r="A5" s="218"/>
      <c r="B5" s="220"/>
      <c r="C5" s="220"/>
      <c r="D5" s="77" t="s">
        <v>32</v>
      </c>
      <c r="E5" s="76"/>
      <c r="F5" s="218"/>
    </row>
    <row r="6" spans="1:6" ht="30" customHeight="1" x14ac:dyDescent="0.2">
      <c r="A6" s="222" t="s">
        <v>8</v>
      </c>
      <c r="B6" s="223"/>
      <c r="C6" s="223"/>
      <c r="D6" s="78"/>
      <c r="E6" s="79"/>
      <c r="F6" s="79"/>
    </row>
    <row r="7" spans="1:6" ht="31.5" customHeight="1" x14ac:dyDescent="0.2">
      <c r="A7" s="180" t="s">
        <v>1733</v>
      </c>
      <c r="B7" s="180" t="s">
        <v>82</v>
      </c>
      <c r="C7" s="175" t="s">
        <v>83</v>
      </c>
      <c r="D7" s="57">
        <v>1226.98</v>
      </c>
      <c r="E7" s="53"/>
      <c r="F7" s="53">
        <f t="shared" ref="F7:F25" si="0">D7*0.95</f>
        <v>1165.6309999999999</v>
      </c>
    </row>
    <row r="8" spans="1:6" ht="31.5" customHeight="1" x14ac:dyDescent="0.2">
      <c r="A8" s="180" t="s">
        <v>1733</v>
      </c>
      <c r="B8" s="180" t="s">
        <v>84</v>
      </c>
      <c r="C8" s="175" t="s">
        <v>85</v>
      </c>
      <c r="D8" s="57">
        <v>1262.96</v>
      </c>
      <c r="E8" s="53"/>
      <c r="F8" s="53">
        <f t="shared" si="0"/>
        <v>1199.8119999999999</v>
      </c>
    </row>
    <row r="9" spans="1:6" ht="31.5" customHeight="1" x14ac:dyDescent="0.2">
      <c r="A9" s="180" t="s">
        <v>1733</v>
      </c>
      <c r="B9" s="180" t="s">
        <v>86</v>
      </c>
      <c r="C9" s="175" t="s">
        <v>87</v>
      </c>
      <c r="D9" s="57">
        <v>1303.17</v>
      </c>
      <c r="E9" s="53"/>
      <c r="F9" s="53">
        <f t="shared" si="0"/>
        <v>1238.0115000000001</v>
      </c>
    </row>
    <row r="10" spans="1:6" ht="32.25" customHeight="1" x14ac:dyDescent="0.2">
      <c r="A10" s="180" t="s">
        <v>1733</v>
      </c>
      <c r="B10" s="180" t="s">
        <v>88</v>
      </c>
      <c r="C10" s="175" t="s">
        <v>89</v>
      </c>
      <c r="D10" s="57">
        <v>1396.3</v>
      </c>
      <c r="E10" s="53"/>
      <c r="F10" s="53">
        <f t="shared" si="0"/>
        <v>1326.4849999999999</v>
      </c>
    </row>
    <row r="11" spans="1:6" ht="31.5" customHeight="1" x14ac:dyDescent="0.2">
      <c r="A11" s="180" t="s">
        <v>1733</v>
      </c>
      <c r="B11" s="180" t="s">
        <v>94</v>
      </c>
      <c r="C11" s="175" t="s">
        <v>95</v>
      </c>
      <c r="D11" s="57">
        <v>1219.58</v>
      </c>
      <c r="E11" s="53"/>
      <c r="F11" s="53">
        <f t="shared" si="0"/>
        <v>1158.6009999999999</v>
      </c>
    </row>
    <row r="12" spans="1:6" ht="31.5" customHeight="1" x14ac:dyDescent="0.2">
      <c r="A12" s="180" t="s">
        <v>1733</v>
      </c>
      <c r="B12" s="180" t="s">
        <v>98</v>
      </c>
      <c r="C12" s="175" t="s">
        <v>99</v>
      </c>
      <c r="D12" s="57">
        <v>1259.79</v>
      </c>
      <c r="E12" s="53"/>
      <c r="F12" s="53">
        <f t="shared" si="0"/>
        <v>1196.8004999999998</v>
      </c>
    </row>
    <row r="13" spans="1:6" ht="31.5" customHeight="1" x14ac:dyDescent="0.2">
      <c r="A13" s="180" t="s">
        <v>1733</v>
      </c>
      <c r="B13" s="180" t="s">
        <v>102</v>
      </c>
      <c r="C13" s="175" t="s">
        <v>103</v>
      </c>
      <c r="D13" s="57">
        <v>1352.91</v>
      </c>
      <c r="E13" s="53"/>
      <c r="F13" s="53">
        <f t="shared" si="0"/>
        <v>1285.2645</v>
      </c>
    </row>
    <row r="14" spans="1:6" ht="30" customHeight="1" x14ac:dyDescent="0.2">
      <c r="A14" s="180" t="s">
        <v>1733</v>
      </c>
      <c r="B14" s="180" t="s">
        <v>104</v>
      </c>
      <c r="C14" s="175" t="s">
        <v>105</v>
      </c>
      <c r="D14" s="57">
        <v>1135.98</v>
      </c>
      <c r="E14" s="53"/>
      <c r="F14" s="53">
        <f t="shared" si="0"/>
        <v>1079.181</v>
      </c>
    </row>
    <row r="15" spans="1:6" ht="30" customHeight="1" x14ac:dyDescent="0.2">
      <c r="A15" s="180" t="s">
        <v>1733</v>
      </c>
      <c r="B15" s="180" t="s">
        <v>106</v>
      </c>
      <c r="C15" s="175" t="s">
        <v>107</v>
      </c>
      <c r="D15" s="57">
        <v>1243.92</v>
      </c>
      <c r="E15" s="53"/>
      <c r="F15" s="53">
        <f t="shared" si="0"/>
        <v>1181.7239999999999</v>
      </c>
    </row>
    <row r="16" spans="1:6" ht="30" customHeight="1" x14ac:dyDescent="0.2">
      <c r="A16" s="180" t="s">
        <v>1733</v>
      </c>
      <c r="B16" s="180" t="s">
        <v>108</v>
      </c>
      <c r="C16" s="175" t="s">
        <v>109</v>
      </c>
      <c r="D16" s="57">
        <v>1237.57</v>
      </c>
      <c r="E16" s="53"/>
      <c r="F16" s="53">
        <f t="shared" si="0"/>
        <v>1175.6914999999999</v>
      </c>
    </row>
    <row r="17" spans="1:6" ht="30" customHeight="1" x14ac:dyDescent="0.2">
      <c r="A17" s="180" t="s">
        <v>1733</v>
      </c>
      <c r="B17" s="180" t="s">
        <v>110</v>
      </c>
      <c r="C17" s="175" t="s">
        <v>111</v>
      </c>
      <c r="D17" s="57">
        <v>1345.5</v>
      </c>
      <c r="E17" s="53"/>
      <c r="F17" s="53">
        <f t="shared" si="0"/>
        <v>1278.2249999999999</v>
      </c>
    </row>
    <row r="18" spans="1:6" ht="30" customHeight="1" x14ac:dyDescent="0.2">
      <c r="A18" s="180" t="s">
        <v>1733</v>
      </c>
      <c r="B18" s="180" t="s">
        <v>112</v>
      </c>
      <c r="C18" s="175" t="s">
        <v>113</v>
      </c>
      <c r="D18" s="57">
        <v>1339.15</v>
      </c>
      <c r="E18" s="53"/>
      <c r="F18" s="53">
        <f t="shared" si="0"/>
        <v>1272.1925000000001</v>
      </c>
    </row>
    <row r="19" spans="1:6" ht="30" customHeight="1" x14ac:dyDescent="0.2">
      <c r="A19" s="180" t="s">
        <v>1733</v>
      </c>
      <c r="B19" s="180" t="s">
        <v>114</v>
      </c>
      <c r="C19" s="175" t="s">
        <v>115</v>
      </c>
      <c r="D19" s="57">
        <v>1447.09</v>
      </c>
      <c r="E19" s="53"/>
      <c r="F19" s="53">
        <f t="shared" si="0"/>
        <v>1374.7354999999998</v>
      </c>
    </row>
    <row r="20" spans="1:6" ht="30" customHeight="1" x14ac:dyDescent="0.2">
      <c r="A20" s="180" t="s">
        <v>1733</v>
      </c>
      <c r="B20" s="180" t="s">
        <v>116</v>
      </c>
      <c r="C20" s="175" t="s">
        <v>117</v>
      </c>
      <c r="D20" s="57">
        <v>1116.93</v>
      </c>
      <c r="E20" s="53"/>
      <c r="F20" s="53">
        <f t="shared" si="0"/>
        <v>1061.0835</v>
      </c>
    </row>
    <row r="21" spans="1:6" ht="30" customHeight="1" x14ac:dyDescent="0.2">
      <c r="A21" s="180" t="s">
        <v>1733</v>
      </c>
      <c r="B21" s="180" t="s">
        <v>118</v>
      </c>
      <c r="C21" s="175" t="s">
        <v>119</v>
      </c>
      <c r="D21" s="57">
        <v>1224.8699999999999</v>
      </c>
      <c r="E21" s="53"/>
      <c r="F21" s="53">
        <f t="shared" si="0"/>
        <v>1163.6264999999999</v>
      </c>
    </row>
    <row r="22" spans="1:6" ht="30" customHeight="1" x14ac:dyDescent="0.2">
      <c r="A22" s="180" t="s">
        <v>1733</v>
      </c>
      <c r="B22" s="180" t="s">
        <v>120</v>
      </c>
      <c r="C22" s="175" t="s">
        <v>121</v>
      </c>
      <c r="D22" s="57">
        <v>1152.9100000000001</v>
      </c>
      <c r="E22" s="53"/>
      <c r="F22" s="53">
        <f t="shared" si="0"/>
        <v>1095.2645</v>
      </c>
    </row>
    <row r="23" spans="1:6" ht="30" customHeight="1" x14ac:dyDescent="0.2">
      <c r="A23" s="180" t="s">
        <v>1733</v>
      </c>
      <c r="B23" s="180" t="s">
        <v>122</v>
      </c>
      <c r="C23" s="175" t="s">
        <v>123</v>
      </c>
      <c r="D23" s="57">
        <v>1260.8499999999999</v>
      </c>
      <c r="E23" s="53"/>
      <c r="F23" s="53">
        <f t="shared" si="0"/>
        <v>1197.8074999999999</v>
      </c>
    </row>
    <row r="24" spans="1:6" ht="30" customHeight="1" x14ac:dyDescent="0.2">
      <c r="A24" s="180" t="s">
        <v>1733</v>
      </c>
      <c r="B24" s="180" t="s">
        <v>124</v>
      </c>
      <c r="C24" s="175" t="s">
        <v>125</v>
      </c>
      <c r="D24" s="57">
        <v>1193.1199999999999</v>
      </c>
      <c r="E24" s="53"/>
      <c r="F24" s="53">
        <f t="shared" si="0"/>
        <v>1133.4639999999999</v>
      </c>
    </row>
    <row r="25" spans="1:6" ht="30" customHeight="1" x14ac:dyDescent="0.2">
      <c r="A25" s="180" t="s">
        <v>1733</v>
      </c>
      <c r="B25" s="180" t="s">
        <v>126</v>
      </c>
      <c r="C25" s="175" t="s">
        <v>127</v>
      </c>
      <c r="D25" s="57">
        <v>1301.06</v>
      </c>
      <c r="E25" s="53"/>
      <c r="F25" s="53">
        <f t="shared" si="0"/>
        <v>1236.0069999999998</v>
      </c>
    </row>
    <row r="26" spans="1:6" ht="24.75" customHeight="1" x14ac:dyDescent="0.2">
      <c r="A26" s="224" t="s">
        <v>9</v>
      </c>
      <c r="B26" s="225"/>
      <c r="C26" s="225"/>
      <c r="D26" s="80"/>
      <c r="E26" s="79"/>
      <c r="F26" s="79"/>
    </row>
    <row r="27" spans="1:6" ht="45" x14ac:dyDescent="0.2">
      <c r="A27" s="180" t="s">
        <v>1733</v>
      </c>
      <c r="B27" s="180" t="s">
        <v>128</v>
      </c>
      <c r="C27" s="175" t="s">
        <v>129</v>
      </c>
      <c r="D27" s="57">
        <v>1303.7</v>
      </c>
      <c r="E27" s="53"/>
      <c r="F27" s="53">
        <f t="shared" ref="F27:F36" si="1">D27*0.95</f>
        <v>1238.5149999999999</v>
      </c>
    </row>
    <row r="28" spans="1:6" ht="45" x14ac:dyDescent="0.2">
      <c r="A28" s="180" t="s">
        <v>1733</v>
      </c>
      <c r="B28" s="180" t="s">
        <v>130</v>
      </c>
      <c r="C28" s="175" t="s">
        <v>131</v>
      </c>
      <c r="D28" s="57">
        <v>1412.17</v>
      </c>
      <c r="E28" s="53"/>
      <c r="F28" s="53">
        <f t="shared" si="1"/>
        <v>1341.5615</v>
      </c>
    </row>
    <row r="29" spans="1:6" ht="45" x14ac:dyDescent="0.2">
      <c r="A29" s="180" t="s">
        <v>1733</v>
      </c>
      <c r="B29" s="180" t="s">
        <v>132</v>
      </c>
      <c r="C29" s="175" t="s">
        <v>133</v>
      </c>
      <c r="D29" s="57">
        <v>1343.92</v>
      </c>
      <c r="E29" s="53"/>
      <c r="F29" s="53">
        <f t="shared" si="1"/>
        <v>1276.7239999999999</v>
      </c>
    </row>
    <row r="30" spans="1:6" ht="45" x14ac:dyDescent="0.2">
      <c r="A30" s="180" t="s">
        <v>1733</v>
      </c>
      <c r="B30" s="180" t="s">
        <v>134</v>
      </c>
      <c r="C30" s="175" t="s">
        <v>135</v>
      </c>
      <c r="D30" s="57">
        <v>1452.38</v>
      </c>
      <c r="E30" s="53"/>
      <c r="F30" s="53">
        <f t="shared" si="1"/>
        <v>1379.761</v>
      </c>
    </row>
    <row r="31" spans="1:6" ht="45" x14ac:dyDescent="0.2">
      <c r="A31" s="180" t="s">
        <v>1733</v>
      </c>
      <c r="B31" s="180" t="s">
        <v>136</v>
      </c>
      <c r="C31" s="175" t="s">
        <v>137</v>
      </c>
      <c r="D31" s="57">
        <v>1437.04</v>
      </c>
      <c r="E31" s="53"/>
      <c r="F31" s="53">
        <f t="shared" si="1"/>
        <v>1365.1879999999999</v>
      </c>
    </row>
    <row r="32" spans="1:6" ht="45" x14ac:dyDescent="0.2">
      <c r="A32" s="180" t="s">
        <v>1733</v>
      </c>
      <c r="B32" s="180" t="s">
        <v>138</v>
      </c>
      <c r="C32" s="175" t="s">
        <v>139</v>
      </c>
      <c r="D32" s="57">
        <v>1545.5</v>
      </c>
      <c r="E32" s="53"/>
      <c r="F32" s="53">
        <f t="shared" si="1"/>
        <v>1468.2249999999999</v>
      </c>
    </row>
    <row r="33" spans="1:6" ht="45" x14ac:dyDescent="0.2">
      <c r="A33" s="180" t="s">
        <v>1733</v>
      </c>
      <c r="B33" s="180" t="s">
        <v>140</v>
      </c>
      <c r="C33" s="175" t="s">
        <v>141</v>
      </c>
      <c r="D33" s="57">
        <v>1357.14</v>
      </c>
      <c r="E33" s="53"/>
      <c r="F33" s="53">
        <f t="shared" si="1"/>
        <v>1289.2830000000001</v>
      </c>
    </row>
    <row r="34" spans="1:6" ht="45" x14ac:dyDescent="0.2">
      <c r="A34" s="180" t="s">
        <v>1733</v>
      </c>
      <c r="B34" s="180" t="s">
        <v>142</v>
      </c>
      <c r="C34" s="175" t="s">
        <v>143</v>
      </c>
      <c r="D34" s="57">
        <v>1400.53</v>
      </c>
      <c r="E34" s="53"/>
      <c r="F34" s="53">
        <f t="shared" si="1"/>
        <v>1330.5034999999998</v>
      </c>
    </row>
    <row r="35" spans="1:6" ht="30" customHeight="1" x14ac:dyDescent="0.2">
      <c r="A35" s="180" t="s">
        <v>1733</v>
      </c>
      <c r="B35" s="180" t="s">
        <v>144</v>
      </c>
      <c r="C35" s="175" t="s">
        <v>145</v>
      </c>
      <c r="D35" s="57">
        <v>1492.59</v>
      </c>
      <c r="E35" s="53"/>
      <c r="F35" s="53">
        <f t="shared" si="1"/>
        <v>1417.9604999999999</v>
      </c>
    </row>
    <row r="36" spans="1:6" ht="45" x14ac:dyDescent="0.2">
      <c r="A36" s="180" t="s">
        <v>1733</v>
      </c>
      <c r="B36" s="180" t="s">
        <v>146</v>
      </c>
      <c r="C36" s="175" t="s">
        <v>147</v>
      </c>
      <c r="D36" s="57">
        <v>1535.98</v>
      </c>
      <c r="E36" s="53"/>
      <c r="F36" s="53">
        <f t="shared" si="1"/>
        <v>1459.181</v>
      </c>
    </row>
    <row r="37" spans="1:6" ht="36" customHeight="1" x14ac:dyDescent="0.2">
      <c r="A37" s="226" t="s">
        <v>1754</v>
      </c>
      <c r="B37" s="225"/>
      <c r="C37" s="225"/>
      <c r="D37" s="81"/>
      <c r="E37" s="82"/>
      <c r="F37" s="82"/>
    </row>
    <row r="38" spans="1:6" ht="30" customHeight="1" x14ac:dyDescent="0.2">
      <c r="A38" s="180" t="s">
        <v>1733</v>
      </c>
      <c r="B38" s="180" t="s">
        <v>150</v>
      </c>
      <c r="C38" s="175" t="s">
        <v>151</v>
      </c>
      <c r="D38" s="57">
        <v>1262.96</v>
      </c>
      <c r="E38" s="53"/>
      <c r="F38" s="53">
        <f t="shared" ref="F38:F54" si="2">D38*0.95</f>
        <v>1199.8119999999999</v>
      </c>
    </row>
    <row r="39" spans="1:6" ht="30" customHeight="1" x14ac:dyDescent="0.2">
      <c r="A39" s="180" t="s">
        <v>1733</v>
      </c>
      <c r="B39" s="180" t="s">
        <v>154</v>
      </c>
      <c r="C39" s="175" t="s">
        <v>155</v>
      </c>
      <c r="D39" s="57">
        <v>1303.17</v>
      </c>
      <c r="E39" s="53"/>
      <c r="F39" s="53">
        <f t="shared" si="2"/>
        <v>1238.0115000000001</v>
      </c>
    </row>
    <row r="40" spans="1:6" ht="30" customHeight="1" x14ac:dyDescent="0.2">
      <c r="A40" s="180" t="s">
        <v>1733</v>
      </c>
      <c r="B40" s="180" t="s">
        <v>158</v>
      </c>
      <c r="C40" s="175" t="s">
        <v>159</v>
      </c>
      <c r="D40" s="57">
        <v>1396.3</v>
      </c>
      <c r="E40" s="53"/>
      <c r="F40" s="53">
        <f t="shared" si="2"/>
        <v>1326.4849999999999</v>
      </c>
    </row>
    <row r="41" spans="1:6" ht="30" customHeight="1" x14ac:dyDescent="0.2">
      <c r="A41" s="180" t="s">
        <v>1733</v>
      </c>
      <c r="B41" s="180" t="s">
        <v>160</v>
      </c>
      <c r="C41" s="175" t="s">
        <v>161</v>
      </c>
      <c r="D41" s="57">
        <v>1119.05</v>
      </c>
      <c r="E41" s="53"/>
      <c r="F41" s="53">
        <f t="shared" si="2"/>
        <v>1063.0974999999999</v>
      </c>
    </row>
    <row r="42" spans="1:6" ht="30" customHeight="1" x14ac:dyDescent="0.2">
      <c r="A42" s="180" t="s">
        <v>1733</v>
      </c>
      <c r="B42" s="180" t="s">
        <v>162</v>
      </c>
      <c r="C42" s="175" t="s">
        <v>163</v>
      </c>
      <c r="D42" s="57">
        <v>1226.98</v>
      </c>
      <c r="E42" s="53"/>
      <c r="F42" s="53">
        <f t="shared" si="2"/>
        <v>1165.6309999999999</v>
      </c>
    </row>
    <row r="43" spans="1:6" ht="30" customHeight="1" x14ac:dyDescent="0.2">
      <c r="A43" s="180" t="s">
        <v>1733</v>
      </c>
      <c r="B43" s="180" t="s">
        <v>1755</v>
      </c>
      <c r="C43" s="175" t="s">
        <v>165</v>
      </c>
      <c r="D43" s="57">
        <v>1155.03</v>
      </c>
      <c r="E43" s="53"/>
      <c r="F43" s="53">
        <f t="shared" si="2"/>
        <v>1097.2784999999999</v>
      </c>
    </row>
    <row r="44" spans="1:6" ht="31.5" customHeight="1" x14ac:dyDescent="0.2">
      <c r="A44" s="180" t="s">
        <v>1733</v>
      </c>
      <c r="B44" s="180" t="s">
        <v>166</v>
      </c>
      <c r="C44" s="175" t="s">
        <v>167</v>
      </c>
      <c r="D44" s="57">
        <v>1262.96</v>
      </c>
      <c r="E44" s="53"/>
      <c r="F44" s="53">
        <f t="shared" si="2"/>
        <v>1199.8119999999999</v>
      </c>
    </row>
    <row r="45" spans="1:6" ht="30" customHeight="1" x14ac:dyDescent="0.2">
      <c r="A45" s="180" t="s">
        <v>1733</v>
      </c>
      <c r="B45" s="180" t="s">
        <v>168</v>
      </c>
      <c r="C45" s="175" t="s">
        <v>169</v>
      </c>
      <c r="D45" s="57">
        <v>1195.24</v>
      </c>
      <c r="E45" s="53"/>
      <c r="F45" s="53">
        <f t="shared" si="2"/>
        <v>1135.4780000000001</v>
      </c>
    </row>
    <row r="46" spans="1:6" ht="30" customHeight="1" x14ac:dyDescent="0.2">
      <c r="A46" s="180" t="s">
        <v>1733</v>
      </c>
      <c r="B46" s="180" t="s">
        <v>170</v>
      </c>
      <c r="C46" s="175" t="s">
        <v>171</v>
      </c>
      <c r="D46" s="57">
        <v>1303.17</v>
      </c>
      <c r="E46" s="53"/>
      <c r="F46" s="53">
        <f t="shared" si="2"/>
        <v>1238.0115000000001</v>
      </c>
    </row>
    <row r="47" spans="1:6" ht="30" customHeight="1" x14ac:dyDescent="0.2">
      <c r="A47" s="180" t="s">
        <v>1733</v>
      </c>
      <c r="B47" s="180" t="s">
        <v>172</v>
      </c>
      <c r="C47" s="175" t="s">
        <v>173</v>
      </c>
      <c r="D47" s="57">
        <v>1288.3599999999999</v>
      </c>
      <c r="E47" s="53"/>
      <c r="F47" s="53">
        <f t="shared" si="2"/>
        <v>1223.9419999999998</v>
      </c>
    </row>
    <row r="48" spans="1:6" ht="30" customHeight="1" x14ac:dyDescent="0.2">
      <c r="A48" s="180" t="s">
        <v>1733</v>
      </c>
      <c r="B48" s="180" t="s">
        <v>174</v>
      </c>
      <c r="C48" s="175" t="s">
        <v>175</v>
      </c>
      <c r="D48" s="57">
        <v>1396.3</v>
      </c>
      <c r="E48" s="53"/>
      <c r="F48" s="53">
        <f t="shared" si="2"/>
        <v>1326.4849999999999</v>
      </c>
    </row>
    <row r="49" spans="1:6" ht="30" customHeight="1" x14ac:dyDescent="0.2">
      <c r="A49" s="180" t="s">
        <v>1733</v>
      </c>
      <c r="B49" s="180" t="s">
        <v>176</v>
      </c>
      <c r="C49" s="175" t="s">
        <v>177</v>
      </c>
      <c r="D49" s="57">
        <v>1144.97</v>
      </c>
      <c r="E49" s="53"/>
      <c r="F49" s="53">
        <f t="shared" si="2"/>
        <v>1087.7214999999999</v>
      </c>
    </row>
    <row r="50" spans="1:6" ht="30" customHeight="1" x14ac:dyDescent="0.2">
      <c r="A50" s="180" t="s">
        <v>1733</v>
      </c>
      <c r="B50" s="180" t="s">
        <v>178</v>
      </c>
      <c r="C50" s="175" t="s">
        <v>179</v>
      </c>
      <c r="D50" s="57">
        <v>1253.44</v>
      </c>
      <c r="E50" s="53"/>
      <c r="F50" s="53">
        <f t="shared" si="2"/>
        <v>1190.768</v>
      </c>
    </row>
    <row r="51" spans="1:6" ht="30" customHeight="1" x14ac:dyDescent="0.2">
      <c r="A51" s="180" t="s">
        <v>1733</v>
      </c>
      <c r="B51" s="180" t="s">
        <v>180</v>
      </c>
      <c r="C51" s="175" t="s">
        <v>181</v>
      </c>
      <c r="D51" s="57">
        <v>1178.8399999999999</v>
      </c>
      <c r="E51" s="53"/>
      <c r="F51" s="53">
        <f t="shared" si="2"/>
        <v>1119.8979999999999</v>
      </c>
    </row>
    <row r="52" spans="1:6" ht="30" customHeight="1" x14ac:dyDescent="0.2">
      <c r="A52" s="180" t="s">
        <v>1733</v>
      </c>
      <c r="B52" s="180" t="s">
        <v>182</v>
      </c>
      <c r="C52" s="175" t="s">
        <v>183</v>
      </c>
      <c r="D52" s="57">
        <v>1287.3</v>
      </c>
      <c r="E52" s="53"/>
      <c r="F52" s="53">
        <f t="shared" si="2"/>
        <v>1222.9349999999999</v>
      </c>
    </row>
    <row r="53" spans="1:6" ht="30" customHeight="1" x14ac:dyDescent="0.2">
      <c r="A53" s="180" t="s">
        <v>1733</v>
      </c>
      <c r="B53" s="180" t="s">
        <v>184</v>
      </c>
      <c r="C53" s="175" t="s">
        <v>185</v>
      </c>
      <c r="D53" s="57">
        <v>1216.93</v>
      </c>
      <c r="E53" s="53"/>
      <c r="F53" s="53">
        <f t="shared" si="2"/>
        <v>1156.0835</v>
      </c>
    </row>
    <row r="54" spans="1:6" ht="30" customHeight="1" x14ac:dyDescent="0.2">
      <c r="A54" s="180" t="s">
        <v>1733</v>
      </c>
      <c r="B54" s="180" t="s">
        <v>186</v>
      </c>
      <c r="C54" s="175" t="s">
        <v>187</v>
      </c>
      <c r="D54" s="57">
        <v>1325.4</v>
      </c>
      <c r="E54" s="53"/>
      <c r="F54" s="53">
        <f t="shared" si="2"/>
        <v>1259.1300000000001</v>
      </c>
    </row>
  </sheetData>
  <mergeCells count="9">
    <mergeCell ref="F4:F5"/>
    <mergeCell ref="A6:C6"/>
    <mergeCell ref="A26:C26"/>
    <mergeCell ref="A37:C37"/>
    <mergeCell ref="A2:C2"/>
    <mergeCell ref="A3:C3"/>
    <mergeCell ref="A4:A5"/>
    <mergeCell ref="B4:B5"/>
    <mergeCell ref="C4:C5"/>
  </mergeCells>
  <pageMargins left="0" right="0" top="0.75" bottom="0.75" header="0.3" footer="0.3"/>
  <pageSetup scale="75"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outlinePr summaryBelow="0" summaryRight="0"/>
    <pageSetUpPr fitToPage="1"/>
  </sheetPr>
  <dimension ref="A1:F205"/>
  <sheetViews>
    <sheetView showGridLines="0" topLeftCell="A49" workbookViewId="0">
      <selection activeCell="H49" sqref="H49"/>
    </sheetView>
  </sheetViews>
  <sheetFormatPr defaultColWidth="14.42578125" defaultRowHeight="12.75" customHeight="1" x14ac:dyDescent="0.2"/>
  <cols>
    <col min="1" max="1" width="15.42578125" customWidth="1"/>
    <col min="2" max="2" width="20.42578125" customWidth="1"/>
    <col min="3" max="3" width="101.28515625" customWidth="1"/>
    <col min="4" max="4" width="12" customWidth="1"/>
    <col min="5" max="5" width="1.28515625" customWidth="1"/>
    <col min="6" max="6" width="17.7109375" customWidth="1"/>
  </cols>
  <sheetData>
    <row r="1" spans="1:6" ht="69" customHeight="1" x14ac:dyDescent="0.2">
      <c r="A1" s="37"/>
      <c r="B1" s="37"/>
      <c r="C1" s="38" t="s">
        <v>1726</v>
      </c>
      <c r="D1" s="39"/>
      <c r="E1" s="40"/>
      <c r="F1" s="40"/>
    </row>
    <row r="2" spans="1:6" ht="30" customHeight="1" x14ac:dyDescent="0.2">
      <c r="A2" s="214" t="s">
        <v>1756</v>
      </c>
      <c r="B2" s="215"/>
      <c r="C2" s="215"/>
      <c r="D2" s="215"/>
      <c r="E2" s="41"/>
      <c r="F2" s="41">
        <v>2.2000000000000002</v>
      </c>
    </row>
    <row r="3" spans="1:6" ht="13.5" x14ac:dyDescent="0.2">
      <c r="A3" s="216" t="s">
        <v>1728</v>
      </c>
      <c r="B3" s="209"/>
      <c r="C3" s="209"/>
      <c r="D3" s="42"/>
      <c r="E3" s="43"/>
      <c r="F3" s="43"/>
    </row>
    <row r="4" spans="1:6" ht="16.5" customHeight="1" x14ac:dyDescent="0.2">
      <c r="A4" s="217" t="s">
        <v>1729</v>
      </c>
      <c r="B4" s="219" t="s">
        <v>1730</v>
      </c>
      <c r="C4" s="219" t="s">
        <v>31</v>
      </c>
      <c r="D4" s="44" t="s">
        <v>29</v>
      </c>
      <c r="E4" s="45"/>
      <c r="F4" s="221" t="s">
        <v>1731</v>
      </c>
    </row>
    <row r="5" spans="1:6" ht="15" customHeight="1" x14ac:dyDescent="0.2">
      <c r="A5" s="218"/>
      <c r="B5" s="220"/>
      <c r="C5" s="220"/>
      <c r="D5" s="83" t="s">
        <v>32</v>
      </c>
      <c r="E5" s="47"/>
      <c r="F5" s="218"/>
    </row>
    <row r="6" spans="1:6" ht="30" x14ac:dyDescent="0.2">
      <c r="A6" s="177" t="s">
        <v>1733</v>
      </c>
      <c r="B6" s="177" t="s">
        <v>1757</v>
      </c>
      <c r="C6" s="175" t="s">
        <v>1758</v>
      </c>
      <c r="D6" s="57">
        <v>-234.09</v>
      </c>
      <c r="E6" s="53"/>
      <c r="F6" s="53">
        <f t="shared" ref="F6:F54" si="0">D6*0.95</f>
        <v>-222.38549999999998</v>
      </c>
    </row>
    <row r="7" spans="1:6" ht="30" x14ac:dyDescent="0.2">
      <c r="A7" s="177" t="s">
        <v>1733</v>
      </c>
      <c r="B7" s="177" t="s">
        <v>340</v>
      </c>
      <c r="C7" s="175" t="s">
        <v>341</v>
      </c>
      <c r="D7" s="57">
        <v>-609.52</v>
      </c>
      <c r="E7" s="53"/>
      <c r="F7" s="53">
        <f t="shared" si="0"/>
        <v>-579.04399999999998</v>
      </c>
    </row>
    <row r="8" spans="1:6" ht="30" x14ac:dyDescent="0.2">
      <c r="A8" s="177" t="s">
        <v>1733</v>
      </c>
      <c r="B8" s="177" t="s">
        <v>342</v>
      </c>
      <c r="C8" s="175" t="s">
        <v>343</v>
      </c>
      <c r="D8" s="57">
        <v>-756.73</v>
      </c>
      <c r="E8" s="53"/>
      <c r="F8" s="53">
        <f t="shared" si="0"/>
        <v>-718.89350000000002</v>
      </c>
    </row>
    <row r="9" spans="1:6" ht="30" x14ac:dyDescent="0.2">
      <c r="A9" s="177" t="s">
        <v>1733</v>
      </c>
      <c r="B9" s="177" t="s">
        <v>344</v>
      </c>
      <c r="C9" s="175" t="s">
        <v>345</v>
      </c>
      <c r="D9" s="57">
        <v>-846.74</v>
      </c>
      <c r="E9" s="53"/>
      <c r="F9" s="53">
        <f t="shared" si="0"/>
        <v>-804.40300000000002</v>
      </c>
    </row>
    <row r="10" spans="1:6" ht="30" x14ac:dyDescent="0.2">
      <c r="A10" s="177" t="s">
        <v>1733</v>
      </c>
      <c r="B10" s="177" t="s">
        <v>346</v>
      </c>
      <c r="C10" s="175" t="s">
        <v>347</v>
      </c>
      <c r="D10" s="57">
        <v>-1211.1300000000001</v>
      </c>
      <c r="E10" s="53"/>
      <c r="F10" s="53">
        <f t="shared" si="0"/>
        <v>-1150.5735</v>
      </c>
    </row>
    <row r="11" spans="1:6" ht="17.25" customHeight="1" x14ac:dyDescent="0.2">
      <c r="A11" s="177" t="s">
        <v>1733</v>
      </c>
      <c r="B11" s="177" t="s">
        <v>362</v>
      </c>
      <c r="C11" s="175" t="s">
        <v>363</v>
      </c>
      <c r="D11" s="57">
        <v>311.81</v>
      </c>
      <c r="E11" s="53"/>
      <c r="F11" s="53">
        <f t="shared" si="0"/>
        <v>296.21949999999998</v>
      </c>
    </row>
    <row r="12" spans="1:6" ht="17.25" customHeight="1" x14ac:dyDescent="0.2">
      <c r="A12" s="177" t="s">
        <v>1733</v>
      </c>
      <c r="B12" s="177" t="s">
        <v>348</v>
      </c>
      <c r="C12" s="175" t="s">
        <v>349</v>
      </c>
      <c r="D12" s="57">
        <v>77.56</v>
      </c>
      <c r="E12" s="53"/>
      <c r="F12" s="53">
        <f t="shared" si="0"/>
        <v>73.682000000000002</v>
      </c>
    </row>
    <row r="13" spans="1:6" ht="17.25" customHeight="1" x14ac:dyDescent="0.2">
      <c r="A13" s="177" t="s">
        <v>1733</v>
      </c>
      <c r="B13" s="177" t="s">
        <v>350</v>
      </c>
      <c r="C13" s="175" t="s">
        <v>351</v>
      </c>
      <c r="D13" s="57">
        <v>47.48</v>
      </c>
      <c r="E13" s="53"/>
      <c r="F13" s="53">
        <f t="shared" si="0"/>
        <v>45.105999999999995</v>
      </c>
    </row>
    <row r="14" spans="1:6" ht="17.25" customHeight="1" x14ac:dyDescent="0.2">
      <c r="A14" s="177" t="s">
        <v>1733</v>
      </c>
      <c r="B14" s="177" t="s">
        <v>352</v>
      </c>
      <c r="C14" s="175" t="s">
        <v>353</v>
      </c>
      <c r="D14" s="57">
        <v>94.97</v>
      </c>
      <c r="E14" s="53"/>
      <c r="F14" s="53">
        <f t="shared" si="0"/>
        <v>90.221499999999992</v>
      </c>
    </row>
    <row r="15" spans="1:6" ht="17.25" customHeight="1" x14ac:dyDescent="0.2">
      <c r="A15" s="177" t="s">
        <v>1733</v>
      </c>
      <c r="B15" s="177" t="s">
        <v>354</v>
      </c>
      <c r="C15" s="175" t="s">
        <v>355</v>
      </c>
      <c r="D15" s="57">
        <v>194.68</v>
      </c>
      <c r="E15" s="53"/>
      <c r="F15" s="53">
        <f t="shared" si="0"/>
        <v>184.946</v>
      </c>
    </row>
    <row r="16" spans="1:6" ht="17.25" customHeight="1" x14ac:dyDescent="0.2">
      <c r="A16" s="177" t="s">
        <v>1733</v>
      </c>
      <c r="B16" s="177" t="s">
        <v>356</v>
      </c>
      <c r="C16" s="175" t="s">
        <v>357</v>
      </c>
      <c r="D16" s="57">
        <v>242.17</v>
      </c>
      <c r="E16" s="53"/>
      <c r="F16" s="53">
        <f t="shared" si="0"/>
        <v>230.06149999999997</v>
      </c>
    </row>
    <row r="17" spans="1:6" ht="17.25" customHeight="1" x14ac:dyDescent="0.2">
      <c r="A17" s="177" t="s">
        <v>1733</v>
      </c>
      <c r="B17" s="177" t="s">
        <v>358</v>
      </c>
      <c r="C17" s="175" t="s">
        <v>359</v>
      </c>
      <c r="D17" s="57">
        <v>288.07</v>
      </c>
      <c r="E17" s="53"/>
      <c r="F17" s="53">
        <f t="shared" si="0"/>
        <v>273.66649999999998</v>
      </c>
    </row>
    <row r="18" spans="1:6" ht="17.25" customHeight="1" x14ac:dyDescent="0.2">
      <c r="A18" s="177" t="s">
        <v>1733</v>
      </c>
      <c r="B18" s="177" t="s">
        <v>360</v>
      </c>
      <c r="C18" s="175" t="s">
        <v>361</v>
      </c>
      <c r="D18" s="57">
        <v>506.49</v>
      </c>
      <c r="E18" s="53"/>
      <c r="F18" s="53">
        <f t="shared" si="0"/>
        <v>481.16550000000001</v>
      </c>
    </row>
    <row r="19" spans="1:6" ht="17.25" customHeight="1" x14ac:dyDescent="0.2">
      <c r="A19" s="177" t="s">
        <v>1733</v>
      </c>
      <c r="B19" s="177" t="s">
        <v>469</v>
      </c>
      <c r="C19" s="175" t="s">
        <v>1759</v>
      </c>
      <c r="D19" s="57">
        <v>98.13</v>
      </c>
      <c r="E19" s="53"/>
      <c r="F19" s="53">
        <f t="shared" si="0"/>
        <v>93.223499999999987</v>
      </c>
    </row>
    <row r="20" spans="1:6" ht="17.25" customHeight="1" x14ac:dyDescent="0.2">
      <c r="A20" s="177" t="s">
        <v>1733</v>
      </c>
      <c r="B20" s="177" t="s">
        <v>465</v>
      </c>
      <c r="C20" s="175" t="s">
        <v>466</v>
      </c>
      <c r="D20" s="57">
        <v>481.16</v>
      </c>
      <c r="E20" s="53"/>
      <c r="F20" s="53">
        <f t="shared" si="0"/>
        <v>457.10199999999998</v>
      </c>
    </row>
    <row r="21" spans="1:6" ht="17.25" customHeight="1" x14ac:dyDescent="0.2">
      <c r="A21" s="177" t="s">
        <v>1733</v>
      </c>
      <c r="B21" s="177" t="s">
        <v>467</v>
      </c>
      <c r="C21" s="175" t="s">
        <v>468</v>
      </c>
      <c r="D21" s="57">
        <v>47.48</v>
      </c>
      <c r="E21" s="53"/>
      <c r="F21" s="53">
        <f t="shared" si="0"/>
        <v>45.105999999999995</v>
      </c>
    </row>
    <row r="22" spans="1:6" ht="17.25" customHeight="1" x14ac:dyDescent="0.2">
      <c r="A22" s="177" t="s">
        <v>1733</v>
      </c>
      <c r="B22" s="177" t="s">
        <v>368</v>
      </c>
      <c r="C22" s="175" t="s">
        <v>369</v>
      </c>
      <c r="D22" s="57">
        <v>294.81</v>
      </c>
      <c r="E22" s="53"/>
      <c r="F22" s="53">
        <f t="shared" si="0"/>
        <v>280.06950000000001</v>
      </c>
    </row>
    <row r="23" spans="1:6" ht="17.25" customHeight="1" x14ac:dyDescent="0.2">
      <c r="A23" s="177" t="s">
        <v>1733</v>
      </c>
      <c r="B23" s="177" t="s">
        <v>370</v>
      </c>
      <c r="C23" s="175" t="s">
        <v>371</v>
      </c>
      <c r="D23" s="57">
        <v>152.59</v>
      </c>
      <c r="E23" s="53"/>
      <c r="F23" s="53">
        <f t="shared" si="0"/>
        <v>144.9605</v>
      </c>
    </row>
    <row r="24" spans="1:6" ht="17.25" customHeight="1" x14ac:dyDescent="0.2">
      <c r="A24" s="177" t="s">
        <v>1733</v>
      </c>
      <c r="B24" s="177" t="s">
        <v>364</v>
      </c>
      <c r="C24" s="175" t="s">
        <v>365</v>
      </c>
      <c r="D24" s="57">
        <v>71.11</v>
      </c>
      <c r="E24" s="53"/>
      <c r="F24" s="53">
        <f t="shared" si="0"/>
        <v>67.55449999999999</v>
      </c>
    </row>
    <row r="25" spans="1:6" ht="17.25" customHeight="1" x14ac:dyDescent="0.2">
      <c r="A25" s="177" t="s">
        <v>1733</v>
      </c>
      <c r="B25" s="177" t="s">
        <v>366</v>
      </c>
      <c r="C25" s="175" t="s">
        <v>367</v>
      </c>
      <c r="D25" s="57">
        <v>189.63</v>
      </c>
      <c r="E25" s="53"/>
      <c r="F25" s="53">
        <f t="shared" si="0"/>
        <v>180.14849999999998</v>
      </c>
    </row>
    <row r="26" spans="1:6" ht="17.25" customHeight="1" x14ac:dyDescent="0.2">
      <c r="A26" s="177" t="s">
        <v>1733</v>
      </c>
      <c r="B26" s="177" t="s">
        <v>372</v>
      </c>
      <c r="C26" s="175" t="s">
        <v>1760</v>
      </c>
      <c r="D26" s="57">
        <v>270.27</v>
      </c>
      <c r="E26" s="53"/>
      <c r="F26" s="53">
        <f t="shared" si="0"/>
        <v>256.75649999999996</v>
      </c>
    </row>
    <row r="27" spans="1:6" ht="17.25" customHeight="1" x14ac:dyDescent="0.2">
      <c r="A27" s="177" t="s">
        <v>1733</v>
      </c>
      <c r="B27" s="177" t="s">
        <v>374</v>
      </c>
      <c r="C27" s="175" t="s">
        <v>375</v>
      </c>
      <c r="D27" s="57">
        <v>297.3</v>
      </c>
      <c r="E27" s="53"/>
      <c r="F27" s="53">
        <f t="shared" si="0"/>
        <v>282.435</v>
      </c>
    </row>
    <row r="28" spans="1:6" ht="17.25" customHeight="1" x14ac:dyDescent="0.2">
      <c r="A28" s="177" t="s">
        <v>1733</v>
      </c>
      <c r="B28" s="177" t="s">
        <v>378</v>
      </c>
      <c r="C28" s="175" t="s">
        <v>377</v>
      </c>
      <c r="D28" s="57">
        <v>47.89</v>
      </c>
      <c r="E28" s="53"/>
      <c r="F28" s="53">
        <f t="shared" si="0"/>
        <v>45.4955</v>
      </c>
    </row>
    <row r="29" spans="1:6" ht="17.25" customHeight="1" x14ac:dyDescent="0.2">
      <c r="A29" s="177" t="s">
        <v>1733</v>
      </c>
      <c r="B29" s="177" t="s">
        <v>376</v>
      </c>
      <c r="C29" s="175" t="s">
        <v>377</v>
      </c>
      <c r="D29" s="57">
        <v>47.9</v>
      </c>
      <c r="E29" s="53"/>
      <c r="F29" s="53">
        <f t="shared" si="0"/>
        <v>45.504999999999995</v>
      </c>
    </row>
    <row r="30" spans="1:6" ht="17.25" customHeight="1" x14ac:dyDescent="0.2">
      <c r="A30" s="177" t="s">
        <v>1733</v>
      </c>
      <c r="B30" s="177" t="s">
        <v>380</v>
      </c>
      <c r="C30" s="175" t="s">
        <v>381</v>
      </c>
      <c r="D30" s="57">
        <v>123.13</v>
      </c>
      <c r="E30" s="53"/>
      <c r="F30" s="53">
        <f t="shared" si="0"/>
        <v>116.97349999999999</v>
      </c>
    </row>
    <row r="31" spans="1:6" ht="17.25" customHeight="1" x14ac:dyDescent="0.2">
      <c r="A31" s="177" t="s">
        <v>1733</v>
      </c>
      <c r="B31" s="177" t="s">
        <v>382</v>
      </c>
      <c r="C31" s="175" t="s">
        <v>383</v>
      </c>
      <c r="D31" s="57">
        <v>79.14</v>
      </c>
      <c r="E31" s="53"/>
      <c r="F31" s="53">
        <f t="shared" si="0"/>
        <v>75.182999999999993</v>
      </c>
    </row>
    <row r="32" spans="1:6" ht="17.25" customHeight="1" x14ac:dyDescent="0.2">
      <c r="A32" s="177" t="s">
        <v>1733</v>
      </c>
      <c r="B32" s="177" t="s">
        <v>384</v>
      </c>
      <c r="C32" s="175" t="s">
        <v>385</v>
      </c>
      <c r="D32" s="57">
        <v>-189.93</v>
      </c>
      <c r="E32" s="53"/>
      <c r="F32" s="53">
        <f t="shared" si="0"/>
        <v>-180.43350000000001</v>
      </c>
    </row>
    <row r="33" spans="1:6" ht="17.25" customHeight="1" x14ac:dyDescent="0.2">
      <c r="A33" s="177" t="s">
        <v>1733</v>
      </c>
      <c r="B33" s="177" t="s">
        <v>471</v>
      </c>
      <c r="C33" s="175" t="s">
        <v>472</v>
      </c>
      <c r="D33" s="84">
        <v>0</v>
      </c>
      <c r="E33" s="85"/>
      <c r="F33" s="53">
        <f t="shared" si="0"/>
        <v>0</v>
      </c>
    </row>
    <row r="34" spans="1:6" ht="17.25" customHeight="1" x14ac:dyDescent="0.2">
      <c r="A34" s="177" t="s">
        <v>1733</v>
      </c>
      <c r="B34" s="177" t="s">
        <v>413</v>
      </c>
      <c r="C34" s="175" t="s">
        <v>414</v>
      </c>
      <c r="D34" s="57">
        <v>-135.13999999999999</v>
      </c>
      <c r="E34" s="53"/>
      <c r="F34" s="53">
        <f t="shared" si="0"/>
        <v>-128.38299999999998</v>
      </c>
    </row>
    <row r="35" spans="1:6" ht="17.25" customHeight="1" x14ac:dyDescent="0.2">
      <c r="A35" s="177" t="s">
        <v>1733</v>
      </c>
      <c r="B35" s="177" t="s">
        <v>415</v>
      </c>
      <c r="C35" s="175" t="s">
        <v>416</v>
      </c>
      <c r="D35" s="57">
        <v>-285.29000000000002</v>
      </c>
      <c r="E35" s="53"/>
      <c r="F35" s="53">
        <f t="shared" si="0"/>
        <v>-271.02550000000002</v>
      </c>
    </row>
    <row r="36" spans="1:6" ht="30" x14ac:dyDescent="0.2">
      <c r="A36" s="177" t="s">
        <v>1733</v>
      </c>
      <c r="B36" s="177" t="s">
        <v>419</v>
      </c>
      <c r="C36" s="175" t="s">
        <v>420</v>
      </c>
      <c r="D36" s="57">
        <v>300.3</v>
      </c>
      <c r="E36" s="53"/>
      <c r="F36" s="53">
        <f t="shared" si="0"/>
        <v>285.28500000000003</v>
      </c>
    </row>
    <row r="37" spans="1:6" ht="17.25" customHeight="1" x14ac:dyDescent="0.2">
      <c r="A37" s="179" t="s">
        <v>1733</v>
      </c>
      <c r="B37" s="180" t="s">
        <v>775</v>
      </c>
      <c r="C37" s="175" t="s">
        <v>776</v>
      </c>
      <c r="D37" s="57">
        <v>121.56</v>
      </c>
      <c r="E37" s="53" t="s">
        <v>13</v>
      </c>
      <c r="F37" s="53">
        <f t="shared" si="0"/>
        <v>115.482</v>
      </c>
    </row>
    <row r="38" spans="1:6" ht="17.25" customHeight="1" x14ac:dyDescent="0.2">
      <c r="A38" s="177" t="s">
        <v>1733</v>
      </c>
      <c r="B38" s="177" t="s">
        <v>1493</v>
      </c>
      <c r="C38" s="175" t="s">
        <v>1494</v>
      </c>
      <c r="D38" s="57">
        <v>435.26</v>
      </c>
      <c r="E38" s="53"/>
      <c r="F38" s="53">
        <f t="shared" si="0"/>
        <v>413.49699999999996</v>
      </c>
    </row>
    <row r="39" spans="1:6" ht="30" x14ac:dyDescent="0.2">
      <c r="A39" s="177" t="s">
        <v>1733</v>
      </c>
      <c r="B39" s="177" t="s">
        <v>423</v>
      </c>
      <c r="C39" s="175" t="s">
        <v>424</v>
      </c>
      <c r="D39" s="57">
        <v>225.23</v>
      </c>
      <c r="E39" s="53"/>
      <c r="F39" s="53">
        <f t="shared" si="0"/>
        <v>213.96849999999998</v>
      </c>
    </row>
    <row r="40" spans="1:6" ht="17.25" customHeight="1" x14ac:dyDescent="0.2">
      <c r="A40" s="177" t="s">
        <v>1733</v>
      </c>
      <c r="B40" s="177" t="s">
        <v>425</v>
      </c>
      <c r="C40" s="175" t="s">
        <v>426</v>
      </c>
      <c r="D40" s="57">
        <v>902.26</v>
      </c>
      <c r="E40" s="53"/>
      <c r="F40" s="53">
        <f t="shared" si="0"/>
        <v>857.14699999999993</v>
      </c>
    </row>
    <row r="41" spans="1:6" ht="17.25" customHeight="1" x14ac:dyDescent="0.2">
      <c r="A41" s="177" t="s">
        <v>1733</v>
      </c>
      <c r="B41" s="177" t="s">
        <v>427</v>
      </c>
      <c r="C41" s="175" t="s">
        <v>428</v>
      </c>
      <c r="D41" s="57">
        <v>1389.47</v>
      </c>
      <c r="E41" s="53"/>
      <c r="F41" s="53">
        <f t="shared" si="0"/>
        <v>1319.9965</v>
      </c>
    </row>
    <row r="42" spans="1:6" ht="17.25" customHeight="1" x14ac:dyDescent="0.2">
      <c r="A42" s="177" t="s">
        <v>1733</v>
      </c>
      <c r="B42" s="177" t="s">
        <v>429</v>
      </c>
      <c r="C42" s="175" t="s">
        <v>430</v>
      </c>
      <c r="D42" s="57">
        <v>1389.47</v>
      </c>
      <c r="E42" s="53"/>
      <c r="F42" s="53">
        <f t="shared" si="0"/>
        <v>1319.9965</v>
      </c>
    </row>
    <row r="43" spans="1:6" ht="17.25" customHeight="1" x14ac:dyDescent="0.2">
      <c r="A43" s="177" t="s">
        <v>1733</v>
      </c>
      <c r="B43" s="177" t="s">
        <v>431</v>
      </c>
      <c r="C43" s="175" t="s">
        <v>432</v>
      </c>
      <c r="D43" s="57">
        <v>209.02</v>
      </c>
      <c r="E43" s="53"/>
      <c r="F43" s="53">
        <f t="shared" si="0"/>
        <v>198.56899999999999</v>
      </c>
    </row>
    <row r="44" spans="1:6" ht="17.25" customHeight="1" x14ac:dyDescent="0.2">
      <c r="A44" s="177" t="s">
        <v>1733</v>
      </c>
      <c r="B44" s="177" t="s">
        <v>564</v>
      </c>
      <c r="C44" s="175" t="s">
        <v>565</v>
      </c>
      <c r="D44" s="57">
        <v>1330.83</v>
      </c>
      <c r="E44" s="53"/>
      <c r="F44" s="53">
        <f t="shared" si="0"/>
        <v>1264.2884999999999</v>
      </c>
    </row>
    <row r="45" spans="1:6" ht="17.25" customHeight="1" x14ac:dyDescent="0.2">
      <c r="A45" s="177" t="s">
        <v>1733</v>
      </c>
      <c r="B45" s="177" t="s">
        <v>562</v>
      </c>
      <c r="C45" s="175" t="s">
        <v>563</v>
      </c>
      <c r="D45" s="57">
        <v>1330.83</v>
      </c>
      <c r="E45" s="53"/>
      <c r="F45" s="53">
        <f t="shared" si="0"/>
        <v>1264.2884999999999</v>
      </c>
    </row>
    <row r="46" spans="1:6" ht="17.25" customHeight="1" x14ac:dyDescent="0.2">
      <c r="A46" s="177" t="s">
        <v>1733</v>
      </c>
      <c r="B46" s="177" t="s">
        <v>544</v>
      </c>
      <c r="C46" s="175" t="s">
        <v>545</v>
      </c>
      <c r="D46" s="57">
        <v>-74.03</v>
      </c>
      <c r="E46" s="53"/>
      <c r="F46" s="53">
        <f t="shared" si="0"/>
        <v>-70.328499999999991</v>
      </c>
    </row>
    <row r="47" spans="1:6" ht="17.25" customHeight="1" x14ac:dyDescent="0.2">
      <c r="A47" s="177" t="s">
        <v>1733</v>
      </c>
      <c r="B47" s="177" t="s">
        <v>548</v>
      </c>
      <c r="C47" s="175" t="s">
        <v>549</v>
      </c>
      <c r="D47" s="57">
        <v>63.96</v>
      </c>
      <c r="E47" s="53"/>
      <c r="F47" s="53">
        <f t="shared" si="0"/>
        <v>60.762</v>
      </c>
    </row>
    <row r="48" spans="1:6" ht="17.25" customHeight="1" x14ac:dyDescent="0.2">
      <c r="A48" s="177" t="s">
        <v>1733</v>
      </c>
      <c r="B48" s="177" t="s">
        <v>1609</v>
      </c>
      <c r="C48" s="175" t="s">
        <v>1610</v>
      </c>
      <c r="D48" s="57">
        <v>60.15</v>
      </c>
      <c r="E48" s="53"/>
      <c r="F48" s="53">
        <f t="shared" si="0"/>
        <v>57.142499999999998</v>
      </c>
    </row>
    <row r="49" spans="1:6" ht="18" customHeight="1" x14ac:dyDescent="0.2">
      <c r="A49" s="177" t="s">
        <v>1733</v>
      </c>
      <c r="B49" s="177" t="s">
        <v>566</v>
      </c>
      <c r="C49" s="175" t="s">
        <v>567</v>
      </c>
      <c r="D49" s="57">
        <v>917.22900000000004</v>
      </c>
      <c r="E49" s="53"/>
      <c r="F49" s="53">
        <f t="shared" si="0"/>
        <v>871.36755000000005</v>
      </c>
    </row>
    <row r="50" spans="1:6" ht="15.75" x14ac:dyDescent="0.2">
      <c r="A50" s="177" t="s">
        <v>1733</v>
      </c>
      <c r="B50" s="177" t="s">
        <v>546</v>
      </c>
      <c r="C50" s="175" t="s">
        <v>547</v>
      </c>
      <c r="D50" s="57">
        <v>0</v>
      </c>
      <c r="E50" s="53"/>
      <c r="F50" s="53">
        <f t="shared" si="0"/>
        <v>0</v>
      </c>
    </row>
    <row r="51" spans="1:6" ht="17.25" customHeight="1" x14ac:dyDescent="0.2">
      <c r="A51" s="181" t="s">
        <v>1733</v>
      </c>
      <c r="B51" s="181" t="s">
        <v>386</v>
      </c>
      <c r="C51" s="176" t="s">
        <v>387</v>
      </c>
      <c r="D51" s="57">
        <v>134.54</v>
      </c>
      <c r="E51" s="53"/>
      <c r="F51" s="53">
        <f t="shared" si="0"/>
        <v>127.81299999999999</v>
      </c>
    </row>
    <row r="52" spans="1:6" ht="17.25" customHeight="1" x14ac:dyDescent="0.2">
      <c r="A52" s="177" t="s">
        <v>1733</v>
      </c>
      <c r="B52" s="177" t="s">
        <v>433</v>
      </c>
      <c r="C52" s="175" t="s">
        <v>434</v>
      </c>
      <c r="D52" s="57">
        <v>105.11</v>
      </c>
      <c r="E52" s="53"/>
      <c r="F52" s="53">
        <f t="shared" si="0"/>
        <v>99.854500000000002</v>
      </c>
    </row>
    <row r="53" spans="1:6" ht="15" customHeight="1" x14ac:dyDescent="0.2">
      <c r="A53" s="177" t="s">
        <v>1733</v>
      </c>
      <c r="B53" s="177" t="s">
        <v>435</v>
      </c>
      <c r="C53" s="175" t="s">
        <v>436</v>
      </c>
      <c r="D53" s="57">
        <v>1305.79</v>
      </c>
      <c r="E53" s="53"/>
      <c r="F53" s="53">
        <f t="shared" si="0"/>
        <v>1240.5004999999999</v>
      </c>
    </row>
    <row r="54" spans="1:6" ht="17.25" customHeight="1" x14ac:dyDescent="0.2">
      <c r="A54" s="177" t="s">
        <v>1733</v>
      </c>
      <c r="B54" s="177" t="s">
        <v>437</v>
      </c>
      <c r="C54" s="175" t="s">
        <v>438</v>
      </c>
      <c r="D54" s="57">
        <v>1305.79</v>
      </c>
      <c r="E54" s="53"/>
      <c r="F54" s="53">
        <f t="shared" si="0"/>
        <v>1240.5004999999999</v>
      </c>
    </row>
    <row r="55" spans="1:6" ht="17.25" customHeight="1" x14ac:dyDescent="0.2">
      <c r="A55" s="228" t="s">
        <v>1761</v>
      </c>
      <c r="B55" s="229"/>
      <c r="C55" s="230"/>
      <c r="D55" s="87"/>
      <c r="E55" s="88"/>
      <c r="F55" s="88"/>
    </row>
    <row r="56" spans="1:6" ht="30" x14ac:dyDescent="0.2">
      <c r="A56" s="179" t="s">
        <v>1733</v>
      </c>
      <c r="B56" s="180" t="s">
        <v>773</v>
      </c>
      <c r="C56" s="175" t="s">
        <v>774</v>
      </c>
      <c r="D56" s="57">
        <v>270.27</v>
      </c>
      <c r="E56" s="53" t="s">
        <v>13</v>
      </c>
      <c r="F56" s="53">
        <f t="shared" ref="F56:F60" si="1">D56*0.95</f>
        <v>256.75649999999996</v>
      </c>
    </row>
    <row r="57" spans="1:6" ht="30" x14ac:dyDescent="0.2">
      <c r="A57" s="177" t="s">
        <v>1733</v>
      </c>
      <c r="B57" s="177" t="s">
        <v>442</v>
      </c>
      <c r="C57" s="175" t="s">
        <v>1762</v>
      </c>
      <c r="D57" s="57">
        <v>123.46</v>
      </c>
      <c r="E57" s="53"/>
      <c r="F57" s="53">
        <f t="shared" si="1"/>
        <v>117.28699999999999</v>
      </c>
    </row>
    <row r="58" spans="1:6" ht="45" x14ac:dyDescent="0.2">
      <c r="A58" s="177" t="s">
        <v>1733</v>
      </c>
      <c r="B58" s="177" t="s">
        <v>444</v>
      </c>
      <c r="C58" s="175" t="s">
        <v>1763</v>
      </c>
      <c r="D58" s="57">
        <v>165.24</v>
      </c>
      <c r="E58" s="53"/>
      <c r="F58" s="53">
        <f t="shared" si="1"/>
        <v>156.97800000000001</v>
      </c>
    </row>
    <row r="59" spans="1:6" ht="30" x14ac:dyDescent="0.2">
      <c r="A59" s="177" t="s">
        <v>1733</v>
      </c>
      <c r="B59" s="177" t="s">
        <v>446</v>
      </c>
      <c r="C59" s="175" t="s">
        <v>1764</v>
      </c>
      <c r="D59" s="57">
        <v>981.32</v>
      </c>
      <c r="E59" s="53"/>
      <c r="F59" s="53">
        <f t="shared" si="1"/>
        <v>932.25400000000002</v>
      </c>
    </row>
    <row r="60" spans="1:6" ht="30" x14ac:dyDescent="0.2">
      <c r="A60" s="177" t="s">
        <v>1733</v>
      </c>
      <c r="B60" s="177" t="s">
        <v>1765</v>
      </c>
      <c r="C60" s="175" t="s">
        <v>1766</v>
      </c>
      <c r="D60" s="57">
        <v>1034.32</v>
      </c>
      <c r="E60" s="53"/>
      <c r="F60" s="53">
        <f t="shared" si="1"/>
        <v>982.60399999999993</v>
      </c>
    </row>
    <row r="61" spans="1:6" ht="17.25" customHeight="1" x14ac:dyDescent="0.2">
      <c r="A61" s="228" t="s">
        <v>448</v>
      </c>
      <c r="B61" s="229"/>
      <c r="C61" s="230"/>
      <c r="D61" s="87"/>
      <c r="E61" s="88"/>
      <c r="F61" s="88"/>
    </row>
    <row r="62" spans="1:6" ht="17.25" customHeight="1" x14ac:dyDescent="0.2">
      <c r="A62" s="177" t="s">
        <v>1733</v>
      </c>
      <c r="B62" s="177" t="s">
        <v>449</v>
      </c>
      <c r="C62" s="175" t="s">
        <v>450</v>
      </c>
      <c r="D62" s="57">
        <v>45.58</v>
      </c>
      <c r="E62" s="53"/>
      <c r="F62" s="53">
        <f t="shared" ref="F62:F67" si="2">D62*0.95</f>
        <v>43.300999999999995</v>
      </c>
    </row>
    <row r="63" spans="1:6" ht="17.25" customHeight="1" x14ac:dyDescent="0.2">
      <c r="A63" s="177" t="s">
        <v>1733</v>
      </c>
      <c r="B63" s="177" t="s">
        <v>451</v>
      </c>
      <c r="C63" s="175" t="s">
        <v>452</v>
      </c>
      <c r="D63" s="57">
        <v>96.87</v>
      </c>
      <c r="E63" s="53"/>
      <c r="F63" s="53">
        <f t="shared" si="2"/>
        <v>92.026499999999999</v>
      </c>
    </row>
    <row r="64" spans="1:6" ht="30" x14ac:dyDescent="0.2">
      <c r="A64" s="177" t="s">
        <v>1733</v>
      </c>
      <c r="B64" s="177" t="s">
        <v>453</v>
      </c>
      <c r="C64" s="175" t="s">
        <v>454</v>
      </c>
      <c r="D64" s="57">
        <v>117.76</v>
      </c>
      <c r="E64" s="53"/>
      <c r="F64" s="53">
        <f t="shared" si="2"/>
        <v>111.872</v>
      </c>
    </row>
    <row r="65" spans="1:6" ht="30" x14ac:dyDescent="0.2">
      <c r="A65" s="177" t="s">
        <v>1733</v>
      </c>
      <c r="B65" s="177" t="s">
        <v>462</v>
      </c>
      <c r="C65" s="175" t="s">
        <v>1767</v>
      </c>
      <c r="D65" s="57">
        <v>151.65</v>
      </c>
      <c r="E65" s="53"/>
      <c r="F65" s="53">
        <f t="shared" si="2"/>
        <v>144.0675</v>
      </c>
    </row>
    <row r="66" spans="1:6" ht="30" x14ac:dyDescent="0.2">
      <c r="A66" s="177" t="s">
        <v>1733</v>
      </c>
      <c r="B66" s="177" t="s">
        <v>455</v>
      </c>
      <c r="C66" s="175" t="s">
        <v>600</v>
      </c>
      <c r="D66" s="57">
        <v>176.64</v>
      </c>
      <c r="E66" s="53"/>
      <c r="F66" s="53">
        <f t="shared" si="2"/>
        <v>167.80799999999999</v>
      </c>
    </row>
    <row r="67" spans="1:6" ht="75" x14ac:dyDescent="0.2">
      <c r="A67" s="177" t="s">
        <v>1733</v>
      </c>
      <c r="B67" s="177" t="s">
        <v>457</v>
      </c>
      <c r="C67" s="175" t="s">
        <v>458</v>
      </c>
      <c r="D67" s="57">
        <v>661.6</v>
      </c>
      <c r="E67" s="53"/>
      <c r="F67" s="53">
        <f t="shared" si="2"/>
        <v>628.52</v>
      </c>
    </row>
    <row r="68" spans="1:6" ht="26.25" customHeight="1" x14ac:dyDescent="0.2">
      <c r="A68" s="228" t="s">
        <v>1768</v>
      </c>
      <c r="B68" s="229"/>
      <c r="C68" s="230"/>
      <c r="D68" s="87"/>
      <c r="E68" s="88"/>
      <c r="F68" s="88"/>
    </row>
    <row r="69" spans="1:6" ht="17.25" customHeight="1" x14ac:dyDescent="0.2">
      <c r="A69" s="231" t="s">
        <v>764</v>
      </c>
      <c r="B69" s="232"/>
      <c r="C69" s="232"/>
      <c r="D69" s="89"/>
      <c r="E69" s="90"/>
      <c r="F69" s="90"/>
    </row>
    <row r="70" spans="1:6" ht="17.25" customHeight="1" x14ac:dyDescent="0.2">
      <c r="A70" s="179" t="s">
        <v>1733</v>
      </c>
      <c r="B70" s="180" t="s">
        <v>765</v>
      </c>
      <c r="C70" s="182" t="s">
        <v>766</v>
      </c>
      <c r="D70" s="63">
        <v>240.24</v>
      </c>
      <c r="E70" s="64" t="s">
        <v>13</v>
      </c>
      <c r="F70" s="53">
        <f t="shared" ref="F70:F72" si="3">D70*0.95</f>
        <v>228.22800000000001</v>
      </c>
    </row>
    <row r="71" spans="1:6" ht="17.25" customHeight="1" x14ac:dyDescent="0.2">
      <c r="A71" s="179" t="s">
        <v>1733</v>
      </c>
      <c r="B71" s="180" t="s">
        <v>767</v>
      </c>
      <c r="C71" s="175" t="s">
        <v>768</v>
      </c>
      <c r="D71" s="57">
        <v>393.39</v>
      </c>
      <c r="E71" s="53" t="s">
        <v>13</v>
      </c>
      <c r="F71" s="53">
        <f t="shared" si="3"/>
        <v>373.72049999999996</v>
      </c>
    </row>
    <row r="72" spans="1:6" ht="17.25" customHeight="1" x14ac:dyDescent="0.2">
      <c r="A72" s="177" t="s">
        <v>1733</v>
      </c>
      <c r="B72" s="177" t="s">
        <v>417</v>
      </c>
      <c r="C72" s="175" t="s">
        <v>418</v>
      </c>
      <c r="D72" s="57">
        <v>-126.13</v>
      </c>
      <c r="E72" s="53"/>
      <c r="F72" s="53">
        <f t="shared" si="3"/>
        <v>-119.8235</v>
      </c>
    </row>
    <row r="73" spans="1:6" ht="17.25" customHeight="1" x14ac:dyDescent="0.2">
      <c r="A73" s="233" t="s">
        <v>769</v>
      </c>
      <c r="B73" s="232"/>
      <c r="C73" s="232"/>
      <c r="D73" s="92"/>
      <c r="E73" s="93"/>
      <c r="F73" s="93"/>
    </row>
    <row r="74" spans="1:6" ht="30" x14ac:dyDescent="0.2">
      <c r="A74" s="179" t="s">
        <v>1733</v>
      </c>
      <c r="B74" s="180" t="s">
        <v>397</v>
      </c>
      <c r="C74" s="182" t="s">
        <v>398</v>
      </c>
      <c r="D74" s="63">
        <v>375.38</v>
      </c>
      <c r="E74" s="64" t="s">
        <v>13</v>
      </c>
      <c r="F74" s="53">
        <f t="shared" ref="F74:F76" si="4">D74*0.95</f>
        <v>356.61099999999999</v>
      </c>
    </row>
    <row r="75" spans="1:6" ht="17.25" customHeight="1" x14ac:dyDescent="0.2">
      <c r="A75" s="179" t="s">
        <v>1733</v>
      </c>
      <c r="B75" s="180" t="s">
        <v>411</v>
      </c>
      <c r="C75" s="182" t="s">
        <v>412</v>
      </c>
      <c r="D75" s="63">
        <v>195.2</v>
      </c>
      <c r="E75" s="64" t="s">
        <v>13</v>
      </c>
      <c r="F75" s="53">
        <f t="shared" si="4"/>
        <v>185.43999999999997</v>
      </c>
    </row>
    <row r="76" spans="1:6" ht="30" x14ac:dyDescent="0.2">
      <c r="A76" s="177" t="s">
        <v>1733</v>
      </c>
      <c r="B76" s="177" t="s">
        <v>421</v>
      </c>
      <c r="C76" s="175" t="s">
        <v>422</v>
      </c>
      <c r="D76" s="57">
        <v>1828.11</v>
      </c>
      <c r="E76" s="53"/>
      <c r="F76" s="53">
        <f t="shared" si="4"/>
        <v>1736.7044999999998</v>
      </c>
    </row>
    <row r="77" spans="1:6" ht="17.25" customHeight="1" x14ac:dyDescent="0.2">
      <c r="A77" s="234" t="s">
        <v>1855</v>
      </c>
      <c r="B77" s="232"/>
      <c r="C77" s="232"/>
      <c r="D77" s="89"/>
      <c r="E77" s="90"/>
      <c r="F77" s="90"/>
    </row>
    <row r="78" spans="1:6" ht="17.25" customHeight="1" x14ac:dyDescent="0.2">
      <c r="A78" s="179" t="s">
        <v>1733</v>
      </c>
      <c r="B78" s="183" t="str">
        <f>HYPERLINK("https://drive.google.com/open?id=1hkHqRBiY98AJZCai_2xIDExteyHqsbxi","CrossTalk-CW-4")</f>
        <v>CrossTalk-CW-4</v>
      </c>
      <c r="C78" s="182" t="s">
        <v>731</v>
      </c>
      <c r="D78" s="63">
        <v>816.82</v>
      </c>
      <c r="E78" s="64" t="s">
        <v>13</v>
      </c>
      <c r="F78" s="53">
        <f t="shared" ref="F78:F80" si="5">D78*0.95</f>
        <v>775.97900000000004</v>
      </c>
    </row>
    <row r="79" spans="1:6" ht="30" x14ac:dyDescent="0.2">
      <c r="A79" s="179" t="s">
        <v>1733</v>
      </c>
      <c r="B79" s="180" t="s">
        <v>407</v>
      </c>
      <c r="C79" s="175" t="s">
        <v>732</v>
      </c>
      <c r="D79" s="57">
        <v>1205.71</v>
      </c>
      <c r="E79" s="53" t="s">
        <v>13</v>
      </c>
      <c r="F79" s="53">
        <f t="shared" si="5"/>
        <v>1145.4245000000001</v>
      </c>
    </row>
    <row r="80" spans="1:6" ht="45" x14ac:dyDescent="0.2">
      <c r="A80" s="179" t="s">
        <v>1733</v>
      </c>
      <c r="B80" s="183" t="str">
        <f>HYPERLINK("https://drive.google.com/open?id=19muMJknNSxE1zI97XALYHjnTNIYUtABL","CrossTalk-CWR")</f>
        <v>CrossTalk-CWR</v>
      </c>
      <c r="C80" s="182" t="s">
        <v>733</v>
      </c>
      <c r="D80" s="63">
        <v>1168.17</v>
      </c>
      <c r="E80" s="64" t="s">
        <v>13</v>
      </c>
      <c r="F80" s="53">
        <f t="shared" si="5"/>
        <v>1109.7615000000001</v>
      </c>
    </row>
    <row r="81" spans="1:6" ht="17.25" customHeight="1" x14ac:dyDescent="0.2">
      <c r="A81" s="231" t="s">
        <v>1769</v>
      </c>
      <c r="B81" s="232"/>
      <c r="C81" s="235"/>
      <c r="D81" s="89"/>
      <c r="E81" s="90"/>
      <c r="F81" s="90"/>
    </row>
    <row r="82" spans="1:6" ht="30" x14ac:dyDescent="0.2">
      <c r="A82" s="179" t="s">
        <v>1733</v>
      </c>
      <c r="B82" s="183" t="str">
        <f>HYPERLINK("https://drive.google.com/file/d/1NyT1nJhvBUvyXQnDXLMvB9N_Hi_kZb6s/view","CrossTalk-4")</f>
        <v>CrossTalk-4</v>
      </c>
      <c r="C82" s="182" t="s">
        <v>728</v>
      </c>
      <c r="D82" s="63">
        <v>684.68</v>
      </c>
      <c r="E82" s="64" t="s">
        <v>13</v>
      </c>
      <c r="F82" s="53">
        <f t="shared" ref="F82:F83" si="6">D82*0.95</f>
        <v>650.44599999999991</v>
      </c>
    </row>
    <row r="83" spans="1:6" ht="30" x14ac:dyDescent="0.2">
      <c r="A83" s="179" t="s">
        <v>1733</v>
      </c>
      <c r="B83" s="183" t="str">
        <f>HYPERLINK("https://drive.google.com/open?id=1cdbG1zTLO1zB_4fwsefUruwjUdLNigJB","CrossTalk-10")</f>
        <v>CrossTalk-10</v>
      </c>
      <c r="C83" s="175" t="s">
        <v>729</v>
      </c>
      <c r="D83" s="57">
        <v>1069.07</v>
      </c>
      <c r="E83" s="53" t="s">
        <v>13</v>
      </c>
      <c r="F83" s="53">
        <f t="shared" si="6"/>
        <v>1015.6164999999999</v>
      </c>
    </row>
    <row r="84" spans="1:6" ht="17.25" customHeight="1" x14ac:dyDescent="0.2">
      <c r="A84" s="231" t="s">
        <v>1770</v>
      </c>
      <c r="B84" s="232"/>
      <c r="C84" s="232"/>
      <c r="D84" s="89"/>
      <c r="E84" s="90"/>
      <c r="F84" s="90"/>
    </row>
    <row r="85" spans="1:6" ht="30" x14ac:dyDescent="0.2">
      <c r="A85" s="179" t="s">
        <v>1733</v>
      </c>
      <c r="B85" s="183" t="str">
        <f>HYPERLINK("https://drive.google.com/open?id=1Oy2AwlmsoZ4I6R99WvyE3n7q3uRDVwXO","CrossTalk-C-4")</f>
        <v>CrossTalk-C-4</v>
      </c>
      <c r="C85" s="182" t="s">
        <v>736</v>
      </c>
      <c r="D85" s="63">
        <v>717.72</v>
      </c>
      <c r="E85" s="64" t="s">
        <v>13</v>
      </c>
      <c r="F85" s="53">
        <f t="shared" ref="F85:F86" si="7">D85*0.95</f>
        <v>681.83399999999995</v>
      </c>
    </row>
    <row r="86" spans="1:6" ht="30" x14ac:dyDescent="0.2">
      <c r="A86" s="179" t="s">
        <v>1733</v>
      </c>
      <c r="B86" s="183" t="str">
        <f>HYPERLINK("https://drive.google.com/open?id=1aVvVTJNT4qkPTeYPdUp6iaxvxN5QBjB3","CrossTalk-C-10")</f>
        <v>CrossTalk-C-10</v>
      </c>
      <c r="C86" s="175" t="s">
        <v>738</v>
      </c>
      <c r="D86" s="57">
        <v>1105.1099999999999</v>
      </c>
      <c r="E86" s="53" t="s">
        <v>13</v>
      </c>
      <c r="F86" s="53">
        <f t="shared" si="7"/>
        <v>1049.8544999999999</v>
      </c>
    </row>
    <row r="87" spans="1:6" ht="17.25" customHeight="1" x14ac:dyDescent="0.2">
      <c r="A87" s="231" t="s">
        <v>754</v>
      </c>
      <c r="B87" s="232"/>
      <c r="C87" s="232"/>
      <c r="D87" s="89"/>
      <c r="E87" s="90"/>
      <c r="F87" s="90"/>
    </row>
    <row r="88" spans="1:6" ht="30" x14ac:dyDescent="0.2">
      <c r="A88" s="179" t="s">
        <v>1733</v>
      </c>
      <c r="B88" s="180" t="s">
        <v>755</v>
      </c>
      <c r="C88" s="182" t="s">
        <v>756</v>
      </c>
      <c r="D88" s="63">
        <v>1097.5999999999999</v>
      </c>
      <c r="E88" s="64" t="s">
        <v>13</v>
      </c>
      <c r="F88" s="53">
        <f t="shared" ref="F88:F89" si="8">D88*0.95</f>
        <v>1042.7199999999998</v>
      </c>
    </row>
    <row r="89" spans="1:6" ht="30" x14ac:dyDescent="0.2">
      <c r="A89" s="179" t="s">
        <v>1733</v>
      </c>
      <c r="B89" s="180" t="s">
        <v>757</v>
      </c>
      <c r="C89" s="182" t="s">
        <v>758</v>
      </c>
      <c r="D89" s="63">
        <v>1582.58</v>
      </c>
      <c r="E89" s="64" t="s">
        <v>13</v>
      </c>
      <c r="F89" s="53">
        <f t="shared" si="8"/>
        <v>1503.4509999999998</v>
      </c>
    </row>
    <row r="90" spans="1:6" ht="17.25" customHeight="1" x14ac:dyDescent="0.2">
      <c r="A90" s="231" t="s">
        <v>759</v>
      </c>
      <c r="B90" s="232"/>
      <c r="C90" s="232"/>
      <c r="D90" s="89"/>
      <c r="E90" s="90"/>
      <c r="F90" s="90"/>
    </row>
    <row r="91" spans="1:6" ht="30" x14ac:dyDescent="0.2">
      <c r="A91" s="179" t="s">
        <v>1733</v>
      </c>
      <c r="B91" s="180" t="s">
        <v>760</v>
      </c>
      <c r="C91" s="182" t="s">
        <v>761</v>
      </c>
      <c r="D91" s="63">
        <v>2202.6999999999998</v>
      </c>
      <c r="E91" s="64" t="s">
        <v>13</v>
      </c>
      <c r="F91" s="53">
        <f t="shared" ref="F91:F92" si="9">D91*0.95</f>
        <v>2092.5649999999996</v>
      </c>
    </row>
    <row r="92" spans="1:6" ht="30" x14ac:dyDescent="0.2">
      <c r="A92" s="179" t="s">
        <v>1733</v>
      </c>
      <c r="B92" s="180" t="s">
        <v>762</v>
      </c>
      <c r="C92" s="182" t="s">
        <v>763</v>
      </c>
      <c r="D92" s="63">
        <v>3204.2</v>
      </c>
      <c r="E92" s="64" t="s">
        <v>13</v>
      </c>
      <c r="F92" s="53">
        <f t="shared" si="9"/>
        <v>3043.99</v>
      </c>
    </row>
    <row r="93" spans="1:6" ht="17.25" customHeight="1" x14ac:dyDescent="0.2">
      <c r="A93" s="242" t="s">
        <v>777</v>
      </c>
      <c r="B93" s="232"/>
      <c r="C93" s="184"/>
      <c r="D93" s="94"/>
      <c r="E93" s="95"/>
      <c r="F93" s="95"/>
    </row>
    <row r="94" spans="1:6" ht="17.25" customHeight="1" x14ac:dyDescent="0.2">
      <c r="A94" s="179" t="s">
        <v>1733</v>
      </c>
      <c r="B94" s="180" t="s">
        <v>778</v>
      </c>
      <c r="C94" s="175" t="s">
        <v>779</v>
      </c>
      <c r="D94" s="57">
        <v>96.1</v>
      </c>
      <c r="E94" s="53" t="s">
        <v>13</v>
      </c>
      <c r="F94" s="53">
        <f t="shared" ref="F94:F96" si="10">D94*0.95</f>
        <v>91.294999999999987</v>
      </c>
    </row>
    <row r="95" spans="1:6" ht="17.25" customHeight="1" x14ac:dyDescent="0.2">
      <c r="A95" s="179" t="s">
        <v>1733</v>
      </c>
      <c r="B95" s="180" t="s">
        <v>780</v>
      </c>
      <c r="C95" s="175" t="s">
        <v>781</v>
      </c>
      <c r="D95" s="57">
        <v>81.08</v>
      </c>
      <c r="E95" s="53" t="s">
        <v>13</v>
      </c>
      <c r="F95" s="53">
        <f t="shared" si="10"/>
        <v>77.025999999999996</v>
      </c>
    </row>
    <row r="96" spans="1:6" ht="17.25" customHeight="1" x14ac:dyDescent="0.2">
      <c r="A96" s="179" t="s">
        <v>1733</v>
      </c>
      <c r="B96" s="180" t="s">
        <v>782</v>
      </c>
      <c r="C96" s="175" t="s">
        <v>783</v>
      </c>
      <c r="D96" s="57">
        <v>96.1</v>
      </c>
      <c r="E96" s="53" t="s">
        <v>13</v>
      </c>
      <c r="F96" s="53">
        <f t="shared" si="10"/>
        <v>91.294999999999987</v>
      </c>
    </row>
    <row r="97" spans="1:6" ht="17.25" customHeight="1" x14ac:dyDescent="0.2">
      <c r="A97" s="231" t="s">
        <v>792</v>
      </c>
      <c r="B97" s="232"/>
      <c r="C97" s="232"/>
      <c r="D97" s="89"/>
      <c r="E97" s="90"/>
      <c r="F97" s="90"/>
    </row>
    <row r="98" spans="1:6" ht="17.25" customHeight="1" x14ac:dyDescent="0.2">
      <c r="A98" s="243" t="s">
        <v>793</v>
      </c>
      <c r="B98" s="232"/>
      <c r="C98" s="232"/>
      <c r="D98" s="96"/>
      <c r="E98" s="97"/>
      <c r="F98" s="97"/>
    </row>
    <row r="99" spans="1:6" ht="30" x14ac:dyDescent="0.2">
      <c r="A99" s="179" t="s">
        <v>1733</v>
      </c>
      <c r="B99" s="180" t="s">
        <v>794</v>
      </c>
      <c r="C99" s="175" t="s">
        <v>795</v>
      </c>
      <c r="D99" s="57">
        <v>270.27</v>
      </c>
      <c r="E99" s="53" t="s">
        <v>13</v>
      </c>
      <c r="F99" s="53">
        <f t="shared" ref="F99:F104" si="11">D99*0.95</f>
        <v>256.75649999999996</v>
      </c>
    </row>
    <row r="100" spans="1:6" ht="15.75" x14ac:dyDescent="0.2">
      <c r="A100" s="179" t="s">
        <v>1733</v>
      </c>
      <c r="B100" s="180" t="s">
        <v>796</v>
      </c>
      <c r="C100" s="175" t="s">
        <v>797</v>
      </c>
      <c r="D100" s="57">
        <v>108.11</v>
      </c>
      <c r="E100" s="53" t="s">
        <v>13</v>
      </c>
      <c r="F100" s="53">
        <f t="shared" si="11"/>
        <v>102.7045</v>
      </c>
    </row>
    <row r="101" spans="1:6" ht="30" x14ac:dyDescent="0.2">
      <c r="A101" s="179" t="s">
        <v>1733</v>
      </c>
      <c r="B101" s="180" t="s">
        <v>798</v>
      </c>
      <c r="C101" s="175" t="s">
        <v>799</v>
      </c>
      <c r="D101" s="57">
        <v>1216.22</v>
      </c>
      <c r="E101" s="53" t="s">
        <v>13</v>
      </c>
      <c r="F101" s="53">
        <f t="shared" si="11"/>
        <v>1155.4089999999999</v>
      </c>
    </row>
    <row r="102" spans="1:6" ht="17.25" customHeight="1" x14ac:dyDescent="0.2">
      <c r="A102" s="179" t="s">
        <v>1733</v>
      </c>
      <c r="B102" s="180" t="s">
        <v>800</v>
      </c>
      <c r="C102" s="175" t="s">
        <v>801</v>
      </c>
      <c r="D102" s="57">
        <v>486.49</v>
      </c>
      <c r="E102" s="53" t="s">
        <v>13</v>
      </c>
      <c r="F102" s="53">
        <f t="shared" si="11"/>
        <v>462.16550000000001</v>
      </c>
    </row>
    <row r="103" spans="1:6" ht="30" x14ac:dyDescent="0.2">
      <c r="A103" s="179" t="s">
        <v>1733</v>
      </c>
      <c r="B103" s="180" t="s">
        <v>802</v>
      </c>
      <c r="C103" s="175" t="s">
        <v>803</v>
      </c>
      <c r="D103" s="57">
        <v>2027.03</v>
      </c>
      <c r="E103" s="53" t="s">
        <v>13</v>
      </c>
      <c r="F103" s="53">
        <f t="shared" si="11"/>
        <v>1925.6785</v>
      </c>
    </row>
    <row r="104" spans="1:6" ht="17.25" customHeight="1" x14ac:dyDescent="0.2">
      <c r="A104" s="179" t="s">
        <v>1733</v>
      </c>
      <c r="B104" s="180" t="s">
        <v>804</v>
      </c>
      <c r="C104" s="175" t="s">
        <v>805</v>
      </c>
      <c r="D104" s="57">
        <v>810.81</v>
      </c>
      <c r="E104" s="53" t="s">
        <v>13</v>
      </c>
      <c r="F104" s="53">
        <f t="shared" si="11"/>
        <v>770.26949999999988</v>
      </c>
    </row>
    <row r="105" spans="1:6" ht="17.25" customHeight="1" x14ac:dyDescent="0.2">
      <c r="A105" s="243" t="s">
        <v>806</v>
      </c>
      <c r="B105" s="232"/>
      <c r="C105" s="232"/>
      <c r="D105" s="96"/>
      <c r="E105" s="97"/>
      <c r="F105" s="97"/>
    </row>
    <row r="106" spans="1:6" ht="30" x14ac:dyDescent="0.2">
      <c r="A106" s="179" t="s">
        <v>1733</v>
      </c>
      <c r="B106" s="180" t="s">
        <v>807</v>
      </c>
      <c r="C106" s="175" t="s">
        <v>808</v>
      </c>
      <c r="D106" s="57">
        <v>270.27</v>
      </c>
      <c r="E106" s="53" t="s">
        <v>13</v>
      </c>
      <c r="F106" s="53">
        <f t="shared" ref="F106:F111" si="12">D106*0.95</f>
        <v>256.75649999999996</v>
      </c>
    </row>
    <row r="107" spans="1:6" ht="17.25" customHeight="1" x14ac:dyDescent="0.2">
      <c r="A107" s="179" t="s">
        <v>1733</v>
      </c>
      <c r="B107" s="180" t="s">
        <v>809</v>
      </c>
      <c r="C107" s="175" t="s">
        <v>810</v>
      </c>
      <c r="D107" s="57">
        <v>108.11</v>
      </c>
      <c r="E107" s="53" t="s">
        <v>13</v>
      </c>
      <c r="F107" s="53">
        <f t="shared" si="12"/>
        <v>102.7045</v>
      </c>
    </row>
    <row r="108" spans="1:6" ht="30" x14ac:dyDescent="0.2">
      <c r="A108" s="179" t="s">
        <v>1733</v>
      </c>
      <c r="B108" s="180" t="s">
        <v>811</v>
      </c>
      <c r="C108" s="175" t="s">
        <v>812</v>
      </c>
      <c r="D108" s="57">
        <v>1216.22</v>
      </c>
      <c r="E108" s="53" t="s">
        <v>13</v>
      </c>
      <c r="F108" s="53">
        <f t="shared" si="12"/>
        <v>1155.4089999999999</v>
      </c>
    </row>
    <row r="109" spans="1:6" ht="17.25" customHeight="1" x14ac:dyDescent="0.2">
      <c r="A109" s="179" t="s">
        <v>1733</v>
      </c>
      <c r="B109" s="180" t="s">
        <v>813</v>
      </c>
      <c r="C109" s="175" t="s">
        <v>814</v>
      </c>
      <c r="D109" s="57">
        <v>486.49</v>
      </c>
      <c r="E109" s="53" t="s">
        <v>13</v>
      </c>
      <c r="F109" s="53">
        <f t="shared" si="12"/>
        <v>462.16550000000001</v>
      </c>
    </row>
    <row r="110" spans="1:6" ht="30" x14ac:dyDescent="0.2">
      <c r="A110" s="179" t="s">
        <v>1733</v>
      </c>
      <c r="B110" s="180" t="s">
        <v>815</v>
      </c>
      <c r="C110" s="175" t="s">
        <v>816</v>
      </c>
      <c r="D110" s="57">
        <v>2027.03</v>
      </c>
      <c r="E110" s="53" t="s">
        <v>13</v>
      </c>
      <c r="F110" s="53">
        <f t="shared" si="12"/>
        <v>1925.6785</v>
      </c>
    </row>
    <row r="111" spans="1:6" ht="17.25" customHeight="1" x14ac:dyDescent="0.2">
      <c r="A111" s="179" t="s">
        <v>1733</v>
      </c>
      <c r="B111" s="180" t="s">
        <v>817</v>
      </c>
      <c r="C111" s="175" t="s">
        <v>818</v>
      </c>
      <c r="D111" s="57">
        <v>810.81</v>
      </c>
      <c r="E111" s="53" t="s">
        <v>13</v>
      </c>
      <c r="F111" s="53">
        <f t="shared" si="12"/>
        <v>770.26949999999988</v>
      </c>
    </row>
    <row r="112" spans="1:6" ht="17.25" customHeight="1" x14ac:dyDescent="0.2">
      <c r="A112" s="243" t="s">
        <v>819</v>
      </c>
      <c r="B112" s="232"/>
      <c r="C112" s="232"/>
      <c r="D112" s="96"/>
      <c r="E112" s="97"/>
      <c r="F112" s="97"/>
    </row>
    <row r="113" spans="1:6" ht="30" x14ac:dyDescent="0.2">
      <c r="A113" s="179" t="s">
        <v>1733</v>
      </c>
      <c r="B113" s="180" t="s">
        <v>820</v>
      </c>
      <c r="C113" s="175" t="s">
        <v>821</v>
      </c>
      <c r="D113" s="57">
        <v>270.27</v>
      </c>
      <c r="E113" s="53" t="s">
        <v>13</v>
      </c>
      <c r="F113" s="53">
        <f t="shared" ref="F113:F118" si="13">D113*0.95</f>
        <v>256.75649999999996</v>
      </c>
    </row>
    <row r="114" spans="1:6" ht="17.25" customHeight="1" x14ac:dyDescent="0.2">
      <c r="A114" s="179" t="s">
        <v>1733</v>
      </c>
      <c r="B114" s="180" t="s">
        <v>822</v>
      </c>
      <c r="C114" s="175" t="s">
        <v>823</v>
      </c>
      <c r="D114" s="57">
        <v>108.11</v>
      </c>
      <c r="E114" s="53" t="s">
        <v>13</v>
      </c>
      <c r="F114" s="53">
        <f t="shared" si="13"/>
        <v>102.7045</v>
      </c>
    </row>
    <row r="115" spans="1:6" ht="30" x14ac:dyDescent="0.2">
      <c r="A115" s="179" t="s">
        <v>1733</v>
      </c>
      <c r="B115" s="180" t="s">
        <v>824</v>
      </c>
      <c r="C115" s="175" t="s">
        <v>825</v>
      </c>
      <c r="D115" s="57">
        <v>1216.22</v>
      </c>
      <c r="E115" s="53" t="s">
        <v>13</v>
      </c>
      <c r="F115" s="53">
        <f t="shared" si="13"/>
        <v>1155.4089999999999</v>
      </c>
    </row>
    <row r="116" spans="1:6" ht="17.25" customHeight="1" x14ac:dyDescent="0.2">
      <c r="A116" s="179" t="s">
        <v>1733</v>
      </c>
      <c r="B116" s="180" t="s">
        <v>826</v>
      </c>
      <c r="C116" s="175" t="s">
        <v>827</v>
      </c>
      <c r="D116" s="57">
        <v>486.49</v>
      </c>
      <c r="E116" s="53" t="s">
        <v>13</v>
      </c>
      <c r="F116" s="53">
        <f t="shared" si="13"/>
        <v>462.16550000000001</v>
      </c>
    </row>
    <row r="117" spans="1:6" ht="30" x14ac:dyDescent="0.2">
      <c r="A117" s="179" t="s">
        <v>1733</v>
      </c>
      <c r="B117" s="180" t="s">
        <v>828</v>
      </c>
      <c r="C117" s="175" t="s">
        <v>829</v>
      </c>
      <c r="D117" s="57">
        <v>2027.03</v>
      </c>
      <c r="E117" s="53" t="s">
        <v>13</v>
      </c>
      <c r="F117" s="53">
        <f t="shared" si="13"/>
        <v>1925.6785</v>
      </c>
    </row>
    <row r="118" spans="1:6" ht="17.25" customHeight="1" x14ac:dyDescent="0.2">
      <c r="A118" s="179" t="s">
        <v>1733</v>
      </c>
      <c r="B118" s="180" t="s">
        <v>830</v>
      </c>
      <c r="C118" s="175" t="s">
        <v>831</v>
      </c>
      <c r="D118" s="57">
        <v>810.81</v>
      </c>
      <c r="E118" s="53" t="s">
        <v>13</v>
      </c>
      <c r="F118" s="53">
        <f t="shared" si="13"/>
        <v>770.26949999999988</v>
      </c>
    </row>
    <row r="119" spans="1:6" ht="17.25" customHeight="1" x14ac:dyDescent="0.2">
      <c r="A119" s="236" t="s">
        <v>853</v>
      </c>
      <c r="B119" s="225"/>
      <c r="C119" s="225"/>
      <c r="D119" s="98"/>
      <c r="E119" s="99"/>
      <c r="F119" s="99"/>
    </row>
    <row r="120" spans="1:6" ht="30" x14ac:dyDescent="0.2">
      <c r="A120" s="185" t="s">
        <v>1733</v>
      </c>
      <c r="B120" s="186" t="s">
        <v>854</v>
      </c>
      <c r="C120" s="178" t="s">
        <v>855</v>
      </c>
      <c r="D120" s="100">
        <v>818.32</v>
      </c>
      <c r="E120" s="101" t="s">
        <v>13</v>
      </c>
      <c r="F120" s="53">
        <f t="shared" ref="F120:F125" si="14">D120*0.95</f>
        <v>777.404</v>
      </c>
    </row>
    <row r="121" spans="1:6" ht="17.25" customHeight="1" x14ac:dyDescent="0.2">
      <c r="A121" s="185" t="s">
        <v>1733</v>
      </c>
      <c r="B121" s="186" t="s">
        <v>856</v>
      </c>
      <c r="C121" s="178" t="s">
        <v>857</v>
      </c>
      <c r="D121" s="100">
        <v>321.32</v>
      </c>
      <c r="E121" s="101" t="s">
        <v>13</v>
      </c>
      <c r="F121" s="53">
        <f t="shared" si="14"/>
        <v>305.25399999999996</v>
      </c>
    </row>
    <row r="122" spans="1:6" ht="30" x14ac:dyDescent="0.2">
      <c r="A122" s="185" t="s">
        <v>1733</v>
      </c>
      <c r="B122" s="186" t="s">
        <v>858</v>
      </c>
      <c r="C122" s="178" t="s">
        <v>859</v>
      </c>
      <c r="D122" s="100">
        <v>3675.68</v>
      </c>
      <c r="E122" s="101" t="s">
        <v>13</v>
      </c>
      <c r="F122" s="53">
        <f t="shared" si="14"/>
        <v>3491.8959999999997</v>
      </c>
    </row>
    <row r="123" spans="1:6" ht="17.25" customHeight="1" x14ac:dyDescent="0.2">
      <c r="A123" s="185" t="s">
        <v>1733</v>
      </c>
      <c r="B123" s="186" t="s">
        <v>860</v>
      </c>
      <c r="C123" s="178" t="s">
        <v>861</v>
      </c>
      <c r="D123" s="100">
        <v>1441.44</v>
      </c>
      <c r="E123" s="101" t="s">
        <v>13</v>
      </c>
      <c r="F123" s="53">
        <f t="shared" si="14"/>
        <v>1369.3679999999999</v>
      </c>
    </row>
    <row r="124" spans="1:6" ht="30" x14ac:dyDescent="0.2">
      <c r="A124" s="185" t="s">
        <v>1733</v>
      </c>
      <c r="B124" s="186" t="s">
        <v>862</v>
      </c>
      <c r="C124" s="178" t="s">
        <v>863</v>
      </c>
      <c r="D124" s="100">
        <v>6126.13</v>
      </c>
      <c r="E124" s="101" t="s">
        <v>13</v>
      </c>
      <c r="F124" s="53">
        <f t="shared" si="14"/>
        <v>5819.8234999999995</v>
      </c>
    </row>
    <row r="125" spans="1:6" ht="17.25" customHeight="1" x14ac:dyDescent="0.2">
      <c r="A125" s="185" t="s">
        <v>1733</v>
      </c>
      <c r="B125" s="186" t="s">
        <v>864</v>
      </c>
      <c r="C125" s="178" t="s">
        <v>865</v>
      </c>
      <c r="D125" s="100">
        <v>2243.2399999999998</v>
      </c>
      <c r="E125" s="101" t="s">
        <v>13</v>
      </c>
      <c r="F125" s="53">
        <f t="shared" si="14"/>
        <v>2131.0779999999995</v>
      </c>
    </row>
    <row r="126" spans="1:6" ht="17.25" customHeight="1" x14ac:dyDescent="0.2">
      <c r="A126" s="237" t="s">
        <v>866</v>
      </c>
      <c r="B126" s="238"/>
      <c r="C126" s="238"/>
      <c r="D126" s="102"/>
      <c r="E126" s="103"/>
      <c r="F126" s="103"/>
    </row>
    <row r="127" spans="1:6" ht="30" x14ac:dyDescent="0.2">
      <c r="A127" s="185" t="s">
        <v>1733</v>
      </c>
      <c r="B127" s="186" t="s">
        <v>867</v>
      </c>
      <c r="C127" s="178" t="s">
        <v>868</v>
      </c>
      <c r="D127" s="100">
        <v>816.82</v>
      </c>
      <c r="E127" s="101" t="s">
        <v>13</v>
      </c>
      <c r="F127" s="53">
        <f t="shared" ref="F127:F132" si="15">D127*0.95</f>
        <v>775.97900000000004</v>
      </c>
    </row>
    <row r="128" spans="1:6" ht="17.25" customHeight="1" x14ac:dyDescent="0.2">
      <c r="A128" s="185" t="s">
        <v>1733</v>
      </c>
      <c r="B128" s="186" t="s">
        <v>869</v>
      </c>
      <c r="C128" s="178" t="s">
        <v>870</v>
      </c>
      <c r="D128" s="100">
        <v>321.32</v>
      </c>
      <c r="E128" s="101" t="s">
        <v>13</v>
      </c>
      <c r="F128" s="53">
        <f t="shared" si="15"/>
        <v>305.25399999999996</v>
      </c>
    </row>
    <row r="129" spans="1:6" ht="30" x14ac:dyDescent="0.2">
      <c r="A129" s="185" t="s">
        <v>1733</v>
      </c>
      <c r="B129" s="186" t="s">
        <v>1771</v>
      </c>
      <c r="C129" s="178" t="s">
        <v>1772</v>
      </c>
      <c r="D129" s="100">
        <v>3525</v>
      </c>
      <c r="E129" s="101" t="s">
        <v>13</v>
      </c>
      <c r="F129" s="53">
        <f t="shared" si="15"/>
        <v>3348.75</v>
      </c>
    </row>
    <row r="130" spans="1:6" ht="17.25" customHeight="1" x14ac:dyDescent="0.2">
      <c r="A130" s="185" t="s">
        <v>1733</v>
      </c>
      <c r="B130" s="186" t="s">
        <v>1773</v>
      </c>
      <c r="C130" s="178" t="s">
        <v>1774</v>
      </c>
      <c r="D130" s="100">
        <v>1441.44</v>
      </c>
      <c r="E130" s="101" t="s">
        <v>13</v>
      </c>
      <c r="F130" s="53">
        <f t="shared" si="15"/>
        <v>1369.3679999999999</v>
      </c>
    </row>
    <row r="131" spans="1:6" ht="30" x14ac:dyDescent="0.2">
      <c r="A131" s="185" t="s">
        <v>1733</v>
      </c>
      <c r="B131" s="186" t="s">
        <v>1775</v>
      </c>
      <c r="C131" s="178" t="s">
        <v>1776</v>
      </c>
      <c r="D131" s="100">
        <v>6129.13</v>
      </c>
      <c r="E131" s="101" t="s">
        <v>13</v>
      </c>
      <c r="F131" s="53">
        <f t="shared" si="15"/>
        <v>5822.6734999999999</v>
      </c>
    </row>
    <row r="132" spans="1:6" ht="17.25" customHeight="1" x14ac:dyDescent="0.2">
      <c r="A132" s="185" t="s">
        <v>1733</v>
      </c>
      <c r="B132" s="186" t="s">
        <v>1777</v>
      </c>
      <c r="C132" s="178" t="s">
        <v>1778</v>
      </c>
      <c r="D132" s="100">
        <v>2243.2399999999998</v>
      </c>
      <c r="E132" s="101" t="s">
        <v>13</v>
      </c>
      <c r="F132" s="53">
        <f t="shared" si="15"/>
        <v>2131.0779999999995</v>
      </c>
    </row>
    <row r="133" spans="1:6" ht="17.25" customHeight="1" x14ac:dyDescent="0.2">
      <c r="A133" s="239" t="s">
        <v>1779</v>
      </c>
      <c r="B133" s="225"/>
      <c r="C133" s="240"/>
      <c r="D133" s="94"/>
      <c r="E133" s="95"/>
      <c r="F133" s="95"/>
    </row>
    <row r="134" spans="1:6" ht="17.25" customHeight="1" x14ac:dyDescent="0.2">
      <c r="A134" s="180" t="s">
        <v>1733</v>
      </c>
      <c r="B134" s="180" t="s">
        <v>473</v>
      </c>
      <c r="C134" s="175" t="s">
        <v>474</v>
      </c>
      <c r="D134" s="57">
        <v>101.79</v>
      </c>
      <c r="E134" s="53"/>
      <c r="F134" s="53">
        <f t="shared" ref="F134:F157" si="16">D134*0.95</f>
        <v>96.700500000000005</v>
      </c>
    </row>
    <row r="135" spans="1:6" ht="17.25" customHeight="1" x14ac:dyDescent="0.2">
      <c r="A135" s="180" t="s">
        <v>1733</v>
      </c>
      <c r="B135" s="180" t="s">
        <v>473</v>
      </c>
      <c r="C135" s="175" t="s">
        <v>1780</v>
      </c>
      <c r="D135" s="104">
        <v>159.38999999999999</v>
      </c>
      <c r="E135" s="105"/>
      <c r="F135" s="53">
        <f t="shared" si="16"/>
        <v>151.42049999999998</v>
      </c>
    </row>
    <row r="136" spans="1:6" ht="17.25" customHeight="1" x14ac:dyDescent="0.2">
      <c r="A136" s="180" t="s">
        <v>1733</v>
      </c>
      <c r="B136" s="180" t="s">
        <v>475</v>
      </c>
      <c r="C136" s="175" t="s">
        <v>476</v>
      </c>
      <c r="D136" s="57">
        <v>143.38</v>
      </c>
      <c r="E136" s="53"/>
      <c r="F136" s="53">
        <f t="shared" si="16"/>
        <v>136.21099999999998</v>
      </c>
    </row>
    <row r="137" spans="1:6" ht="17.25" customHeight="1" x14ac:dyDescent="0.2">
      <c r="A137" s="180" t="s">
        <v>1733</v>
      </c>
      <c r="B137" s="180" t="s">
        <v>475</v>
      </c>
      <c r="C137" s="175" t="s">
        <v>1781</v>
      </c>
      <c r="D137" s="104">
        <v>199.95</v>
      </c>
      <c r="E137" s="105"/>
      <c r="F137" s="53">
        <f t="shared" si="16"/>
        <v>189.95249999999999</v>
      </c>
    </row>
    <row r="138" spans="1:6" ht="17.25" customHeight="1" x14ac:dyDescent="0.2">
      <c r="A138" s="180" t="s">
        <v>1733</v>
      </c>
      <c r="B138" s="180" t="s">
        <v>477</v>
      </c>
      <c r="C138" s="175" t="s">
        <v>478</v>
      </c>
      <c r="D138" s="57">
        <v>239.93</v>
      </c>
      <c r="E138" s="53"/>
      <c r="F138" s="53">
        <f t="shared" si="16"/>
        <v>227.93350000000001</v>
      </c>
    </row>
    <row r="139" spans="1:6" ht="17.25" customHeight="1" x14ac:dyDescent="0.2">
      <c r="A139" s="180" t="s">
        <v>1733</v>
      </c>
      <c r="B139" s="180" t="s">
        <v>477</v>
      </c>
      <c r="C139" s="175" t="s">
        <v>1782</v>
      </c>
      <c r="D139" s="104">
        <v>294.08999999999997</v>
      </c>
      <c r="E139" s="105"/>
      <c r="F139" s="53">
        <f t="shared" si="16"/>
        <v>279.38549999999998</v>
      </c>
    </row>
    <row r="140" spans="1:6" ht="17.25" customHeight="1" x14ac:dyDescent="0.2">
      <c r="A140" s="180" t="s">
        <v>1733</v>
      </c>
      <c r="B140" s="180" t="s">
        <v>481</v>
      </c>
      <c r="C140" s="175" t="s">
        <v>482</v>
      </c>
      <c r="D140" s="57">
        <v>186.04</v>
      </c>
      <c r="E140" s="53"/>
      <c r="F140" s="53">
        <f t="shared" si="16"/>
        <v>176.73799999999997</v>
      </c>
    </row>
    <row r="141" spans="1:6" ht="17.25" customHeight="1" x14ac:dyDescent="0.2">
      <c r="A141" s="180" t="s">
        <v>1733</v>
      </c>
      <c r="B141" s="180" t="s">
        <v>479</v>
      </c>
      <c r="C141" s="175" t="s">
        <v>480</v>
      </c>
      <c r="D141" s="106">
        <v>156.94999999999999</v>
      </c>
      <c r="E141" s="105"/>
      <c r="F141" s="53">
        <f t="shared" si="16"/>
        <v>149.10249999999999</v>
      </c>
    </row>
    <row r="142" spans="1:6" ht="17.25" customHeight="1" x14ac:dyDescent="0.2">
      <c r="A142" s="180" t="s">
        <v>1733</v>
      </c>
      <c r="B142" s="180" t="s">
        <v>1783</v>
      </c>
      <c r="C142" s="175" t="s">
        <v>1784</v>
      </c>
      <c r="D142" s="104">
        <v>159.38999999999999</v>
      </c>
      <c r="E142" s="53"/>
      <c r="F142" s="53">
        <f t="shared" si="16"/>
        <v>151.42049999999998</v>
      </c>
    </row>
    <row r="143" spans="1:6" ht="17.25" customHeight="1" x14ac:dyDescent="0.2">
      <c r="A143" s="180" t="s">
        <v>1733</v>
      </c>
      <c r="B143" s="180" t="s">
        <v>483</v>
      </c>
      <c r="C143" s="175" t="s">
        <v>484</v>
      </c>
      <c r="D143" s="106">
        <v>101.79</v>
      </c>
      <c r="E143" s="105"/>
      <c r="F143" s="53">
        <f t="shared" si="16"/>
        <v>96.700500000000005</v>
      </c>
    </row>
    <row r="144" spans="1:6" ht="17.25" customHeight="1" x14ac:dyDescent="0.2">
      <c r="A144" s="180" t="s">
        <v>1733</v>
      </c>
      <c r="B144" s="180" t="s">
        <v>1785</v>
      </c>
      <c r="C144" s="175" t="s">
        <v>1786</v>
      </c>
      <c r="D144" s="104">
        <v>199.95</v>
      </c>
      <c r="E144" s="53"/>
      <c r="F144" s="53">
        <f t="shared" si="16"/>
        <v>189.95249999999999</v>
      </c>
    </row>
    <row r="145" spans="1:6" ht="17.25" customHeight="1" x14ac:dyDescent="0.2">
      <c r="A145" s="180" t="s">
        <v>1733</v>
      </c>
      <c r="B145" s="180" t="s">
        <v>485</v>
      </c>
      <c r="C145" s="175" t="s">
        <v>486</v>
      </c>
      <c r="D145" s="106">
        <v>143.38</v>
      </c>
      <c r="E145" s="105"/>
      <c r="F145" s="53">
        <f t="shared" si="16"/>
        <v>136.21099999999998</v>
      </c>
    </row>
    <row r="146" spans="1:6" ht="17.25" customHeight="1" x14ac:dyDescent="0.2">
      <c r="A146" s="180" t="s">
        <v>1733</v>
      </c>
      <c r="B146" s="180" t="s">
        <v>1787</v>
      </c>
      <c r="C146" s="175" t="s">
        <v>1788</v>
      </c>
      <c r="D146" s="104">
        <v>294.08999999999997</v>
      </c>
      <c r="E146" s="53"/>
      <c r="F146" s="53">
        <f t="shared" si="16"/>
        <v>279.38549999999998</v>
      </c>
    </row>
    <row r="147" spans="1:6" ht="17.25" customHeight="1" x14ac:dyDescent="0.2">
      <c r="A147" s="180" t="s">
        <v>1733</v>
      </c>
      <c r="B147" s="180" t="s">
        <v>487</v>
      </c>
      <c r="C147" s="175" t="s">
        <v>488</v>
      </c>
      <c r="D147" s="57">
        <v>239.93</v>
      </c>
      <c r="E147" s="105"/>
      <c r="F147" s="53">
        <f t="shared" si="16"/>
        <v>227.93350000000001</v>
      </c>
    </row>
    <row r="148" spans="1:6" ht="17.25" customHeight="1" x14ac:dyDescent="0.2">
      <c r="A148" s="180" t="s">
        <v>1733</v>
      </c>
      <c r="B148" s="180" t="s">
        <v>1789</v>
      </c>
      <c r="C148" s="175" t="s">
        <v>1790</v>
      </c>
      <c r="D148" s="104">
        <v>92.6</v>
      </c>
      <c r="E148" s="53"/>
      <c r="F148" s="53">
        <f t="shared" si="16"/>
        <v>87.969999999999985</v>
      </c>
    </row>
    <row r="149" spans="1:6" ht="17.25" customHeight="1" x14ac:dyDescent="0.2">
      <c r="A149" s="180" t="s">
        <v>1733</v>
      </c>
      <c r="B149" s="180" t="s">
        <v>489</v>
      </c>
      <c r="C149" s="175" t="s">
        <v>490</v>
      </c>
      <c r="D149" s="57">
        <v>47.48</v>
      </c>
      <c r="E149" s="105"/>
      <c r="F149" s="53">
        <f t="shared" si="16"/>
        <v>45.105999999999995</v>
      </c>
    </row>
    <row r="150" spans="1:6" ht="17.25" customHeight="1" x14ac:dyDescent="0.2">
      <c r="A150" s="180" t="s">
        <v>1733</v>
      </c>
      <c r="B150" s="180" t="s">
        <v>1791</v>
      </c>
      <c r="C150" s="175" t="s">
        <v>1792</v>
      </c>
      <c r="D150" s="104">
        <v>92.6</v>
      </c>
      <c r="E150" s="53"/>
      <c r="F150" s="53">
        <f t="shared" si="16"/>
        <v>87.969999999999985</v>
      </c>
    </row>
    <row r="151" spans="1:6" ht="17.25" customHeight="1" x14ac:dyDescent="0.2">
      <c r="A151" s="180" t="s">
        <v>1733</v>
      </c>
      <c r="B151" s="180" t="s">
        <v>491</v>
      </c>
      <c r="C151" s="175" t="s">
        <v>492</v>
      </c>
      <c r="D151" s="57">
        <v>47.48</v>
      </c>
      <c r="E151" s="105"/>
      <c r="F151" s="53">
        <f t="shared" si="16"/>
        <v>45.105999999999995</v>
      </c>
    </row>
    <row r="152" spans="1:6" ht="17.25" customHeight="1" x14ac:dyDescent="0.2">
      <c r="A152" s="187" t="s">
        <v>1733</v>
      </c>
      <c r="B152" s="187" t="s">
        <v>1793</v>
      </c>
      <c r="C152" s="176" t="s">
        <v>1794</v>
      </c>
      <c r="D152" s="57">
        <v>99.25</v>
      </c>
      <c r="E152" s="105"/>
      <c r="F152" s="53">
        <f t="shared" si="16"/>
        <v>94.287499999999994</v>
      </c>
    </row>
    <row r="153" spans="1:6" ht="17.25" customHeight="1" x14ac:dyDescent="0.2">
      <c r="A153" s="187" t="s">
        <v>1733</v>
      </c>
      <c r="B153" s="187" t="s">
        <v>1795</v>
      </c>
      <c r="C153" s="176" t="s">
        <v>1796</v>
      </c>
      <c r="D153" s="57">
        <v>139.80000000000001</v>
      </c>
      <c r="E153" s="105"/>
      <c r="F153" s="53">
        <f t="shared" si="16"/>
        <v>132.81</v>
      </c>
    </row>
    <row r="154" spans="1:6" ht="17.25" customHeight="1" x14ac:dyDescent="0.2">
      <c r="A154" s="187" t="s">
        <v>1733</v>
      </c>
      <c r="B154" s="187" t="s">
        <v>1797</v>
      </c>
      <c r="C154" s="176" t="s">
        <v>1798</v>
      </c>
      <c r="D154" s="57">
        <v>233.94</v>
      </c>
      <c r="E154" s="105"/>
      <c r="F154" s="53">
        <f t="shared" si="16"/>
        <v>222.24299999999999</v>
      </c>
    </row>
    <row r="155" spans="1:6" ht="17.25" customHeight="1" x14ac:dyDescent="0.2">
      <c r="A155" s="177" t="s">
        <v>1733</v>
      </c>
      <c r="B155" s="177" t="s">
        <v>548</v>
      </c>
      <c r="C155" s="175" t="s">
        <v>549</v>
      </c>
      <c r="D155" s="57">
        <v>63.96</v>
      </c>
      <c r="E155" s="53"/>
      <c r="F155" s="53">
        <f t="shared" si="16"/>
        <v>60.762</v>
      </c>
    </row>
    <row r="156" spans="1:6" ht="17.25" customHeight="1" x14ac:dyDescent="0.2">
      <c r="A156" s="187" t="s">
        <v>1733</v>
      </c>
      <c r="B156" s="187" t="s">
        <v>1609</v>
      </c>
      <c r="C156" s="176" t="s">
        <v>1610</v>
      </c>
      <c r="D156" s="57">
        <v>60.15</v>
      </c>
      <c r="E156" s="105"/>
      <c r="F156" s="53">
        <f t="shared" si="16"/>
        <v>57.142499999999998</v>
      </c>
    </row>
    <row r="157" spans="1:6" ht="17.25" customHeight="1" x14ac:dyDescent="0.2">
      <c r="A157" s="181" t="s">
        <v>1733</v>
      </c>
      <c r="B157" s="181" t="s">
        <v>1799</v>
      </c>
      <c r="C157" s="176" t="s">
        <v>1800</v>
      </c>
      <c r="D157" s="57">
        <v>120</v>
      </c>
      <c r="E157" s="53"/>
      <c r="F157" s="53">
        <f t="shared" si="16"/>
        <v>114</v>
      </c>
    </row>
    <row r="158" spans="1:6" ht="17.25" customHeight="1" x14ac:dyDescent="0.2">
      <c r="A158" s="228" t="s">
        <v>493</v>
      </c>
      <c r="B158" s="229"/>
      <c r="C158" s="230"/>
      <c r="D158" s="87"/>
      <c r="E158" s="88"/>
      <c r="F158" s="88"/>
    </row>
    <row r="159" spans="1:6" ht="30" x14ac:dyDescent="0.2">
      <c r="A159" s="177" t="s">
        <v>1733</v>
      </c>
      <c r="B159" s="177" t="s">
        <v>494</v>
      </c>
      <c r="C159" s="175" t="s">
        <v>495</v>
      </c>
      <c r="D159" s="57">
        <v>656.85</v>
      </c>
      <c r="E159" s="53"/>
      <c r="F159" s="53">
        <f t="shared" ref="F159:F184" si="17">D159*0.95</f>
        <v>624.00749999999994</v>
      </c>
    </row>
    <row r="160" spans="1:6" ht="30" x14ac:dyDescent="0.2">
      <c r="A160" s="177" t="s">
        <v>1733</v>
      </c>
      <c r="B160" s="177" t="s">
        <v>496</v>
      </c>
      <c r="C160" s="175" t="s">
        <v>497</v>
      </c>
      <c r="D160" s="57">
        <v>656.85</v>
      </c>
      <c r="E160" s="53"/>
      <c r="F160" s="53">
        <f t="shared" si="17"/>
        <v>624.00749999999994</v>
      </c>
    </row>
    <row r="161" spans="1:6" ht="30" x14ac:dyDescent="0.2">
      <c r="A161" s="177" t="s">
        <v>1733</v>
      </c>
      <c r="B161" s="177" t="s">
        <v>498</v>
      </c>
      <c r="C161" s="175" t="s">
        <v>499</v>
      </c>
      <c r="D161" s="57">
        <v>656.85</v>
      </c>
      <c r="E161" s="53"/>
      <c r="F161" s="53">
        <f t="shared" si="17"/>
        <v>624.00749999999994</v>
      </c>
    </row>
    <row r="162" spans="1:6" ht="30" x14ac:dyDescent="0.2">
      <c r="A162" s="177" t="s">
        <v>1733</v>
      </c>
      <c r="B162" s="177" t="s">
        <v>500</v>
      </c>
      <c r="C162" s="175" t="s">
        <v>501</v>
      </c>
      <c r="D162" s="57">
        <v>656.85</v>
      </c>
      <c r="E162" s="53"/>
      <c r="F162" s="53">
        <f t="shared" si="17"/>
        <v>624.00749999999994</v>
      </c>
    </row>
    <row r="163" spans="1:6" ht="30" x14ac:dyDescent="0.2">
      <c r="A163" s="177" t="s">
        <v>1733</v>
      </c>
      <c r="B163" s="177" t="s">
        <v>1801</v>
      </c>
      <c r="C163" s="175" t="s">
        <v>1802</v>
      </c>
      <c r="D163" s="57">
        <v>656.85</v>
      </c>
      <c r="E163" s="53"/>
      <c r="F163" s="53">
        <f t="shared" si="17"/>
        <v>624.00749999999994</v>
      </c>
    </row>
    <row r="164" spans="1:6" ht="30" x14ac:dyDescent="0.2">
      <c r="A164" s="177" t="s">
        <v>1733</v>
      </c>
      <c r="B164" s="177" t="s">
        <v>1803</v>
      </c>
      <c r="C164" s="175" t="s">
        <v>1804</v>
      </c>
      <c r="D164" s="57">
        <v>656.85</v>
      </c>
      <c r="E164" s="53"/>
      <c r="F164" s="53">
        <f t="shared" si="17"/>
        <v>624.00749999999994</v>
      </c>
    </row>
    <row r="165" spans="1:6" ht="30" x14ac:dyDescent="0.2">
      <c r="A165" s="177" t="s">
        <v>1733</v>
      </c>
      <c r="B165" s="177" t="s">
        <v>1805</v>
      </c>
      <c r="C165" s="175" t="s">
        <v>1806</v>
      </c>
      <c r="D165" s="57">
        <v>656.85</v>
      </c>
      <c r="E165" s="53"/>
      <c r="F165" s="53">
        <f t="shared" si="17"/>
        <v>624.00749999999994</v>
      </c>
    </row>
    <row r="166" spans="1:6" ht="30" x14ac:dyDescent="0.2">
      <c r="A166" s="177" t="s">
        <v>1733</v>
      </c>
      <c r="B166" s="177" t="s">
        <v>502</v>
      </c>
      <c r="C166" s="175" t="s">
        <v>503</v>
      </c>
      <c r="D166" s="57">
        <v>775.56</v>
      </c>
      <c r="E166" s="53"/>
      <c r="F166" s="53">
        <f t="shared" si="17"/>
        <v>736.78199999999993</v>
      </c>
    </row>
    <row r="167" spans="1:6" ht="30" x14ac:dyDescent="0.2">
      <c r="A167" s="177" t="s">
        <v>1733</v>
      </c>
      <c r="B167" s="177" t="s">
        <v>504</v>
      </c>
      <c r="C167" s="175" t="s">
        <v>505</v>
      </c>
      <c r="D167" s="57">
        <v>126.62</v>
      </c>
      <c r="E167" s="53"/>
      <c r="F167" s="53">
        <f t="shared" si="17"/>
        <v>120.289</v>
      </c>
    </row>
    <row r="168" spans="1:6" ht="32.25" customHeight="1" x14ac:dyDescent="0.2">
      <c r="A168" s="177" t="s">
        <v>1733</v>
      </c>
      <c r="B168" s="177" t="s">
        <v>506</v>
      </c>
      <c r="C168" s="175" t="s">
        <v>507</v>
      </c>
      <c r="D168" s="57">
        <v>118.71</v>
      </c>
      <c r="E168" s="53"/>
      <c r="F168" s="53">
        <f t="shared" si="17"/>
        <v>112.77449999999999</v>
      </c>
    </row>
    <row r="169" spans="1:6" ht="45" x14ac:dyDescent="0.2">
      <c r="A169" s="177" t="s">
        <v>1733</v>
      </c>
      <c r="B169" s="177" t="s">
        <v>508</v>
      </c>
      <c r="C169" s="175" t="s">
        <v>509</v>
      </c>
      <c r="D169" s="57">
        <v>134.54</v>
      </c>
      <c r="E169" s="53"/>
      <c r="F169" s="53">
        <f t="shared" si="17"/>
        <v>127.81299999999999</v>
      </c>
    </row>
    <row r="170" spans="1:6" ht="17.25" customHeight="1" x14ac:dyDescent="0.2">
      <c r="A170" s="177" t="s">
        <v>1733</v>
      </c>
      <c r="B170" s="177" t="s">
        <v>510</v>
      </c>
      <c r="C170" s="175" t="s">
        <v>511</v>
      </c>
      <c r="D170" s="57">
        <v>20.58</v>
      </c>
      <c r="E170" s="53"/>
      <c r="F170" s="53">
        <f t="shared" si="17"/>
        <v>19.550999999999998</v>
      </c>
    </row>
    <row r="171" spans="1:6" ht="30" x14ac:dyDescent="0.2">
      <c r="A171" s="177" t="s">
        <v>1733</v>
      </c>
      <c r="B171" s="177" t="s">
        <v>514</v>
      </c>
      <c r="C171" s="175" t="s">
        <v>515</v>
      </c>
      <c r="D171" s="57">
        <v>98.13</v>
      </c>
      <c r="E171" s="53"/>
      <c r="F171" s="53">
        <f t="shared" si="17"/>
        <v>93.223499999999987</v>
      </c>
    </row>
    <row r="172" spans="1:6" ht="17.25" customHeight="1" x14ac:dyDescent="0.2">
      <c r="A172" s="177" t="s">
        <v>1733</v>
      </c>
      <c r="B172" s="177" t="s">
        <v>512</v>
      </c>
      <c r="C172" s="175" t="s">
        <v>513</v>
      </c>
      <c r="D172" s="57">
        <v>91.8</v>
      </c>
      <c r="E172" s="53"/>
      <c r="F172" s="53">
        <f t="shared" si="17"/>
        <v>87.21</v>
      </c>
    </row>
    <row r="173" spans="1:6" ht="17.25" customHeight="1" x14ac:dyDescent="0.2">
      <c r="A173" s="177" t="s">
        <v>1733</v>
      </c>
      <c r="B173" s="177" t="s">
        <v>524</v>
      </c>
      <c r="C173" s="175" t="s">
        <v>1807</v>
      </c>
      <c r="D173" s="57">
        <v>387.78</v>
      </c>
      <c r="E173" s="53"/>
      <c r="F173" s="53">
        <f t="shared" si="17"/>
        <v>368.39099999999996</v>
      </c>
    </row>
    <row r="174" spans="1:6" ht="17.25" customHeight="1" x14ac:dyDescent="0.2">
      <c r="A174" s="177" t="s">
        <v>1733</v>
      </c>
      <c r="B174" s="177" t="s">
        <v>525</v>
      </c>
      <c r="C174" s="175" t="s">
        <v>1808</v>
      </c>
      <c r="D174" s="57">
        <v>536.55999999999995</v>
      </c>
      <c r="E174" s="53"/>
      <c r="F174" s="53">
        <f t="shared" si="17"/>
        <v>509.73199999999991</v>
      </c>
    </row>
    <row r="175" spans="1:6" ht="30" x14ac:dyDescent="0.2">
      <c r="A175" s="177" t="s">
        <v>1733</v>
      </c>
      <c r="B175" s="177" t="s">
        <v>516</v>
      </c>
      <c r="C175" s="175" t="s">
        <v>517</v>
      </c>
      <c r="D175" s="57">
        <v>74.39</v>
      </c>
      <c r="E175" s="53"/>
      <c r="F175" s="53">
        <f t="shared" si="17"/>
        <v>70.670500000000004</v>
      </c>
    </row>
    <row r="176" spans="1:6" ht="17.25" customHeight="1" x14ac:dyDescent="0.2">
      <c r="A176" s="177" t="s">
        <v>1733</v>
      </c>
      <c r="B176" s="177" t="s">
        <v>518</v>
      </c>
      <c r="C176" s="175" t="s">
        <v>519</v>
      </c>
      <c r="D176" s="57">
        <v>94.97</v>
      </c>
      <c r="E176" s="53"/>
      <c r="F176" s="53">
        <f t="shared" si="17"/>
        <v>90.221499999999992</v>
      </c>
    </row>
    <row r="177" spans="1:6" ht="17.25" customHeight="1" x14ac:dyDescent="0.2">
      <c r="A177" s="177" t="s">
        <v>1733</v>
      </c>
      <c r="B177" s="177" t="s">
        <v>520</v>
      </c>
      <c r="C177" s="175" t="s">
        <v>1809</v>
      </c>
      <c r="D177" s="57">
        <v>313.39</v>
      </c>
      <c r="E177" s="53"/>
      <c r="F177" s="53">
        <f t="shared" si="17"/>
        <v>297.72049999999996</v>
      </c>
    </row>
    <row r="178" spans="1:6" ht="17.25" customHeight="1" x14ac:dyDescent="0.2">
      <c r="A178" s="177" t="s">
        <v>1733</v>
      </c>
      <c r="B178" s="177" t="s">
        <v>522</v>
      </c>
      <c r="C178" s="175" t="s">
        <v>1807</v>
      </c>
      <c r="D178" s="57">
        <v>387.78</v>
      </c>
      <c r="E178" s="53"/>
      <c r="F178" s="53">
        <f t="shared" si="17"/>
        <v>368.39099999999996</v>
      </c>
    </row>
    <row r="179" spans="1:6" ht="17.25" customHeight="1" x14ac:dyDescent="0.2">
      <c r="A179" s="177" t="s">
        <v>1733</v>
      </c>
      <c r="B179" s="177" t="s">
        <v>527</v>
      </c>
      <c r="C179" s="175" t="s">
        <v>528</v>
      </c>
      <c r="D179" s="57">
        <v>66.48</v>
      </c>
      <c r="E179" s="53"/>
      <c r="F179" s="53">
        <f t="shared" si="17"/>
        <v>63.155999999999999</v>
      </c>
    </row>
    <row r="180" spans="1:6" ht="17.25" customHeight="1" x14ac:dyDescent="0.2">
      <c r="A180" s="177" t="s">
        <v>1733</v>
      </c>
      <c r="B180" s="177" t="s">
        <v>529</v>
      </c>
      <c r="C180" s="175" t="s">
        <v>530</v>
      </c>
      <c r="D180" s="57">
        <v>66.48</v>
      </c>
      <c r="E180" s="53"/>
      <c r="F180" s="53">
        <f t="shared" si="17"/>
        <v>63.155999999999999</v>
      </c>
    </row>
    <row r="181" spans="1:6" ht="17.25" customHeight="1" x14ac:dyDescent="0.2">
      <c r="A181" s="177" t="s">
        <v>1733</v>
      </c>
      <c r="B181" s="177" t="s">
        <v>531</v>
      </c>
      <c r="C181" s="175" t="s">
        <v>532</v>
      </c>
      <c r="D181" s="57">
        <v>55.4</v>
      </c>
      <c r="E181" s="53"/>
      <c r="F181" s="53">
        <f t="shared" si="17"/>
        <v>52.629999999999995</v>
      </c>
    </row>
    <row r="182" spans="1:6" ht="17.25" customHeight="1" x14ac:dyDescent="0.2">
      <c r="A182" s="177" t="s">
        <v>1733</v>
      </c>
      <c r="B182" s="177" t="s">
        <v>533</v>
      </c>
      <c r="C182" s="175" t="s">
        <v>534</v>
      </c>
      <c r="D182" s="57">
        <v>474.83</v>
      </c>
      <c r="E182" s="53"/>
      <c r="F182" s="53">
        <f t="shared" si="17"/>
        <v>451.08849999999995</v>
      </c>
    </row>
    <row r="183" spans="1:6" ht="17.25" customHeight="1" x14ac:dyDescent="0.2">
      <c r="A183" s="177" t="s">
        <v>1733</v>
      </c>
      <c r="B183" s="177" t="s">
        <v>535</v>
      </c>
      <c r="C183" s="175" t="s">
        <v>536</v>
      </c>
      <c r="D183" s="57">
        <v>514.4</v>
      </c>
      <c r="E183" s="53"/>
      <c r="F183" s="53">
        <f t="shared" si="17"/>
        <v>488.67999999999995</v>
      </c>
    </row>
    <row r="184" spans="1:6" ht="17.25" customHeight="1" x14ac:dyDescent="0.2">
      <c r="A184" s="177" t="s">
        <v>1733</v>
      </c>
      <c r="B184" s="177" t="s">
        <v>537</v>
      </c>
      <c r="C184" s="175" t="s">
        <v>538</v>
      </c>
      <c r="D184" s="57">
        <v>553.97</v>
      </c>
      <c r="E184" s="53"/>
      <c r="F184" s="53">
        <f t="shared" si="17"/>
        <v>526.27149999999995</v>
      </c>
    </row>
    <row r="185" spans="1:6" x14ac:dyDescent="0.2">
      <c r="A185" s="241" t="s">
        <v>1810</v>
      </c>
      <c r="B185" s="209"/>
      <c r="C185" s="209"/>
      <c r="D185" s="209"/>
      <c r="E185" s="209"/>
      <c r="F185" s="210"/>
    </row>
    <row r="186" spans="1:6" ht="15.75" x14ac:dyDescent="0.2">
      <c r="A186" s="54" t="s">
        <v>1733</v>
      </c>
      <c r="B186" s="107" t="s">
        <v>1483</v>
      </c>
      <c r="C186" s="91" t="s">
        <v>1484</v>
      </c>
      <c r="D186" s="108">
        <v>88.89</v>
      </c>
      <c r="E186" s="109"/>
      <c r="F186" s="53">
        <f t="shared" ref="F186:F205" si="18">D186*0.95</f>
        <v>84.445499999999996</v>
      </c>
    </row>
    <row r="187" spans="1:6" ht="15.75" x14ac:dyDescent="0.2">
      <c r="A187" s="54" t="s">
        <v>1733</v>
      </c>
      <c r="B187" s="107" t="s">
        <v>1487</v>
      </c>
      <c r="C187" s="86" t="s">
        <v>1488</v>
      </c>
      <c r="D187" s="110">
        <v>53.33</v>
      </c>
      <c r="E187" s="111"/>
      <c r="F187" s="53">
        <f t="shared" si="18"/>
        <v>50.663499999999999</v>
      </c>
    </row>
    <row r="188" spans="1:6" ht="15.75" x14ac:dyDescent="0.2">
      <c r="A188" s="54" t="s">
        <v>1733</v>
      </c>
      <c r="B188" s="107" t="s">
        <v>1485</v>
      </c>
      <c r="C188" s="86" t="s">
        <v>1486</v>
      </c>
      <c r="D188" s="112">
        <v>15.8</v>
      </c>
      <c r="E188" s="111"/>
      <c r="F188" s="53">
        <f t="shared" si="18"/>
        <v>15.01</v>
      </c>
    </row>
    <row r="189" spans="1:6" ht="15.75" x14ac:dyDescent="0.2">
      <c r="A189" s="54" t="s">
        <v>1733</v>
      </c>
      <c r="B189" s="107" t="s">
        <v>1489</v>
      </c>
      <c r="C189" s="86" t="s">
        <v>1490</v>
      </c>
      <c r="D189" s="110">
        <v>90.86</v>
      </c>
      <c r="E189" s="111"/>
      <c r="F189" s="53">
        <f t="shared" si="18"/>
        <v>86.316999999999993</v>
      </c>
    </row>
    <row r="190" spans="1:6" ht="15.75" x14ac:dyDescent="0.2">
      <c r="A190" s="54" t="s">
        <v>1733</v>
      </c>
      <c r="B190" s="107" t="s">
        <v>1491</v>
      </c>
      <c r="C190" s="86" t="s">
        <v>1492</v>
      </c>
      <c r="D190" s="110">
        <v>53.33</v>
      </c>
      <c r="E190" s="111"/>
      <c r="F190" s="53">
        <f t="shared" si="18"/>
        <v>50.663499999999999</v>
      </c>
    </row>
    <row r="191" spans="1:6" ht="15.75" x14ac:dyDescent="0.2">
      <c r="A191" s="54" t="s">
        <v>1733</v>
      </c>
      <c r="B191" s="107" t="s">
        <v>1495</v>
      </c>
      <c r="C191" s="86" t="s">
        <v>1496</v>
      </c>
      <c r="D191" s="110">
        <v>88.89</v>
      </c>
      <c r="E191" s="111"/>
      <c r="F191" s="53">
        <f t="shared" si="18"/>
        <v>84.445499999999996</v>
      </c>
    </row>
    <row r="192" spans="1:6" ht="15.75" x14ac:dyDescent="0.2">
      <c r="A192" s="54" t="s">
        <v>1733</v>
      </c>
      <c r="B192" s="107" t="s">
        <v>1501</v>
      </c>
      <c r="C192" s="86" t="s">
        <v>1502</v>
      </c>
      <c r="D192" s="110">
        <v>53.33</v>
      </c>
      <c r="E192" s="111"/>
      <c r="F192" s="53">
        <f t="shared" si="18"/>
        <v>50.663499999999999</v>
      </c>
    </row>
    <row r="193" spans="1:6" ht="15.75" x14ac:dyDescent="0.2">
      <c r="A193" s="54" t="s">
        <v>1733</v>
      </c>
      <c r="B193" s="107" t="s">
        <v>1497</v>
      </c>
      <c r="C193" s="86" t="s">
        <v>1498</v>
      </c>
      <c r="D193" s="112">
        <v>23.7</v>
      </c>
      <c r="E193" s="111"/>
      <c r="F193" s="53">
        <f t="shared" si="18"/>
        <v>22.514999999999997</v>
      </c>
    </row>
    <row r="194" spans="1:6" ht="15.75" x14ac:dyDescent="0.2">
      <c r="A194" s="54" t="s">
        <v>1733</v>
      </c>
      <c r="B194" s="107" t="s">
        <v>1499</v>
      </c>
      <c r="C194" s="86" t="s">
        <v>1500</v>
      </c>
      <c r="D194" s="110">
        <v>108.64</v>
      </c>
      <c r="E194" s="111"/>
      <c r="F194" s="53">
        <f t="shared" si="18"/>
        <v>103.208</v>
      </c>
    </row>
    <row r="195" spans="1:6" ht="15.75" x14ac:dyDescent="0.2">
      <c r="A195" s="54" t="s">
        <v>1733</v>
      </c>
      <c r="B195" s="113" t="s">
        <v>1440</v>
      </c>
      <c r="C195" s="86" t="s">
        <v>1441</v>
      </c>
      <c r="D195" s="110">
        <v>197.53</v>
      </c>
      <c r="E195" s="111"/>
      <c r="F195" s="53">
        <f t="shared" si="18"/>
        <v>187.65349999999998</v>
      </c>
    </row>
    <row r="196" spans="1:6" ht="15.75" x14ac:dyDescent="0.2">
      <c r="A196" s="54" t="s">
        <v>1733</v>
      </c>
      <c r="B196" s="107" t="s">
        <v>1442</v>
      </c>
      <c r="C196" s="86" t="s">
        <v>1443</v>
      </c>
      <c r="D196" s="110">
        <v>256.79000000000002</v>
      </c>
      <c r="E196" s="111"/>
      <c r="F196" s="53">
        <f t="shared" si="18"/>
        <v>243.95050000000001</v>
      </c>
    </row>
    <row r="197" spans="1:6" ht="15.75" x14ac:dyDescent="0.2">
      <c r="A197" s="54" t="s">
        <v>1733</v>
      </c>
      <c r="B197" s="107" t="s">
        <v>1444</v>
      </c>
      <c r="C197" s="86" t="s">
        <v>1445</v>
      </c>
      <c r="D197" s="110">
        <v>256.79000000000002</v>
      </c>
      <c r="E197" s="111"/>
      <c r="F197" s="53">
        <f t="shared" si="18"/>
        <v>243.95050000000001</v>
      </c>
    </row>
    <row r="198" spans="1:6" ht="15.75" x14ac:dyDescent="0.2">
      <c r="A198" s="54" t="s">
        <v>1733</v>
      </c>
      <c r="B198" s="107" t="s">
        <v>1446</v>
      </c>
      <c r="C198" s="86" t="s">
        <v>1447</v>
      </c>
      <c r="D198" s="110">
        <v>256.79000000000002</v>
      </c>
      <c r="E198" s="111"/>
      <c r="F198" s="53">
        <f t="shared" si="18"/>
        <v>243.95050000000001</v>
      </c>
    </row>
    <row r="199" spans="1:6" ht="15.75" x14ac:dyDescent="0.2">
      <c r="A199" s="54" t="s">
        <v>1733</v>
      </c>
      <c r="B199" s="107" t="s">
        <v>1448</v>
      </c>
      <c r="C199" s="86" t="s">
        <v>1449</v>
      </c>
      <c r="D199" s="110">
        <v>256.79000000000002</v>
      </c>
      <c r="E199" s="111"/>
      <c r="F199" s="53">
        <f t="shared" si="18"/>
        <v>243.95050000000001</v>
      </c>
    </row>
    <row r="200" spans="1:6" ht="15.75" x14ac:dyDescent="0.2">
      <c r="A200" s="54" t="s">
        <v>1733</v>
      </c>
      <c r="B200" s="107" t="s">
        <v>1450</v>
      </c>
      <c r="C200" s="86" t="s">
        <v>1451</v>
      </c>
      <c r="D200" s="110">
        <v>256.79000000000002</v>
      </c>
      <c r="E200" s="111"/>
      <c r="F200" s="53">
        <f t="shared" si="18"/>
        <v>243.95050000000001</v>
      </c>
    </row>
    <row r="201" spans="1:6" ht="15.75" x14ac:dyDescent="0.2">
      <c r="A201" s="54" t="s">
        <v>1733</v>
      </c>
      <c r="B201" s="107" t="s">
        <v>1452</v>
      </c>
      <c r="C201" s="86" t="s">
        <v>1453</v>
      </c>
      <c r="D201" s="110">
        <v>316.05</v>
      </c>
      <c r="E201" s="111"/>
      <c r="F201" s="53">
        <f t="shared" si="18"/>
        <v>300.2475</v>
      </c>
    </row>
    <row r="202" spans="1:6" ht="15.75" x14ac:dyDescent="0.2">
      <c r="A202" s="54" t="s">
        <v>1733</v>
      </c>
      <c r="B202" s="107" t="s">
        <v>1454</v>
      </c>
      <c r="C202" s="86" t="s">
        <v>1455</v>
      </c>
      <c r="D202" s="110">
        <v>316.05</v>
      </c>
      <c r="E202" s="111"/>
      <c r="F202" s="53">
        <f t="shared" si="18"/>
        <v>300.2475</v>
      </c>
    </row>
    <row r="203" spans="1:6" ht="15.75" x14ac:dyDescent="0.2">
      <c r="A203" s="54" t="s">
        <v>1733</v>
      </c>
      <c r="B203" s="107" t="s">
        <v>1456</v>
      </c>
      <c r="C203" s="86" t="s">
        <v>1457</v>
      </c>
      <c r="D203" s="110">
        <v>414.81</v>
      </c>
      <c r="E203" s="111"/>
      <c r="F203" s="53">
        <f t="shared" si="18"/>
        <v>394.06950000000001</v>
      </c>
    </row>
    <row r="204" spans="1:6" ht="15.75" x14ac:dyDescent="0.2">
      <c r="A204" s="54" t="s">
        <v>1733</v>
      </c>
      <c r="B204" s="107" t="s">
        <v>1469</v>
      </c>
      <c r="C204" s="86" t="s">
        <v>1470</v>
      </c>
      <c r="D204" s="110">
        <v>197.53</v>
      </c>
      <c r="E204" s="111"/>
      <c r="F204" s="53">
        <f t="shared" si="18"/>
        <v>187.65349999999998</v>
      </c>
    </row>
    <row r="205" spans="1:6" ht="15.75" x14ac:dyDescent="0.2">
      <c r="A205" s="54" t="s">
        <v>1733</v>
      </c>
      <c r="B205" s="107" t="s">
        <v>1464</v>
      </c>
      <c r="C205" s="86" t="s">
        <v>1465</v>
      </c>
      <c r="D205" s="112">
        <v>23.7</v>
      </c>
      <c r="E205" s="111"/>
      <c r="F205" s="53">
        <f t="shared" si="18"/>
        <v>22.514999999999997</v>
      </c>
    </row>
  </sheetData>
  <mergeCells count="26">
    <mergeCell ref="A126:C126"/>
    <mergeCell ref="A133:C133"/>
    <mergeCell ref="A158:C158"/>
    <mergeCell ref="A185:F185"/>
    <mergeCell ref="A87:C87"/>
    <mergeCell ref="A90:C90"/>
    <mergeCell ref="A93:B93"/>
    <mergeCell ref="A97:C97"/>
    <mergeCell ref="A98:C98"/>
    <mergeCell ref="A105:C105"/>
    <mergeCell ref="A112:C112"/>
    <mergeCell ref="A73:C73"/>
    <mergeCell ref="A77:C77"/>
    <mergeCell ref="A81:C81"/>
    <mergeCell ref="A84:C84"/>
    <mergeCell ref="A119:C119"/>
    <mergeCell ref="F4:F5"/>
    <mergeCell ref="A55:C55"/>
    <mergeCell ref="A61:C61"/>
    <mergeCell ref="A68:C68"/>
    <mergeCell ref="A69:C69"/>
    <mergeCell ref="A2:D2"/>
    <mergeCell ref="A3:C3"/>
    <mergeCell ref="A4:A5"/>
    <mergeCell ref="B4:B5"/>
    <mergeCell ref="C4:C5"/>
  </mergeCells>
  <printOptions horizontalCentered="1" gridLines="1"/>
  <pageMargins left="0.7" right="0.7" top="0.75" bottom="0.75" header="0" footer="0"/>
  <pageSetup scale="54" fitToHeight="0" pageOrder="overThenDown" orientation="portrait" cellComments="atEnd"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outlinePr summaryBelow="0" summaryRight="0"/>
    <pageSetUpPr fitToPage="1"/>
  </sheetPr>
  <dimension ref="A1:F44"/>
  <sheetViews>
    <sheetView showGridLines="0" workbookViewId="0">
      <selection sqref="A1:F44"/>
    </sheetView>
  </sheetViews>
  <sheetFormatPr defaultColWidth="14.42578125" defaultRowHeight="12.75" customHeight="1" x14ac:dyDescent="0.2"/>
  <cols>
    <col min="1" max="1" width="14" customWidth="1"/>
    <col min="2" max="2" width="30.42578125" customWidth="1"/>
    <col min="3" max="3" width="89.140625" customWidth="1"/>
    <col min="4" max="4" width="9.42578125" customWidth="1"/>
    <col min="5" max="5" width="1.28515625" customWidth="1"/>
    <col min="6" max="6" width="16.28515625" customWidth="1"/>
  </cols>
  <sheetData>
    <row r="1" spans="1:6" ht="60.75" x14ac:dyDescent="0.2">
      <c r="A1" s="114"/>
      <c r="B1" s="37"/>
      <c r="C1" s="115" t="s">
        <v>1726</v>
      </c>
      <c r="D1" s="39"/>
      <c r="E1" s="40"/>
      <c r="F1" s="40"/>
    </row>
    <row r="2" spans="1:6" ht="30.75" customHeight="1" x14ac:dyDescent="0.2">
      <c r="A2" s="244" t="s">
        <v>12</v>
      </c>
      <c r="B2" s="225"/>
      <c r="C2" s="225"/>
      <c r="D2" s="117"/>
      <c r="E2" s="41"/>
      <c r="F2" s="41">
        <v>3.1</v>
      </c>
    </row>
    <row r="3" spans="1:6" ht="15" x14ac:dyDescent="0.2">
      <c r="A3" s="245" t="s">
        <v>1728</v>
      </c>
      <c r="B3" s="225"/>
      <c r="C3" s="225"/>
      <c r="D3" s="42"/>
      <c r="E3" s="118"/>
      <c r="F3" s="119"/>
    </row>
    <row r="4" spans="1:6" ht="15" customHeight="1" x14ac:dyDescent="0.2">
      <c r="A4" s="246" t="s">
        <v>1729</v>
      </c>
      <c r="B4" s="246" t="s">
        <v>1730</v>
      </c>
      <c r="C4" s="246" t="s">
        <v>31</v>
      </c>
      <c r="D4" s="120" t="s">
        <v>29</v>
      </c>
      <c r="E4" s="121"/>
      <c r="F4" s="219" t="s">
        <v>1731</v>
      </c>
    </row>
    <row r="5" spans="1:6" ht="15" customHeight="1" x14ac:dyDescent="0.2">
      <c r="A5" s="247"/>
      <c r="B5" s="248"/>
      <c r="C5" s="248"/>
      <c r="D5" s="122" t="s">
        <v>32</v>
      </c>
      <c r="E5" s="121"/>
      <c r="F5" s="218"/>
    </row>
    <row r="6" spans="1:6" ht="22.5" customHeight="1" x14ac:dyDescent="0.2">
      <c r="A6" s="249" t="s">
        <v>1811</v>
      </c>
      <c r="B6" s="229"/>
      <c r="C6" s="229"/>
      <c r="D6" s="123"/>
      <c r="E6" s="124"/>
      <c r="F6" s="124"/>
    </row>
    <row r="7" spans="1:6" ht="60" x14ac:dyDescent="0.2">
      <c r="A7" s="194" t="s">
        <v>1733</v>
      </c>
      <c r="B7" s="194" t="s">
        <v>312</v>
      </c>
      <c r="C7" s="195" t="s">
        <v>313</v>
      </c>
      <c r="D7" s="193">
        <v>7179.49</v>
      </c>
      <c r="E7" s="53"/>
      <c r="F7" s="53">
        <f t="shared" ref="F7:F9" si="0">D7*0.95</f>
        <v>6820.5154999999995</v>
      </c>
    </row>
    <row r="8" spans="1:6" ht="60" x14ac:dyDescent="0.2">
      <c r="A8" s="194" t="s">
        <v>1733</v>
      </c>
      <c r="B8" s="194" t="s">
        <v>314</v>
      </c>
      <c r="C8" s="195" t="s">
        <v>315</v>
      </c>
      <c r="D8" s="193">
        <v>7179.49</v>
      </c>
      <c r="E8" s="53"/>
      <c r="F8" s="53">
        <f t="shared" si="0"/>
        <v>6820.5154999999995</v>
      </c>
    </row>
    <row r="9" spans="1:6" ht="60" x14ac:dyDescent="0.2">
      <c r="A9" s="194" t="s">
        <v>1733</v>
      </c>
      <c r="B9" s="194" t="s">
        <v>316</v>
      </c>
      <c r="C9" s="195" t="s">
        <v>317</v>
      </c>
      <c r="D9" s="193">
        <v>7179.49</v>
      </c>
      <c r="E9" s="53"/>
      <c r="F9" s="53">
        <f t="shared" si="0"/>
        <v>6820.5154999999995</v>
      </c>
    </row>
    <row r="10" spans="1:6" ht="22.5" customHeight="1" x14ac:dyDescent="0.2">
      <c r="A10" s="251" t="s">
        <v>1812</v>
      </c>
      <c r="B10" s="238"/>
      <c r="C10" s="238"/>
      <c r="D10" s="123"/>
      <c r="E10" s="124"/>
      <c r="F10" s="124"/>
    </row>
    <row r="11" spans="1:6" ht="60" x14ac:dyDescent="0.2">
      <c r="A11" s="177" t="s">
        <v>1733</v>
      </c>
      <c r="B11" s="177" t="s">
        <v>318</v>
      </c>
      <c r="C11" s="188" t="s">
        <v>319</v>
      </c>
      <c r="D11" s="57">
        <v>8525.64</v>
      </c>
      <c r="E11" s="53"/>
      <c r="F11" s="53">
        <f t="shared" ref="F11:F13" si="1">D11*0.95</f>
        <v>8099.3579999999993</v>
      </c>
    </row>
    <row r="12" spans="1:6" ht="60" x14ac:dyDescent="0.2">
      <c r="A12" s="177" t="s">
        <v>1733</v>
      </c>
      <c r="B12" s="177" t="s">
        <v>320</v>
      </c>
      <c r="C12" s="188" t="s">
        <v>321</v>
      </c>
      <c r="D12" s="57">
        <v>8525.64</v>
      </c>
      <c r="E12" s="53"/>
      <c r="F12" s="53">
        <f t="shared" si="1"/>
        <v>8099.3579999999993</v>
      </c>
    </row>
    <row r="13" spans="1:6" ht="60" x14ac:dyDescent="0.2">
      <c r="A13" s="177" t="s">
        <v>1733</v>
      </c>
      <c r="B13" s="177" t="s">
        <v>322</v>
      </c>
      <c r="C13" s="188" t="s">
        <v>323</v>
      </c>
      <c r="D13" s="57">
        <v>8525.64</v>
      </c>
      <c r="E13" s="53"/>
      <c r="F13" s="53">
        <f t="shared" si="1"/>
        <v>8099.3579999999993</v>
      </c>
    </row>
    <row r="14" spans="1:6" ht="22.5" customHeight="1" x14ac:dyDescent="0.2">
      <c r="A14" s="249" t="s">
        <v>1813</v>
      </c>
      <c r="B14" s="229"/>
      <c r="C14" s="229"/>
      <c r="D14" s="125"/>
      <c r="E14" s="126"/>
      <c r="F14" s="126"/>
    </row>
    <row r="15" spans="1:6" ht="17.25" customHeight="1" x14ac:dyDescent="0.2">
      <c r="A15" s="252" t="s">
        <v>1814</v>
      </c>
      <c r="B15" s="240"/>
      <c r="C15" s="191"/>
      <c r="D15" s="128"/>
      <c r="E15" s="127"/>
      <c r="F15" s="127"/>
    </row>
    <row r="16" spans="1:6" ht="60" x14ac:dyDescent="0.2">
      <c r="A16" s="192" t="s">
        <v>1733</v>
      </c>
      <c r="B16" s="192" t="s">
        <v>324</v>
      </c>
      <c r="C16" s="189" t="s">
        <v>325</v>
      </c>
      <c r="D16" s="52">
        <v>10192.31</v>
      </c>
      <c r="E16" s="129"/>
      <c r="F16" s="129">
        <f t="shared" ref="F16:F18" si="2">D16*0.95</f>
        <v>9682.6944999999996</v>
      </c>
    </row>
    <row r="17" spans="1:6" ht="60" x14ac:dyDescent="0.2">
      <c r="A17" s="177" t="s">
        <v>1733</v>
      </c>
      <c r="B17" s="177" t="s">
        <v>326</v>
      </c>
      <c r="C17" s="188" t="s">
        <v>327</v>
      </c>
      <c r="D17" s="57">
        <v>10961.54</v>
      </c>
      <c r="E17" s="53"/>
      <c r="F17" s="53">
        <f t="shared" si="2"/>
        <v>10413.463</v>
      </c>
    </row>
    <row r="18" spans="1:6" ht="60" x14ac:dyDescent="0.2">
      <c r="A18" s="177" t="s">
        <v>1733</v>
      </c>
      <c r="B18" s="177" t="s">
        <v>328</v>
      </c>
      <c r="C18" s="188" t="s">
        <v>329</v>
      </c>
      <c r="D18" s="57">
        <v>10320.51</v>
      </c>
      <c r="E18" s="53"/>
      <c r="F18" s="53">
        <f t="shared" si="2"/>
        <v>9804.4845000000005</v>
      </c>
    </row>
    <row r="19" spans="1:6" ht="22.5" customHeight="1" x14ac:dyDescent="0.2">
      <c r="A19" s="249" t="s">
        <v>1815</v>
      </c>
      <c r="B19" s="229"/>
      <c r="C19" s="229"/>
      <c r="D19" s="130"/>
      <c r="E19" s="126"/>
      <c r="F19" s="126"/>
    </row>
    <row r="20" spans="1:6" ht="17.25" customHeight="1" x14ac:dyDescent="0.2">
      <c r="A20" s="252" t="s">
        <v>1816</v>
      </c>
      <c r="B20" s="240"/>
      <c r="C20" s="191"/>
      <c r="D20" s="128"/>
      <c r="E20" s="127"/>
      <c r="F20" s="127"/>
    </row>
    <row r="21" spans="1:6" ht="30" x14ac:dyDescent="0.2">
      <c r="A21" s="192" t="s">
        <v>1733</v>
      </c>
      <c r="B21" s="192" t="s">
        <v>330</v>
      </c>
      <c r="C21" s="189" t="s">
        <v>331</v>
      </c>
      <c r="D21" s="52">
        <v>303</v>
      </c>
      <c r="E21" s="129"/>
      <c r="F21" s="129">
        <f t="shared" ref="F21:F23" si="3">D21*0.95</f>
        <v>287.84999999999997</v>
      </c>
    </row>
    <row r="22" spans="1:6" ht="30" x14ac:dyDescent="0.2">
      <c r="A22" s="177" t="s">
        <v>1733</v>
      </c>
      <c r="B22" s="177" t="s">
        <v>332</v>
      </c>
      <c r="C22" s="188" t="s">
        <v>333</v>
      </c>
      <c r="D22" s="57">
        <v>303</v>
      </c>
      <c r="E22" s="53"/>
      <c r="F22" s="53">
        <f t="shared" si="3"/>
        <v>287.84999999999997</v>
      </c>
    </row>
    <row r="23" spans="1:6" ht="30" x14ac:dyDescent="0.2">
      <c r="A23" s="177" t="s">
        <v>1733</v>
      </c>
      <c r="B23" s="177" t="s">
        <v>334</v>
      </c>
      <c r="C23" s="188" t="s">
        <v>335</v>
      </c>
      <c r="D23" s="57">
        <v>303</v>
      </c>
      <c r="E23" s="53"/>
      <c r="F23" s="53">
        <f t="shared" si="3"/>
        <v>287.84999999999997</v>
      </c>
    </row>
    <row r="24" spans="1:6" ht="29.25" customHeight="1" x14ac:dyDescent="0.2">
      <c r="A24" s="250" t="s">
        <v>1817</v>
      </c>
      <c r="B24" s="225"/>
      <c r="C24" s="190"/>
      <c r="D24" s="131"/>
      <c r="E24" s="132"/>
      <c r="F24" s="132"/>
    </row>
    <row r="25" spans="1:6" ht="17.25" customHeight="1" x14ac:dyDescent="0.2">
      <c r="A25" s="177" t="s">
        <v>1733</v>
      </c>
      <c r="B25" s="177" t="s">
        <v>1413</v>
      </c>
      <c r="C25" s="188" t="s">
        <v>1414</v>
      </c>
      <c r="D25" s="57">
        <v>-1923.08</v>
      </c>
      <c r="E25" s="53"/>
      <c r="F25" s="53">
        <f t="shared" ref="F25:F39" si="4">D25*0.95</f>
        <v>-1826.9259999999999</v>
      </c>
    </row>
    <row r="26" spans="1:6" ht="17.25" customHeight="1" x14ac:dyDescent="0.2">
      <c r="A26" s="177" t="s">
        <v>1733</v>
      </c>
      <c r="B26" s="177" t="s">
        <v>1421</v>
      </c>
      <c r="C26" s="188" t="s">
        <v>1422</v>
      </c>
      <c r="D26" s="57">
        <v>31.66</v>
      </c>
      <c r="E26" s="53"/>
      <c r="F26" s="53">
        <f t="shared" si="4"/>
        <v>30.076999999999998</v>
      </c>
    </row>
    <row r="27" spans="1:6" ht="14.25" customHeight="1" x14ac:dyDescent="0.2">
      <c r="A27" s="177" t="s">
        <v>1733</v>
      </c>
      <c r="B27" s="177" t="s">
        <v>1391</v>
      </c>
      <c r="C27" s="188" t="s">
        <v>1392</v>
      </c>
      <c r="D27" s="57">
        <v>4.75</v>
      </c>
      <c r="E27" s="53"/>
      <c r="F27" s="53">
        <f t="shared" si="4"/>
        <v>4.5125000000000002</v>
      </c>
    </row>
    <row r="28" spans="1:6" ht="14.25" customHeight="1" x14ac:dyDescent="0.2">
      <c r="A28" s="177" t="s">
        <v>1733</v>
      </c>
      <c r="B28" s="177" t="s">
        <v>1333</v>
      </c>
      <c r="C28" s="188" t="s">
        <v>1334</v>
      </c>
      <c r="D28" s="57">
        <v>9.5</v>
      </c>
      <c r="E28" s="53"/>
      <c r="F28" s="53">
        <f t="shared" si="4"/>
        <v>9.0250000000000004</v>
      </c>
    </row>
    <row r="29" spans="1:6" ht="17.25" customHeight="1" x14ac:dyDescent="0.2">
      <c r="A29" s="177" t="s">
        <v>1733</v>
      </c>
      <c r="B29" s="177" t="s">
        <v>1335</v>
      </c>
      <c r="C29" s="188" t="s">
        <v>1336</v>
      </c>
      <c r="D29" s="57">
        <v>5.54</v>
      </c>
      <c r="E29" s="53"/>
      <c r="F29" s="53">
        <f t="shared" si="4"/>
        <v>5.2629999999999999</v>
      </c>
    </row>
    <row r="30" spans="1:6" ht="30" x14ac:dyDescent="0.2">
      <c r="A30" s="177" t="s">
        <v>1733</v>
      </c>
      <c r="B30" s="177" t="s">
        <v>1430</v>
      </c>
      <c r="C30" s="188" t="s">
        <v>1431</v>
      </c>
      <c r="D30" s="57">
        <v>1089.74</v>
      </c>
      <c r="E30" s="53"/>
      <c r="F30" s="53">
        <f t="shared" si="4"/>
        <v>1035.2529999999999</v>
      </c>
    </row>
    <row r="31" spans="1:6" ht="15.75" x14ac:dyDescent="0.2">
      <c r="A31" s="177" t="s">
        <v>1733</v>
      </c>
      <c r="B31" s="177" t="s">
        <v>1425</v>
      </c>
      <c r="C31" s="188" t="s">
        <v>1426</v>
      </c>
      <c r="D31" s="57">
        <v>128.21</v>
      </c>
      <c r="E31" s="53"/>
      <c r="F31" s="53">
        <f t="shared" si="4"/>
        <v>121.79949999999999</v>
      </c>
    </row>
    <row r="32" spans="1:6" ht="14.25" customHeight="1" x14ac:dyDescent="0.2">
      <c r="A32" s="177" t="s">
        <v>1733</v>
      </c>
      <c r="B32" s="177" t="s">
        <v>1436</v>
      </c>
      <c r="C32" s="188" t="s">
        <v>1437</v>
      </c>
      <c r="D32" s="57">
        <v>769.23</v>
      </c>
      <c r="E32" s="53"/>
      <c r="F32" s="53">
        <f t="shared" si="4"/>
        <v>730.76850000000002</v>
      </c>
    </row>
    <row r="33" spans="1:6" ht="14.25" customHeight="1" x14ac:dyDescent="0.2">
      <c r="A33" s="177" t="s">
        <v>1733</v>
      </c>
      <c r="B33" s="177" t="s">
        <v>1434</v>
      </c>
      <c r="C33" s="188" t="s">
        <v>1435</v>
      </c>
      <c r="D33" s="57">
        <v>1025.6400000000001</v>
      </c>
      <c r="E33" s="53"/>
      <c r="F33" s="53">
        <f t="shared" si="4"/>
        <v>974.35800000000006</v>
      </c>
    </row>
    <row r="34" spans="1:6" ht="14.25" customHeight="1" x14ac:dyDescent="0.2">
      <c r="A34" s="177" t="s">
        <v>1733</v>
      </c>
      <c r="B34" s="177" t="s">
        <v>1438</v>
      </c>
      <c r="C34" s="188" t="s">
        <v>1439</v>
      </c>
      <c r="D34" s="57">
        <v>949.67</v>
      </c>
      <c r="E34" s="53"/>
      <c r="F34" s="53">
        <f t="shared" si="4"/>
        <v>902.18649999999991</v>
      </c>
    </row>
    <row r="35" spans="1:6" ht="14.25" customHeight="1" x14ac:dyDescent="0.2">
      <c r="A35" s="177" t="s">
        <v>1733</v>
      </c>
      <c r="B35" s="177" t="s">
        <v>1417</v>
      </c>
      <c r="C35" s="188" t="s">
        <v>1418</v>
      </c>
      <c r="D35" s="57">
        <v>1538.46</v>
      </c>
      <c r="E35" s="53"/>
      <c r="F35" s="53">
        <f t="shared" si="4"/>
        <v>1461.537</v>
      </c>
    </row>
    <row r="36" spans="1:6" ht="14.25" customHeight="1" x14ac:dyDescent="0.2">
      <c r="A36" s="177" t="s">
        <v>1733</v>
      </c>
      <c r="B36" s="177" t="s">
        <v>1415</v>
      </c>
      <c r="C36" s="188" t="s">
        <v>1416</v>
      </c>
      <c r="D36" s="57">
        <v>2051.2800000000002</v>
      </c>
      <c r="E36" s="53"/>
      <c r="F36" s="53">
        <f t="shared" si="4"/>
        <v>1948.7160000000001</v>
      </c>
    </row>
    <row r="37" spans="1:6" ht="14.25" customHeight="1" x14ac:dyDescent="0.2">
      <c r="A37" s="177" t="s">
        <v>1733</v>
      </c>
      <c r="B37" s="177" t="s">
        <v>1419</v>
      </c>
      <c r="C37" s="188" t="s">
        <v>1420</v>
      </c>
      <c r="D37" s="57">
        <v>1899.34</v>
      </c>
      <c r="E37" s="53"/>
      <c r="F37" s="53">
        <f t="shared" si="4"/>
        <v>1804.3729999999998</v>
      </c>
    </row>
    <row r="38" spans="1:6" ht="14.25" customHeight="1" x14ac:dyDescent="0.2">
      <c r="A38" s="177" t="s">
        <v>1733</v>
      </c>
      <c r="B38" s="177" t="s">
        <v>1423</v>
      </c>
      <c r="C38" s="188" t="s">
        <v>1424</v>
      </c>
      <c r="D38" s="57">
        <v>197.85</v>
      </c>
      <c r="E38" s="53"/>
      <c r="F38" s="53">
        <f t="shared" si="4"/>
        <v>187.95749999999998</v>
      </c>
    </row>
    <row r="39" spans="1:6" ht="14.25" customHeight="1" x14ac:dyDescent="0.2">
      <c r="A39" s="177" t="s">
        <v>1733</v>
      </c>
      <c r="B39" s="177" t="s">
        <v>1432</v>
      </c>
      <c r="C39" s="188" t="s">
        <v>1433</v>
      </c>
      <c r="D39" s="57">
        <v>949.67</v>
      </c>
      <c r="E39" s="53"/>
      <c r="F39" s="53">
        <f t="shared" si="4"/>
        <v>902.18649999999991</v>
      </c>
    </row>
    <row r="40" spans="1:6" ht="17.25" customHeight="1" x14ac:dyDescent="0.2">
      <c r="A40" s="231" t="s">
        <v>751</v>
      </c>
      <c r="B40" s="232"/>
      <c r="C40" s="232"/>
      <c r="D40" s="89"/>
      <c r="E40" s="90"/>
      <c r="F40" s="90"/>
    </row>
    <row r="41" spans="1:6" ht="45" x14ac:dyDescent="0.2">
      <c r="A41" s="179" t="s">
        <v>1733</v>
      </c>
      <c r="B41" s="180" t="s">
        <v>752</v>
      </c>
      <c r="C41" s="182" t="s">
        <v>753</v>
      </c>
      <c r="D41" s="63">
        <v>1902.4</v>
      </c>
      <c r="E41" s="64" t="s">
        <v>13</v>
      </c>
      <c r="F41" s="53">
        <f>D41*0.95</f>
        <v>1807.28</v>
      </c>
    </row>
    <row r="42" spans="1:6" ht="17.25" customHeight="1" x14ac:dyDescent="0.2">
      <c r="A42" s="243" t="s">
        <v>848</v>
      </c>
      <c r="B42" s="232"/>
      <c r="C42" s="232"/>
      <c r="D42" s="96"/>
      <c r="E42" s="97"/>
      <c r="F42" s="97"/>
    </row>
    <row r="43" spans="1:6" ht="30" x14ac:dyDescent="0.2">
      <c r="A43" s="179" t="s">
        <v>1733</v>
      </c>
      <c r="B43" s="180" t="s">
        <v>849</v>
      </c>
      <c r="C43" s="182" t="s">
        <v>850</v>
      </c>
      <c r="D43" s="63">
        <v>818.32</v>
      </c>
      <c r="E43" s="64" t="s">
        <v>13</v>
      </c>
      <c r="F43" s="64">
        <f t="shared" ref="F43:F44" si="5">D43*0.95</f>
        <v>777.404</v>
      </c>
    </row>
    <row r="44" spans="1:6" ht="30" x14ac:dyDescent="0.2">
      <c r="A44" s="179" t="s">
        <v>1733</v>
      </c>
      <c r="B44" s="180" t="s">
        <v>851</v>
      </c>
      <c r="C44" s="175" t="s">
        <v>852</v>
      </c>
      <c r="D44" s="57">
        <v>5369.37</v>
      </c>
      <c r="E44" s="53" t="s">
        <v>13</v>
      </c>
      <c r="F44" s="53">
        <f t="shared" si="5"/>
        <v>5100.9014999999999</v>
      </c>
    </row>
  </sheetData>
  <mergeCells count="15">
    <mergeCell ref="F4:F5"/>
    <mergeCell ref="A6:C6"/>
    <mergeCell ref="A24:B24"/>
    <mergeCell ref="A40:C40"/>
    <mergeCell ref="A42:C42"/>
    <mergeCell ref="A10:C10"/>
    <mergeCell ref="A14:C14"/>
    <mergeCell ref="A15:B15"/>
    <mergeCell ref="A19:C19"/>
    <mergeCell ref="A20:B20"/>
    <mergeCell ref="A2:C2"/>
    <mergeCell ref="A3:C3"/>
    <mergeCell ref="A4:A5"/>
    <mergeCell ref="B4:B5"/>
    <mergeCell ref="C4:C5"/>
  </mergeCells>
  <printOptions horizontalCentered="1" gridLines="1"/>
  <pageMargins left="0" right="0" top="0.75" bottom="0.75" header="0" footer="0"/>
  <pageSetup scale="66" fitToHeight="0" pageOrder="overThenDown" orientation="portrait" cellComments="atEnd"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outlinePr summaryBelow="0" summaryRight="0"/>
    <pageSetUpPr fitToPage="1"/>
  </sheetPr>
  <dimension ref="A1:F59"/>
  <sheetViews>
    <sheetView showGridLines="0" workbookViewId="0">
      <selection activeCell="H4" sqref="H4"/>
    </sheetView>
  </sheetViews>
  <sheetFormatPr defaultColWidth="14.42578125" defaultRowHeight="12.75" customHeight="1" x14ac:dyDescent="0.2"/>
  <cols>
    <col min="1" max="1" width="14.42578125" customWidth="1"/>
    <col min="2" max="2" width="28.5703125" customWidth="1"/>
    <col min="3" max="3" width="92" customWidth="1"/>
    <col min="4" max="4" width="9.140625" customWidth="1"/>
    <col min="5" max="5" width="1.42578125" customWidth="1"/>
    <col min="6" max="6" width="15.42578125" customWidth="1"/>
  </cols>
  <sheetData>
    <row r="1" spans="1:6" ht="73.5" customHeight="1" x14ac:dyDescent="0.35">
      <c r="A1" s="133"/>
      <c r="B1" s="134"/>
      <c r="C1" s="135" t="s">
        <v>1726</v>
      </c>
      <c r="D1" s="136"/>
      <c r="E1" s="137"/>
      <c r="F1" s="137"/>
    </row>
    <row r="2" spans="1:6" ht="30.75" customHeight="1" x14ac:dyDescent="0.2">
      <c r="A2" s="253" t="s">
        <v>1818</v>
      </c>
      <c r="B2" s="254"/>
      <c r="C2" s="254"/>
      <c r="D2" s="138"/>
      <c r="E2" s="41"/>
      <c r="F2" s="41">
        <v>4.0999999999999996</v>
      </c>
    </row>
    <row r="3" spans="1:6" ht="15" x14ac:dyDescent="0.25">
      <c r="A3" s="255" t="s">
        <v>1728</v>
      </c>
      <c r="B3" s="254"/>
      <c r="C3" s="254"/>
      <c r="D3" s="42"/>
      <c r="E3" s="256"/>
      <c r="F3" s="209"/>
    </row>
    <row r="4" spans="1:6" ht="15" customHeight="1" x14ac:dyDescent="0.2">
      <c r="A4" s="257" t="s">
        <v>1729</v>
      </c>
      <c r="B4" s="257" t="s">
        <v>1730</v>
      </c>
      <c r="C4" s="257" t="s">
        <v>31</v>
      </c>
      <c r="D4" s="120" t="s">
        <v>29</v>
      </c>
      <c r="E4" s="121"/>
      <c r="F4" s="219" t="s">
        <v>1731</v>
      </c>
    </row>
    <row r="5" spans="1:6" ht="15" customHeight="1" x14ac:dyDescent="0.2">
      <c r="A5" s="258"/>
      <c r="B5" s="259"/>
      <c r="C5" s="259"/>
      <c r="D5" s="122" t="s">
        <v>32</v>
      </c>
      <c r="E5" s="121"/>
      <c r="F5" s="218"/>
    </row>
    <row r="6" spans="1:6" ht="30.75" customHeight="1" x14ac:dyDescent="0.2">
      <c r="A6" s="260" t="s">
        <v>1819</v>
      </c>
      <c r="B6" s="254"/>
      <c r="C6" s="254"/>
      <c r="D6" s="140"/>
      <c r="E6" s="141"/>
      <c r="F6" s="141"/>
    </row>
    <row r="7" spans="1:6" ht="60" x14ac:dyDescent="0.2">
      <c r="A7" s="196" t="s">
        <v>1820</v>
      </c>
      <c r="B7" s="196" t="s">
        <v>188</v>
      </c>
      <c r="C7" s="197" t="s">
        <v>189</v>
      </c>
      <c r="D7" s="57">
        <v>7194.89</v>
      </c>
      <c r="E7" s="53"/>
      <c r="F7" s="53">
        <f t="shared" ref="F7:F11" si="0">D7*0.95</f>
        <v>6835.1454999999996</v>
      </c>
    </row>
    <row r="8" spans="1:6" ht="60" x14ac:dyDescent="0.2">
      <c r="A8" s="196" t="s">
        <v>1820</v>
      </c>
      <c r="B8" s="196" t="s">
        <v>190</v>
      </c>
      <c r="C8" s="197" t="s">
        <v>191</v>
      </c>
      <c r="D8" s="57">
        <v>6793.66</v>
      </c>
      <c r="E8" s="53"/>
      <c r="F8" s="53">
        <f t="shared" si="0"/>
        <v>6453.9769999999999</v>
      </c>
    </row>
    <row r="9" spans="1:6" ht="60" x14ac:dyDescent="0.2">
      <c r="A9" s="196" t="s">
        <v>1820</v>
      </c>
      <c r="B9" s="196" t="s">
        <v>192</v>
      </c>
      <c r="C9" s="197" t="s">
        <v>193</v>
      </c>
      <c r="D9" s="57">
        <v>6751.13</v>
      </c>
      <c r="E9" s="53"/>
      <c r="F9" s="53">
        <f t="shared" si="0"/>
        <v>6413.5734999999995</v>
      </c>
    </row>
    <row r="10" spans="1:6" ht="60" x14ac:dyDescent="0.2">
      <c r="A10" s="196" t="s">
        <v>1820</v>
      </c>
      <c r="B10" s="196" t="s">
        <v>194</v>
      </c>
      <c r="C10" s="197" t="s">
        <v>195</v>
      </c>
      <c r="D10" s="57">
        <v>4368.83</v>
      </c>
      <c r="E10" s="53"/>
      <c r="F10" s="53">
        <f t="shared" si="0"/>
        <v>4150.3885</v>
      </c>
    </row>
    <row r="11" spans="1:6" ht="60.75" customHeight="1" x14ac:dyDescent="0.2">
      <c r="A11" s="196" t="s">
        <v>1820</v>
      </c>
      <c r="B11" s="196" t="s">
        <v>196</v>
      </c>
      <c r="C11" s="197" t="s">
        <v>197</v>
      </c>
      <c r="D11" s="57">
        <v>4945.99</v>
      </c>
      <c r="E11" s="53"/>
      <c r="F11" s="53">
        <f t="shared" si="0"/>
        <v>4698.6904999999997</v>
      </c>
    </row>
    <row r="12" spans="1:6" ht="30.75" customHeight="1" x14ac:dyDescent="0.2">
      <c r="A12" s="198"/>
      <c r="B12" s="198"/>
      <c r="C12" s="198"/>
      <c r="D12" s="142"/>
      <c r="E12" s="143"/>
      <c r="F12" s="143"/>
    </row>
    <row r="13" spans="1:6" ht="30.75" customHeight="1" x14ac:dyDescent="0.2">
      <c r="A13" s="261" t="s">
        <v>1821</v>
      </c>
      <c r="B13" s="254"/>
      <c r="C13" s="254"/>
      <c r="D13" s="144"/>
      <c r="E13" s="145"/>
      <c r="F13" s="145"/>
    </row>
    <row r="14" spans="1:6" ht="16.5" customHeight="1" x14ac:dyDescent="0.2">
      <c r="A14" s="257" t="s">
        <v>1729</v>
      </c>
      <c r="B14" s="257" t="s">
        <v>1730</v>
      </c>
      <c r="C14" s="257" t="s">
        <v>31</v>
      </c>
      <c r="D14" s="120" t="s">
        <v>29</v>
      </c>
      <c r="E14" s="121"/>
      <c r="F14" s="219" t="s">
        <v>1731</v>
      </c>
    </row>
    <row r="15" spans="1:6" ht="17.25" customHeight="1" x14ac:dyDescent="0.2">
      <c r="A15" s="258"/>
      <c r="B15" s="259"/>
      <c r="C15" s="259"/>
      <c r="D15" s="122" t="s">
        <v>32</v>
      </c>
      <c r="E15" s="121"/>
      <c r="F15" s="218"/>
    </row>
    <row r="16" spans="1:6" ht="18" customHeight="1" x14ac:dyDescent="0.2">
      <c r="A16" s="196" t="s">
        <v>1820</v>
      </c>
      <c r="B16" s="196" t="s">
        <v>352</v>
      </c>
      <c r="C16" s="197" t="s">
        <v>353</v>
      </c>
      <c r="D16" s="57">
        <v>94.97</v>
      </c>
      <c r="E16" s="53"/>
      <c r="F16" s="53">
        <f t="shared" ref="F16:F59" si="1">D16*0.95</f>
        <v>90.221499999999992</v>
      </c>
    </row>
    <row r="17" spans="1:6" ht="19.5" customHeight="1" x14ac:dyDescent="0.2">
      <c r="A17" s="196" t="s">
        <v>1820</v>
      </c>
      <c r="B17" s="196" t="s">
        <v>354</v>
      </c>
      <c r="C17" s="197" t="s">
        <v>355</v>
      </c>
      <c r="D17" s="57">
        <v>194.68</v>
      </c>
      <c r="E17" s="53"/>
      <c r="F17" s="53">
        <f t="shared" si="1"/>
        <v>184.946</v>
      </c>
    </row>
    <row r="18" spans="1:6" ht="18" customHeight="1" x14ac:dyDescent="0.2">
      <c r="A18" s="196" t="s">
        <v>1820</v>
      </c>
      <c r="B18" s="196" t="s">
        <v>954</v>
      </c>
      <c r="C18" s="197" t="s">
        <v>955</v>
      </c>
      <c r="D18" s="57">
        <v>386.2</v>
      </c>
      <c r="E18" s="53"/>
      <c r="F18" s="53">
        <f t="shared" si="1"/>
        <v>366.89</v>
      </c>
    </row>
    <row r="19" spans="1:6" ht="19.5" customHeight="1" x14ac:dyDescent="0.2">
      <c r="A19" s="196" t="s">
        <v>1820</v>
      </c>
      <c r="B19" s="196" t="s">
        <v>358</v>
      </c>
      <c r="C19" s="197" t="s">
        <v>359</v>
      </c>
      <c r="D19" s="57">
        <v>288.07</v>
      </c>
      <c r="E19" s="53"/>
      <c r="F19" s="53">
        <f t="shared" si="1"/>
        <v>273.66649999999998</v>
      </c>
    </row>
    <row r="20" spans="1:6" ht="18" customHeight="1" x14ac:dyDescent="0.2">
      <c r="A20" s="196" t="s">
        <v>1820</v>
      </c>
      <c r="B20" s="196" t="s">
        <v>360</v>
      </c>
      <c r="C20" s="197" t="s">
        <v>361</v>
      </c>
      <c r="D20" s="57">
        <v>506.49</v>
      </c>
      <c r="E20" s="53"/>
      <c r="F20" s="53">
        <f t="shared" si="1"/>
        <v>481.16550000000001</v>
      </c>
    </row>
    <row r="21" spans="1:6" ht="19.5" customHeight="1" x14ac:dyDescent="0.2">
      <c r="A21" s="196" t="s">
        <v>1820</v>
      </c>
      <c r="B21" s="196" t="s">
        <v>962</v>
      </c>
      <c r="C21" s="197" t="s">
        <v>963</v>
      </c>
      <c r="D21" s="57">
        <v>845.2</v>
      </c>
      <c r="E21" s="53"/>
      <c r="F21" s="53">
        <f t="shared" si="1"/>
        <v>802.94</v>
      </c>
    </row>
    <row r="22" spans="1:6" ht="18" customHeight="1" x14ac:dyDescent="0.2">
      <c r="A22" s="196" t="s">
        <v>1820</v>
      </c>
      <c r="B22" s="196" t="s">
        <v>637</v>
      </c>
      <c r="C22" s="197" t="s">
        <v>638</v>
      </c>
      <c r="D22" s="57">
        <v>822.49</v>
      </c>
      <c r="E22" s="53"/>
      <c r="F22" s="53">
        <f t="shared" si="1"/>
        <v>781.3655</v>
      </c>
    </row>
    <row r="23" spans="1:6" ht="15.75" x14ac:dyDescent="0.2">
      <c r="A23" s="196" t="s">
        <v>1820</v>
      </c>
      <c r="B23" s="196" t="s">
        <v>934</v>
      </c>
      <c r="C23" s="197" t="s">
        <v>935</v>
      </c>
      <c r="D23" s="57">
        <v>166.19</v>
      </c>
      <c r="E23" s="53"/>
      <c r="F23" s="53">
        <f t="shared" si="1"/>
        <v>157.88049999999998</v>
      </c>
    </row>
    <row r="24" spans="1:6" ht="60" x14ac:dyDescent="0.2">
      <c r="A24" s="196" t="s">
        <v>1820</v>
      </c>
      <c r="B24" s="196" t="s">
        <v>948</v>
      </c>
      <c r="C24" s="197" t="s">
        <v>949</v>
      </c>
      <c r="D24" s="57">
        <v>1896.3</v>
      </c>
      <c r="E24" s="53"/>
      <c r="F24" s="53">
        <f t="shared" si="1"/>
        <v>1801.4849999999999</v>
      </c>
    </row>
    <row r="25" spans="1:6" ht="60" x14ac:dyDescent="0.2">
      <c r="A25" s="196" t="s">
        <v>1820</v>
      </c>
      <c r="B25" s="196" t="s">
        <v>950</v>
      </c>
      <c r="C25" s="197" t="s">
        <v>951</v>
      </c>
      <c r="D25" s="57">
        <v>1896.3</v>
      </c>
      <c r="E25" s="53"/>
      <c r="F25" s="53">
        <f t="shared" si="1"/>
        <v>1801.4849999999999</v>
      </c>
    </row>
    <row r="26" spans="1:6" ht="18" customHeight="1" x14ac:dyDescent="0.2">
      <c r="A26" s="196" t="s">
        <v>1820</v>
      </c>
      <c r="B26" s="196" t="s">
        <v>1049</v>
      </c>
      <c r="C26" s="197" t="s">
        <v>1050</v>
      </c>
      <c r="D26" s="57">
        <v>120.29</v>
      </c>
      <c r="E26" s="53"/>
      <c r="F26" s="53">
        <f t="shared" si="1"/>
        <v>114.27549999999999</v>
      </c>
    </row>
    <row r="27" spans="1:6" ht="19.5" customHeight="1" x14ac:dyDescent="0.2">
      <c r="A27" s="196" t="s">
        <v>1820</v>
      </c>
      <c r="B27" s="196" t="s">
        <v>1053</v>
      </c>
      <c r="C27" s="197" t="s">
        <v>1054</v>
      </c>
      <c r="D27" s="57">
        <v>182.02</v>
      </c>
      <c r="E27" s="53"/>
      <c r="F27" s="53">
        <f t="shared" si="1"/>
        <v>172.91900000000001</v>
      </c>
    </row>
    <row r="28" spans="1:6" ht="17.25" customHeight="1" x14ac:dyDescent="0.2">
      <c r="A28" s="196" t="s">
        <v>1820</v>
      </c>
      <c r="B28" s="196" t="s">
        <v>1057</v>
      </c>
      <c r="C28" s="197" t="s">
        <v>1058</v>
      </c>
      <c r="D28" s="57">
        <v>292.81</v>
      </c>
      <c r="E28" s="53"/>
      <c r="F28" s="53">
        <f t="shared" si="1"/>
        <v>278.16949999999997</v>
      </c>
    </row>
    <row r="29" spans="1:6" ht="19.5" customHeight="1" x14ac:dyDescent="0.2">
      <c r="A29" s="196" t="s">
        <v>1820</v>
      </c>
      <c r="B29" s="196" t="s">
        <v>657</v>
      </c>
      <c r="C29" s="197" t="s">
        <v>658</v>
      </c>
      <c r="D29" s="57">
        <v>420.3</v>
      </c>
      <c r="E29" s="53"/>
      <c r="F29" s="53">
        <f t="shared" si="1"/>
        <v>399.28499999999997</v>
      </c>
    </row>
    <row r="30" spans="1:6" ht="17.25" customHeight="1" x14ac:dyDescent="0.2">
      <c r="A30" s="196" t="s">
        <v>1820</v>
      </c>
      <c r="B30" s="196" t="s">
        <v>1107</v>
      </c>
      <c r="C30" s="197" t="s">
        <v>1108</v>
      </c>
      <c r="D30" s="57">
        <v>44.65</v>
      </c>
      <c r="E30" s="53"/>
      <c r="F30" s="53">
        <f t="shared" si="1"/>
        <v>42.417499999999997</v>
      </c>
    </row>
    <row r="31" spans="1:6" ht="15.75" customHeight="1" x14ac:dyDescent="0.2">
      <c r="A31" s="196" t="s">
        <v>1820</v>
      </c>
      <c r="B31" s="196" t="s">
        <v>1185</v>
      </c>
      <c r="C31" s="197" t="s">
        <v>1186</v>
      </c>
      <c r="D31" s="57">
        <v>486.11</v>
      </c>
      <c r="E31" s="53"/>
      <c r="F31" s="53">
        <f t="shared" si="1"/>
        <v>461.80450000000002</v>
      </c>
    </row>
    <row r="32" spans="1:6" ht="17.25" customHeight="1" x14ac:dyDescent="0.2">
      <c r="A32" s="196" t="s">
        <v>1820</v>
      </c>
      <c r="B32" s="196" t="s">
        <v>1183</v>
      </c>
      <c r="C32" s="197" t="s">
        <v>1184</v>
      </c>
      <c r="D32" s="57">
        <v>0</v>
      </c>
      <c r="E32" s="53"/>
      <c r="F32" s="53">
        <f t="shared" si="1"/>
        <v>0</v>
      </c>
    </row>
    <row r="33" spans="1:6" ht="17.25" customHeight="1" x14ac:dyDescent="0.2">
      <c r="A33" s="196" t="s">
        <v>1820</v>
      </c>
      <c r="B33" s="196" t="s">
        <v>666</v>
      </c>
      <c r="C33" s="197" t="s">
        <v>667</v>
      </c>
      <c r="D33" s="57">
        <v>90.43</v>
      </c>
      <c r="E33" s="53"/>
      <c r="F33" s="53">
        <f t="shared" si="1"/>
        <v>85.908500000000004</v>
      </c>
    </row>
    <row r="34" spans="1:6" ht="17.25" customHeight="1" x14ac:dyDescent="0.2">
      <c r="A34" s="196" t="s">
        <v>1820</v>
      </c>
      <c r="B34" s="196" t="s">
        <v>1215</v>
      </c>
      <c r="C34" s="197" t="s">
        <v>1216</v>
      </c>
      <c r="D34" s="57">
        <v>94.97</v>
      </c>
      <c r="E34" s="53"/>
      <c r="F34" s="53">
        <f t="shared" si="1"/>
        <v>90.221499999999992</v>
      </c>
    </row>
    <row r="35" spans="1:6" ht="17.25" customHeight="1" x14ac:dyDescent="0.2">
      <c r="A35" s="196" t="s">
        <v>1820</v>
      </c>
      <c r="B35" s="196" t="s">
        <v>1322</v>
      </c>
      <c r="C35" s="197" t="s">
        <v>1323</v>
      </c>
      <c r="D35" s="57">
        <v>514.4</v>
      </c>
      <c r="E35" s="53"/>
      <c r="F35" s="53">
        <f t="shared" si="1"/>
        <v>488.67999999999995</v>
      </c>
    </row>
    <row r="36" spans="1:6" ht="17.25" customHeight="1" x14ac:dyDescent="0.2">
      <c r="A36" s="196" t="s">
        <v>1820</v>
      </c>
      <c r="B36" s="196" t="s">
        <v>775</v>
      </c>
      <c r="C36" s="197" t="s">
        <v>776</v>
      </c>
      <c r="D36" s="57">
        <v>121.56</v>
      </c>
      <c r="E36" s="53"/>
      <c r="F36" s="53">
        <f t="shared" si="1"/>
        <v>115.482</v>
      </c>
    </row>
    <row r="37" spans="1:6" ht="17.25" customHeight="1" x14ac:dyDescent="0.2">
      <c r="A37" s="196" t="s">
        <v>1820</v>
      </c>
      <c r="B37" s="196" t="s">
        <v>1493</v>
      </c>
      <c r="C37" s="197" t="s">
        <v>1494</v>
      </c>
      <c r="D37" s="57">
        <v>435.26</v>
      </c>
      <c r="E37" s="53"/>
      <c r="F37" s="53">
        <f t="shared" si="1"/>
        <v>413.49699999999996</v>
      </c>
    </row>
    <row r="38" spans="1:6" ht="17.25" customHeight="1" x14ac:dyDescent="0.2">
      <c r="A38" s="196" t="s">
        <v>1820</v>
      </c>
      <c r="B38" s="196" t="s">
        <v>1561</v>
      </c>
      <c r="C38" s="197" t="s">
        <v>1562</v>
      </c>
      <c r="D38" s="57">
        <v>-25.72</v>
      </c>
      <c r="E38" s="53"/>
      <c r="F38" s="53">
        <f t="shared" si="1"/>
        <v>-24.433999999999997</v>
      </c>
    </row>
    <row r="39" spans="1:6" ht="17.25" customHeight="1" x14ac:dyDescent="0.2">
      <c r="A39" s="196" t="s">
        <v>1820</v>
      </c>
      <c r="B39" s="196" t="s">
        <v>1563</v>
      </c>
      <c r="C39" s="197" t="s">
        <v>1564</v>
      </c>
      <c r="D39" s="57">
        <v>-39.57</v>
      </c>
      <c r="E39" s="53"/>
      <c r="F39" s="53">
        <f t="shared" si="1"/>
        <v>-37.591499999999996</v>
      </c>
    </row>
    <row r="40" spans="1:6" ht="18" customHeight="1" x14ac:dyDescent="0.2">
      <c r="A40" s="196" t="s">
        <v>1820</v>
      </c>
      <c r="B40" s="196" t="s">
        <v>1724</v>
      </c>
      <c r="C40" s="197" t="s">
        <v>1725</v>
      </c>
      <c r="D40" s="57">
        <v>223.17</v>
      </c>
      <c r="E40" s="53"/>
      <c r="F40" s="53">
        <f t="shared" si="1"/>
        <v>212.01149999999998</v>
      </c>
    </row>
    <row r="41" spans="1:6" ht="17.25" customHeight="1" x14ac:dyDescent="0.2">
      <c r="A41" s="196" t="s">
        <v>1820</v>
      </c>
      <c r="B41" s="196" t="s">
        <v>1822</v>
      </c>
      <c r="C41" s="197" t="s">
        <v>1823</v>
      </c>
      <c r="D41" s="57">
        <v>217</v>
      </c>
      <c r="E41" s="53"/>
      <c r="F41" s="53">
        <f t="shared" si="1"/>
        <v>206.14999999999998</v>
      </c>
    </row>
    <row r="42" spans="1:6" ht="17.25" customHeight="1" x14ac:dyDescent="0.2">
      <c r="A42" s="196" t="s">
        <v>1820</v>
      </c>
      <c r="B42" s="196" t="s">
        <v>682</v>
      </c>
      <c r="C42" s="197" t="s">
        <v>683</v>
      </c>
      <c r="D42" s="57">
        <v>78.89</v>
      </c>
      <c r="E42" s="53"/>
      <c r="F42" s="53">
        <f t="shared" si="1"/>
        <v>74.945499999999996</v>
      </c>
    </row>
    <row r="43" spans="1:6" ht="17.25" customHeight="1" x14ac:dyDescent="0.2">
      <c r="A43" s="196" t="s">
        <v>1820</v>
      </c>
      <c r="B43" s="196" t="s">
        <v>1824</v>
      </c>
      <c r="C43" s="197" t="s">
        <v>1742</v>
      </c>
      <c r="D43" s="57">
        <v>167.77</v>
      </c>
      <c r="E43" s="53"/>
      <c r="F43" s="53">
        <f t="shared" si="1"/>
        <v>159.38149999999999</v>
      </c>
    </row>
    <row r="44" spans="1:6" ht="17.25" customHeight="1" x14ac:dyDescent="0.2">
      <c r="A44" s="196" t="s">
        <v>1820</v>
      </c>
      <c r="B44" s="196" t="s">
        <v>1825</v>
      </c>
      <c r="C44" s="197" t="s">
        <v>1743</v>
      </c>
      <c r="D44" s="57">
        <v>91.8</v>
      </c>
      <c r="E44" s="53"/>
      <c r="F44" s="53">
        <f t="shared" si="1"/>
        <v>87.21</v>
      </c>
    </row>
    <row r="45" spans="1:6" ht="17.25" customHeight="1" x14ac:dyDescent="0.2">
      <c r="A45" s="196" t="s">
        <v>1820</v>
      </c>
      <c r="B45" s="196" t="s">
        <v>690</v>
      </c>
      <c r="C45" s="197" t="s">
        <v>691</v>
      </c>
      <c r="D45" s="57">
        <v>72.09</v>
      </c>
      <c r="E45" s="53"/>
      <c r="F45" s="53">
        <f t="shared" si="1"/>
        <v>68.485500000000002</v>
      </c>
    </row>
    <row r="46" spans="1:6" ht="17.25" customHeight="1" x14ac:dyDescent="0.2">
      <c r="A46" s="196" t="s">
        <v>1820</v>
      </c>
      <c r="B46" s="196" t="s">
        <v>692</v>
      </c>
      <c r="C46" s="197" t="s">
        <v>693</v>
      </c>
      <c r="D46" s="57">
        <v>248.92</v>
      </c>
      <c r="E46" s="53"/>
      <c r="F46" s="53">
        <f t="shared" si="1"/>
        <v>236.47399999999999</v>
      </c>
    </row>
    <row r="47" spans="1:6" ht="17.25" customHeight="1" x14ac:dyDescent="0.2">
      <c r="A47" s="196" t="s">
        <v>1820</v>
      </c>
      <c r="B47" s="196" t="s">
        <v>1826</v>
      </c>
      <c r="C47" s="197" t="s">
        <v>1745</v>
      </c>
      <c r="D47" s="57">
        <v>237.42</v>
      </c>
      <c r="E47" s="53"/>
      <c r="F47" s="53">
        <f t="shared" si="1"/>
        <v>225.54899999999998</v>
      </c>
    </row>
    <row r="48" spans="1:6" ht="17.25" customHeight="1" x14ac:dyDescent="0.2">
      <c r="A48" s="196" t="s">
        <v>1820</v>
      </c>
      <c r="B48" s="196" t="s">
        <v>694</v>
      </c>
      <c r="C48" s="197" t="s">
        <v>695</v>
      </c>
      <c r="D48" s="57">
        <v>106.42</v>
      </c>
      <c r="E48" s="53"/>
      <c r="F48" s="53">
        <f t="shared" si="1"/>
        <v>101.099</v>
      </c>
    </row>
    <row r="49" spans="1:6" ht="17.25" customHeight="1" x14ac:dyDescent="0.2">
      <c r="A49" s="196" t="s">
        <v>1820</v>
      </c>
      <c r="B49" s="196" t="s">
        <v>1827</v>
      </c>
      <c r="C49" s="197" t="s">
        <v>1746</v>
      </c>
      <c r="D49" s="57">
        <v>18.989999999999998</v>
      </c>
      <c r="E49" s="53"/>
      <c r="F49" s="53">
        <f t="shared" si="1"/>
        <v>18.040499999999998</v>
      </c>
    </row>
    <row r="50" spans="1:6" ht="17.25" customHeight="1" x14ac:dyDescent="0.2">
      <c r="A50" s="196" t="s">
        <v>1820</v>
      </c>
      <c r="B50" s="196" t="s">
        <v>696</v>
      </c>
      <c r="C50" s="197" t="s">
        <v>697</v>
      </c>
      <c r="D50" s="57">
        <v>19.309999999999999</v>
      </c>
      <c r="E50" s="53"/>
      <c r="F50" s="53">
        <f t="shared" si="1"/>
        <v>18.344499999999996</v>
      </c>
    </row>
    <row r="51" spans="1:6" ht="17.25" customHeight="1" x14ac:dyDescent="0.2">
      <c r="A51" s="196" t="s">
        <v>1820</v>
      </c>
      <c r="B51" s="196" t="s">
        <v>1828</v>
      </c>
      <c r="C51" s="197" t="s">
        <v>1747</v>
      </c>
      <c r="D51" s="57">
        <v>20.5</v>
      </c>
      <c r="E51" s="53"/>
      <c r="F51" s="53">
        <f t="shared" si="1"/>
        <v>19.474999999999998</v>
      </c>
    </row>
    <row r="52" spans="1:6" ht="17.25" customHeight="1" x14ac:dyDescent="0.2">
      <c r="A52" s="196" t="s">
        <v>1820</v>
      </c>
      <c r="B52" s="196" t="s">
        <v>698</v>
      </c>
      <c r="C52" s="197" t="s">
        <v>699</v>
      </c>
      <c r="D52" s="57">
        <v>44.34</v>
      </c>
      <c r="E52" s="53"/>
      <c r="F52" s="53">
        <f t="shared" si="1"/>
        <v>42.123000000000005</v>
      </c>
    </row>
    <row r="53" spans="1:6" ht="17.25" customHeight="1" x14ac:dyDescent="0.2">
      <c r="A53" s="196" t="s">
        <v>1820</v>
      </c>
      <c r="B53" s="196" t="s">
        <v>1829</v>
      </c>
      <c r="C53" s="197" t="s">
        <v>1748</v>
      </c>
      <c r="D53" s="146">
        <v>189.93</v>
      </c>
      <c r="E53" s="53"/>
      <c r="F53" s="53">
        <f t="shared" si="1"/>
        <v>180.43350000000001</v>
      </c>
    </row>
    <row r="54" spans="1:6" ht="17.25" customHeight="1" x14ac:dyDescent="0.2">
      <c r="A54" s="196" t="s">
        <v>1820</v>
      </c>
      <c r="B54" s="196" t="s">
        <v>910</v>
      </c>
      <c r="C54" s="197" t="s">
        <v>911</v>
      </c>
      <c r="D54" s="57">
        <v>316.56</v>
      </c>
      <c r="E54" s="53"/>
      <c r="F54" s="53">
        <f t="shared" si="1"/>
        <v>300.73199999999997</v>
      </c>
    </row>
    <row r="55" spans="1:6" ht="17.25" customHeight="1" x14ac:dyDescent="0.2">
      <c r="A55" s="196" t="s">
        <v>1820</v>
      </c>
      <c r="B55" s="196" t="s">
        <v>1830</v>
      </c>
      <c r="C55" s="197" t="s">
        <v>1749</v>
      </c>
      <c r="D55" s="57">
        <v>104.46</v>
      </c>
      <c r="E55" s="53"/>
      <c r="F55" s="53">
        <f t="shared" si="1"/>
        <v>99.236999999999995</v>
      </c>
    </row>
    <row r="56" spans="1:6" ht="17.25" customHeight="1" x14ac:dyDescent="0.2">
      <c r="A56" s="196" t="s">
        <v>1820</v>
      </c>
      <c r="B56" s="196" t="s">
        <v>1831</v>
      </c>
      <c r="C56" s="197" t="s">
        <v>1744</v>
      </c>
      <c r="D56" s="57">
        <v>71.25</v>
      </c>
      <c r="E56" s="53"/>
      <c r="F56" s="53">
        <f t="shared" si="1"/>
        <v>67.6875</v>
      </c>
    </row>
    <row r="57" spans="1:6" ht="17.25" customHeight="1" x14ac:dyDescent="0.2">
      <c r="A57" s="196" t="s">
        <v>1820</v>
      </c>
      <c r="B57" s="196" t="s">
        <v>1832</v>
      </c>
      <c r="C57" s="197" t="s">
        <v>1750</v>
      </c>
      <c r="D57" s="57">
        <v>329.22</v>
      </c>
      <c r="E57" s="53"/>
      <c r="F57" s="53">
        <f t="shared" si="1"/>
        <v>312.75900000000001</v>
      </c>
    </row>
    <row r="58" spans="1:6" ht="17.25" customHeight="1" x14ac:dyDescent="0.2">
      <c r="A58" s="196" t="s">
        <v>1820</v>
      </c>
      <c r="B58" s="196" t="s">
        <v>1833</v>
      </c>
      <c r="C58" s="197" t="s">
        <v>1751</v>
      </c>
      <c r="D58" s="57">
        <v>308.64</v>
      </c>
      <c r="E58" s="53"/>
      <c r="F58" s="53">
        <f t="shared" si="1"/>
        <v>293.20799999999997</v>
      </c>
    </row>
    <row r="59" spans="1:6" ht="17.25" customHeight="1" x14ac:dyDescent="0.2">
      <c r="A59" s="177" t="s">
        <v>1820</v>
      </c>
      <c r="B59" s="177" t="s">
        <v>1834</v>
      </c>
      <c r="C59" s="188" t="s">
        <v>1752</v>
      </c>
      <c r="D59" s="57">
        <v>25.32</v>
      </c>
      <c r="E59" s="53"/>
      <c r="F59" s="53">
        <f t="shared" si="1"/>
        <v>24.053999999999998</v>
      </c>
    </row>
  </sheetData>
  <mergeCells count="13">
    <mergeCell ref="F14:F15"/>
    <mergeCell ref="A2:C2"/>
    <mergeCell ref="A3:C3"/>
    <mergeCell ref="E3:F3"/>
    <mergeCell ref="A4:A5"/>
    <mergeCell ref="B4:B5"/>
    <mergeCell ref="C4:C5"/>
    <mergeCell ref="F4:F5"/>
    <mergeCell ref="A6:C6"/>
    <mergeCell ref="A13:C13"/>
    <mergeCell ref="A14:A15"/>
    <mergeCell ref="B14:B15"/>
    <mergeCell ref="C14:C15"/>
  </mergeCells>
  <printOptions horizontalCentered="1" gridLines="1"/>
  <pageMargins left="0.7" right="0.7" top="0.75" bottom="0.75" header="0" footer="0"/>
  <pageSetup scale="57" fitToHeight="0" pageOrder="overThenDown" orientation="portrait" cellComments="atEnd"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outlinePr summaryBelow="0" summaryRight="0"/>
  </sheetPr>
  <dimension ref="A1:F19"/>
  <sheetViews>
    <sheetView showGridLines="0" workbookViewId="0">
      <selection activeCell="J8" sqref="J8"/>
    </sheetView>
  </sheetViews>
  <sheetFormatPr defaultColWidth="14.42578125" defaultRowHeight="12.75" customHeight="1" x14ac:dyDescent="0.2"/>
  <cols>
    <col min="1" max="1" width="15" customWidth="1"/>
    <col min="2" max="2" width="22.7109375" customWidth="1"/>
    <col min="3" max="3" width="76.140625" customWidth="1"/>
    <col min="4" max="4" width="10.5703125" customWidth="1"/>
    <col min="5" max="5" width="1.5703125" customWidth="1"/>
    <col min="6" max="6" width="12.85546875" customWidth="1"/>
  </cols>
  <sheetData>
    <row r="1" spans="1:6" ht="73.5" customHeight="1" x14ac:dyDescent="0.35">
      <c r="A1" s="133"/>
      <c r="B1" s="134"/>
      <c r="C1" s="135" t="s">
        <v>1726</v>
      </c>
      <c r="D1" s="136"/>
      <c r="E1" s="137"/>
      <c r="F1" s="137"/>
    </row>
    <row r="2" spans="1:6" ht="30.75" customHeight="1" x14ac:dyDescent="0.2">
      <c r="A2" s="262" t="s">
        <v>1818</v>
      </c>
      <c r="B2" s="263"/>
      <c r="C2" s="263"/>
      <c r="D2" s="138"/>
      <c r="E2" s="41"/>
      <c r="F2" s="41">
        <v>4.2</v>
      </c>
    </row>
    <row r="3" spans="1:6" ht="15" x14ac:dyDescent="0.2">
      <c r="A3" s="264" t="s">
        <v>1728</v>
      </c>
      <c r="B3" s="263"/>
      <c r="C3" s="263"/>
      <c r="D3" s="42"/>
      <c r="E3" s="147"/>
      <c r="F3" s="43"/>
    </row>
    <row r="4" spans="1:6" ht="16.5" customHeight="1" x14ac:dyDescent="0.2">
      <c r="A4" s="265" t="s">
        <v>1729</v>
      </c>
      <c r="B4" s="265" t="s">
        <v>1730</v>
      </c>
      <c r="C4" s="265" t="s">
        <v>31</v>
      </c>
      <c r="D4" s="120" t="s">
        <v>29</v>
      </c>
      <c r="E4" s="121"/>
      <c r="F4" s="219" t="s">
        <v>1731</v>
      </c>
    </row>
    <row r="5" spans="1:6" ht="15.75" customHeight="1" x14ac:dyDescent="0.2">
      <c r="A5" s="266"/>
      <c r="B5" s="267"/>
      <c r="C5" s="267"/>
      <c r="D5" s="122" t="s">
        <v>32</v>
      </c>
      <c r="E5" s="121"/>
      <c r="F5" s="218"/>
    </row>
    <row r="6" spans="1:6" ht="22.5" customHeight="1" x14ac:dyDescent="0.2">
      <c r="A6" s="208" t="s">
        <v>1835</v>
      </c>
      <c r="B6" s="209"/>
      <c r="C6" s="209"/>
      <c r="D6" s="209"/>
      <c r="E6" s="210"/>
      <c r="F6" s="148"/>
    </row>
    <row r="7" spans="1:6" ht="60" x14ac:dyDescent="0.2">
      <c r="A7" s="199" t="s">
        <v>1820</v>
      </c>
      <c r="B7" s="199" t="s">
        <v>212</v>
      </c>
      <c r="C7" s="182" t="s">
        <v>213</v>
      </c>
      <c r="D7" s="63">
        <v>2822.53</v>
      </c>
      <c r="E7" s="64"/>
      <c r="F7" s="64">
        <f t="shared" ref="F7:F8" si="0">D7*0.95</f>
        <v>2681.4034999999999</v>
      </c>
    </row>
    <row r="8" spans="1:6" ht="75" x14ac:dyDescent="0.2">
      <c r="A8" s="177" t="s">
        <v>1820</v>
      </c>
      <c r="B8" s="177" t="s">
        <v>214</v>
      </c>
      <c r="C8" s="175" t="s">
        <v>215</v>
      </c>
      <c r="D8" s="57">
        <v>4205.6899999999996</v>
      </c>
      <c r="E8" s="53"/>
      <c r="F8" s="53">
        <f t="shared" si="0"/>
        <v>3995.4054999999994</v>
      </c>
    </row>
    <row r="9" spans="1:6" ht="17.25" customHeight="1" x14ac:dyDescent="0.25">
      <c r="A9" s="250" t="s">
        <v>1836</v>
      </c>
      <c r="B9" s="225"/>
      <c r="C9" s="225"/>
      <c r="D9" s="149"/>
      <c r="E9" s="150"/>
      <c r="F9" s="150"/>
    </row>
    <row r="10" spans="1:6" ht="17.25" customHeight="1" x14ac:dyDescent="0.2">
      <c r="A10" s="199" t="s">
        <v>1820</v>
      </c>
      <c r="B10" s="199" t="s">
        <v>921</v>
      </c>
      <c r="C10" s="182" t="s">
        <v>922</v>
      </c>
      <c r="D10" s="63">
        <v>28.34</v>
      </c>
      <c r="E10" s="64"/>
      <c r="F10" s="64">
        <f t="shared" ref="F10:F19" si="1">D10*0.95</f>
        <v>26.922999999999998</v>
      </c>
    </row>
    <row r="11" spans="1:6" ht="18.75" customHeight="1" x14ac:dyDescent="0.2">
      <c r="A11" s="177" t="s">
        <v>1820</v>
      </c>
      <c r="B11" s="177" t="s">
        <v>352</v>
      </c>
      <c r="C11" s="175" t="s">
        <v>353</v>
      </c>
      <c r="D11" s="57">
        <v>94.97</v>
      </c>
      <c r="E11" s="53"/>
      <c r="F11" s="53">
        <f t="shared" si="1"/>
        <v>90.221499999999992</v>
      </c>
    </row>
    <row r="12" spans="1:6" ht="20.25" customHeight="1" x14ac:dyDescent="0.2">
      <c r="A12" s="177" t="s">
        <v>1820</v>
      </c>
      <c r="B12" s="177" t="s">
        <v>354</v>
      </c>
      <c r="C12" s="175" t="s">
        <v>355</v>
      </c>
      <c r="D12" s="57">
        <v>194.68</v>
      </c>
      <c r="E12" s="53"/>
      <c r="F12" s="53">
        <f t="shared" si="1"/>
        <v>184.946</v>
      </c>
    </row>
    <row r="13" spans="1:6" ht="18.75" customHeight="1" x14ac:dyDescent="0.2">
      <c r="A13" s="177" t="s">
        <v>1820</v>
      </c>
      <c r="B13" s="177" t="s">
        <v>358</v>
      </c>
      <c r="C13" s="175" t="s">
        <v>359</v>
      </c>
      <c r="D13" s="57">
        <v>288.07</v>
      </c>
      <c r="E13" s="53"/>
      <c r="F13" s="53">
        <f t="shared" si="1"/>
        <v>273.66649999999998</v>
      </c>
    </row>
    <row r="14" spans="1:6" ht="20.25" customHeight="1" x14ac:dyDescent="0.2">
      <c r="A14" s="177" t="s">
        <v>1820</v>
      </c>
      <c r="B14" s="177" t="s">
        <v>469</v>
      </c>
      <c r="C14" s="175" t="s">
        <v>470</v>
      </c>
      <c r="D14" s="57">
        <v>98.13</v>
      </c>
      <c r="E14" s="53"/>
      <c r="F14" s="53">
        <f t="shared" si="1"/>
        <v>93.223499999999987</v>
      </c>
    </row>
    <row r="15" spans="1:6" ht="18.75" customHeight="1" x14ac:dyDescent="0.2">
      <c r="A15" s="177" t="s">
        <v>1820</v>
      </c>
      <c r="B15" s="177" t="s">
        <v>1183</v>
      </c>
      <c r="C15" s="175" t="s">
        <v>1184</v>
      </c>
      <c r="D15" s="57">
        <v>0</v>
      </c>
      <c r="E15" s="53"/>
      <c r="F15" s="53">
        <f t="shared" si="1"/>
        <v>0</v>
      </c>
    </row>
    <row r="16" spans="1:6" ht="20.25" customHeight="1" x14ac:dyDescent="0.2">
      <c r="A16" s="177" t="s">
        <v>1820</v>
      </c>
      <c r="B16" s="177" t="s">
        <v>1185</v>
      </c>
      <c r="C16" s="175" t="s">
        <v>1186</v>
      </c>
      <c r="D16" s="57">
        <v>486.11</v>
      </c>
      <c r="E16" s="53"/>
      <c r="F16" s="53">
        <f t="shared" si="1"/>
        <v>461.80450000000002</v>
      </c>
    </row>
    <row r="17" spans="1:6" ht="18.75" customHeight="1" x14ac:dyDescent="0.2">
      <c r="A17" s="177" t="s">
        <v>1820</v>
      </c>
      <c r="B17" s="177" t="s">
        <v>1521</v>
      </c>
      <c r="C17" s="175" t="s">
        <v>1522</v>
      </c>
      <c r="D17" s="57">
        <v>61.08</v>
      </c>
      <c r="E17" s="53"/>
      <c r="F17" s="53">
        <f t="shared" si="1"/>
        <v>58.025999999999996</v>
      </c>
    </row>
    <row r="18" spans="1:6" ht="17.25" customHeight="1" x14ac:dyDescent="0.2">
      <c r="A18" s="177" t="s">
        <v>1820</v>
      </c>
      <c r="B18" s="177" t="s">
        <v>1527</v>
      </c>
      <c r="C18" s="175" t="s">
        <v>1528</v>
      </c>
      <c r="D18" s="57">
        <v>60.49</v>
      </c>
      <c r="E18" s="53"/>
      <c r="F18" s="53">
        <f t="shared" si="1"/>
        <v>57.465499999999999</v>
      </c>
    </row>
    <row r="19" spans="1:6" ht="30" x14ac:dyDescent="0.2">
      <c r="A19" s="177" t="s">
        <v>1820</v>
      </c>
      <c r="B19" s="177" t="s">
        <v>1615</v>
      </c>
      <c r="C19" s="175" t="s">
        <v>1616</v>
      </c>
      <c r="D19" s="57">
        <v>579.29999999999995</v>
      </c>
      <c r="E19" s="53"/>
      <c r="F19" s="53">
        <f t="shared" si="1"/>
        <v>550.33499999999992</v>
      </c>
    </row>
  </sheetData>
  <mergeCells count="8">
    <mergeCell ref="F4:F5"/>
    <mergeCell ref="A6:E6"/>
    <mergeCell ref="A9:C9"/>
    <mergeCell ref="A2:C2"/>
    <mergeCell ref="A3:C3"/>
    <mergeCell ref="A4:A5"/>
    <mergeCell ref="B4:B5"/>
    <mergeCell ref="C4:C5"/>
  </mergeCells>
  <pageMargins left="0" right="0" top="0.75" bottom="0.75" header="0.3" footer="0.3"/>
  <pageSetup scale="75" orientation="portrait" horizontalDpi="300" verticalDpi="30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outlinePr summaryBelow="0" summaryRight="0"/>
    <pageSetUpPr fitToPage="1"/>
  </sheetPr>
  <dimension ref="A1:F43"/>
  <sheetViews>
    <sheetView showGridLines="0" workbookViewId="0">
      <selection activeCell="H4" sqref="H4"/>
    </sheetView>
  </sheetViews>
  <sheetFormatPr defaultColWidth="14.42578125" defaultRowHeight="12.75" customHeight="1" x14ac:dyDescent="0.2"/>
  <cols>
    <col min="1" max="1" width="14.140625" customWidth="1"/>
    <col min="2" max="2" width="24.28515625" customWidth="1"/>
    <col min="3" max="3" width="92.42578125" customWidth="1"/>
    <col min="4" max="4" width="10.5703125" customWidth="1"/>
    <col min="5" max="5" width="1" customWidth="1"/>
    <col min="6" max="6" width="13.140625" customWidth="1"/>
  </cols>
  <sheetData>
    <row r="1" spans="1:6" ht="74.25" customHeight="1" x14ac:dyDescent="0.35">
      <c r="A1" s="133"/>
      <c r="B1" s="134"/>
      <c r="C1" s="135" t="s">
        <v>1726</v>
      </c>
      <c r="D1" s="136"/>
      <c r="E1" s="137"/>
      <c r="F1" s="137"/>
    </row>
    <row r="2" spans="1:6" ht="30.75" customHeight="1" x14ac:dyDescent="0.2">
      <c r="A2" s="244" t="s">
        <v>1837</v>
      </c>
      <c r="B2" s="225"/>
      <c r="C2" s="225"/>
      <c r="D2" s="151"/>
      <c r="E2" s="152"/>
      <c r="F2" s="41">
        <v>5.0999999999999996</v>
      </c>
    </row>
    <row r="3" spans="1:6" ht="15" x14ac:dyDescent="0.2">
      <c r="A3" s="245" t="s">
        <v>1728</v>
      </c>
      <c r="B3" s="225"/>
      <c r="C3" s="225"/>
      <c r="D3" s="42"/>
      <c r="E3" s="147"/>
      <c r="F3" s="43"/>
    </row>
    <row r="4" spans="1:6" ht="16.5" customHeight="1" x14ac:dyDescent="0.2">
      <c r="A4" s="246" t="s">
        <v>1729</v>
      </c>
      <c r="B4" s="246" t="s">
        <v>1730</v>
      </c>
      <c r="C4" s="246" t="s">
        <v>31</v>
      </c>
      <c r="D4" s="120" t="s">
        <v>29</v>
      </c>
      <c r="E4" s="121"/>
      <c r="F4" s="219" t="s">
        <v>1731</v>
      </c>
    </row>
    <row r="5" spans="1:6" ht="15.75" customHeight="1" x14ac:dyDescent="0.2">
      <c r="A5" s="247"/>
      <c r="B5" s="248"/>
      <c r="C5" s="248"/>
      <c r="D5" s="122" t="s">
        <v>32</v>
      </c>
      <c r="E5" s="121"/>
      <c r="F5" s="218"/>
    </row>
    <row r="6" spans="1:6" ht="22.5" customHeight="1" x14ac:dyDescent="0.2">
      <c r="A6" s="268" t="s">
        <v>1838</v>
      </c>
      <c r="B6" s="225"/>
      <c r="C6" s="225"/>
      <c r="D6" s="153"/>
      <c r="E6" s="154"/>
      <c r="F6" s="154"/>
    </row>
    <row r="7" spans="1:6" ht="62.25" customHeight="1" x14ac:dyDescent="0.2">
      <c r="A7" s="177" t="s">
        <v>1820</v>
      </c>
      <c r="B7" s="177" t="s">
        <v>216</v>
      </c>
      <c r="C7" s="188" t="s">
        <v>217</v>
      </c>
      <c r="D7" s="57">
        <v>4358</v>
      </c>
      <c r="E7" s="53"/>
      <c r="F7" s="53">
        <f t="shared" ref="F7:F10" si="0">D7*0.95</f>
        <v>4140.0999999999995</v>
      </c>
    </row>
    <row r="8" spans="1:6" ht="60" x14ac:dyDescent="0.2">
      <c r="A8" s="177" t="s">
        <v>1820</v>
      </c>
      <c r="B8" s="177" t="s">
        <v>218</v>
      </c>
      <c r="C8" s="188" t="s">
        <v>219</v>
      </c>
      <c r="D8" s="57">
        <v>4109.8599999999997</v>
      </c>
      <c r="E8" s="53"/>
      <c r="F8" s="53">
        <f t="shared" si="0"/>
        <v>3904.3669999999993</v>
      </c>
    </row>
    <row r="9" spans="1:6" ht="62.25" customHeight="1" x14ac:dyDescent="0.2">
      <c r="A9" s="177" t="s">
        <v>1820</v>
      </c>
      <c r="B9" s="177" t="s">
        <v>220</v>
      </c>
      <c r="C9" s="188" t="s">
        <v>221</v>
      </c>
      <c r="D9" s="57">
        <v>4653.4799999999996</v>
      </c>
      <c r="E9" s="53"/>
      <c r="F9" s="53">
        <f t="shared" si="0"/>
        <v>4420.8059999999996</v>
      </c>
    </row>
    <row r="10" spans="1:6" ht="60" x14ac:dyDescent="0.2">
      <c r="A10" s="177" t="s">
        <v>1820</v>
      </c>
      <c r="B10" s="177" t="s">
        <v>222</v>
      </c>
      <c r="C10" s="188" t="s">
        <v>223</v>
      </c>
      <c r="D10" s="57">
        <v>4405.34</v>
      </c>
      <c r="E10" s="53"/>
      <c r="F10" s="53">
        <f t="shared" si="0"/>
        <v>4185.0730000000003</v>
      </c>
    </row>
    <row r="11" spans="1:6" ht="24.75" customHeight="1" x14ac:dyDescent="0.25">
      <c r="A11" s="250" t="s">
        <v>1839</v>
      </c>
      <c r="B11" s="225"/>
      <c r="C11" s="225"/>
      <c r="D11" s="155"/>
      <c r="E11" s="156"/>
      <c r="F11" s="156"/>
    </row>
    <row r="12" spans="1:6" ht="17.25" customHeight="1" x14ac:dyDescent="0.2">
      <c r="A12" s="177" t="s">
        <v>1820</v>
      </c>
      <c r="B12" s="177" t="s">
        <v>617</v>
      </c>
      <c r="C12" s="188" t="s">
        <v>618</v>
      </c>
      <c r="D12" s="57">
        <v>96.85</v>
      </c>
      <c r="E12" s="53"/>
      <c r="F12" s="53">
        <f t="shared" ref="F12:F43" si="1">D12*0.95</f>
        <v>92.007499999999993</v>
      </c>
    </row>
    <row r="13" spans="1:6" ht="30" x14ac:dyDescent="0.2">
      <c r="A13" s="177" t="s">
        <v>1820</v>
      </c>
      <c r="B13" s="177" t="s">
        <v>623</v>
      </c>
      <c r="C13" s="188" t="s">
        <v>624</v>
      </c>
      <c r="D13" s="57">
        <v>130.58000000000001</v>
      </c>
      <c r="E13" s="53"/>
      <c r="F13" s="53">
        <f t="shared" si="1"/>
        <v>124.051</v>
      </c>
    </row>
    <row r="14" spans="1:6" ht="30" x14ac:dyDescent="0.2">
      <c r="A14" s="177" t="s">
        <v>1820</v>
      </c>
      <c r="B14" s="177" t="s">
        <v>627</v>
      </c>
      <c r="C14" s="188" t="s">
        <v>628</v>
      </c>
      <c r="D14" s="57">
        <v>130.58000000000001</v>
      </c>
      <c r="E14" s="53"/>
      <c r="F14" s="53">
        <f t="shared" si="1"/>
        <v>124.051</v>
      </c>
    </row>
    <row r="15" spans="1:6" ht="30" x14ac:dyDescent="0.2">
      <c r="A15" s="177" t="s">
        <v>1820</v>
      </c>
      <c r="B15" s="177" t="s">
        <v>629</v>
      </c>
      <c r="C15" s="188" t="s">
        <v>630</v>
      </c>
      <c r="D15" s="57">
        <v>232.59</v>
      </c>
      <c r="E15" s="53"/>
      <c r="F15" s="53">
        <f t="shared" si="1"/>
        <v>220.9605</v>
      </c>
    </row>
    <row r="16" spans="1:6" ht="30" x14ac:dyDescent="0.2">
      <c r="A16" s="177" t="s">
        <v>1820</v>
      </c>
      <c r="B16" s="177" t="s">
        <v>633</v>
      </c>
      <c r="C16" s="188" t="s">
        <v>634</v>
      </c>
      <c r="D16" s="57">
        <v>232.59</v>
      </c>
      <c r="E16" s="53"/>
      <c r="F16" s="53">
        <f t="shared" si="1"/>
        <v>220.9605</v>
      </c>
    </row>
    <row r="17" spans="1:6" ht="30" x14ac:dyDescent="0.2">
      <c r="A17" s="177" t="s">
        <v>1820</v>
      </c>
      <c r="B17" s="177" t="s">
        <v>639</v>
      </c>
      <c r="C17" s="188" t="s">
        <v>640</v>
      </c>
      <c r="D17" s="57">
        <v>164.34</v>
      </c>
      <c r="E17" s="53"/>
      <c r="F17" s="53">
        <f t="shared" si="1"/>
        <v>156.12299999999999</v>
      </c>
    </row>
    <row r="18" spans="1:6" ht="30" x14ac:dyDescent="0.2">
      <c r="A18" s="177" t="s">
        <v>1820</v>
      </c>
      <c r="B18" s="177" t="s">
        <v>641</v>
      </c>
      <c r="C18" s="188" t="s">
        <v>642</v>
      </c>
      <c r="D18" s="57">
        <v>250.81</v>
      </c>
      <c r="E18" s="53"/>
      <c r="F18" s="53">
        <f t="shared" si="1"/>
        <v>238.26949999999999</v>
      </c>
    </row>
    <row r="19" spans="1:6" ht="17.25" customHeight="1" x14ac:dyDescent="0.2">
      <c r="A19" s="177" t="s">
        <v>1820</v>
      </c>
      <c r="B19" s="177" t="s">
        <v>647</v>
      </c>
      <c r="C19" s="188" t="s">
        <v>648</v>
      </c>
      <c r="D19" s="57">
        <v>365.08</v>
      </c>
      <c r="E19" s="53"/>
      <c r="F19" s="53">
        <f t="shared" si="1"/>
        <v>346.82599999999996</v>
      </c>
    </row>
    <row r="20" spans="1:6" ht="30" x14ac:dyDescent="0.2">
      <c r="A20" s="177" t="s">
        <v>1820</v>
      </c>
      <c r="B20" s="177" t="s">
        <v>651</v>
      </c>
      <c r="C20" s="188" t="s">
        <v>652</v>
      </c>
      <c r="D20" s="57">
        <v>163.09</v>
      </c>
      <c r="E20" s="53"/>
      <c r="F20" s="53">
        <f t="shared" si="1"/>
        <v>154.93549999999999</v>
      </c>
    </row>
    <row r="21" spans="1:6" ht="17.25" customHeight="1" x14ac:dyDescent="0.2">
      <c r="A21" s="177" t="s">
        <v>1820</v>
      </c>
      <c r="B21" s="177" t="s">
        <v>653</v>
      </c>
      <c r="C21" s="188" t="s">
        <v>654</v>
      </c>
      <c r="D21" s="57">
        <v>251.64</v>
      </c>
      <c r="E21" s="53"/>
      <c r="F21" s="53">
        <f t="shared" si="1"/>
        <v>239.05799999999996</v>
      </c>
    </row>
    <row r="22" spans="1:6" ht="17.25" customHeight="1" x14ac:dyDescent="0.2">
      <c r="A22" s="177" t="s">
        <v>1820</v>
      </c>
      <c r="B22" s="177" t="s">
        <v>655</v>
      </c>
      <c r="C22" s="188" t="s">
        <v>656</v>
      </c>
      <c r="D22" s="57">
        <v>233.82</v>
      </c>
      <c r="E22" s="53"/>
      <c r="F22" s="53">
        <f t="shared" si="1"/>
        <v>222.12899999999999</v>
      </c>
    </row>
    <row r="23" spans="1:6" ht="17.25" customHeight="1" x14ac:dyDescent="0.2">
      <c r="A23" s="177" t="s">
        <v>1820</v>
      </c>
      <c r="B23" s="177" t="s">
        <v>657</v>
      </c>
      <c r="C23" s="188" t="s">
        <v>658</v>
      </c>
      <c r="D23" s="57">
        <v>420.3</v>
      </c>
      <c r="E23" s="53"/>
      <c r="F23" s="53">
        <f t="shared" si="1"/>
        <v>399.28499999999997</v>
      </c>
    </row>
    <row r="24" spans="1:6" ht="17.25" customHeight="1" x14ac:dyDescent="0.2">
      <c r="A24" s="177" t="s">
        <v>1820</v>
      </c>
      <c r="B24" s="177" t="s">
        <v>659</v>
      </c>
      <c r="C24" s="188" t="s">
        <v>660</v>
      </c>
      <c r="D24" s="57">
        <v>159.15</v>
      </c>
      <c r="E24" s="53"/>
      <c r="F24" s="53">
        <f t="shared" si="1"/>
        <v>151.1925</v>
      </c>
    </row>
    <row r="25" spans="1:6" ht="17.25" customHeight="1" x14ac:dyDescent="0.2">
      <c r="A25" s="177" t="s">
        <v>1820</v>
      </c>
      <c r="B25" s="177" t="s">
        <v>661</v>
      </c>
      <c r="C25" s="188" t="s">
        <v>662</v>
      </c>
      <c r="D25" s="57">
        <v>79.569999999999993</v>
      </c>
      <c r="E25" s="53"/>
      <c r="F25" s="53">
        <f t="shared" si="1"/>
        <v>75.591499999999996</v>
      </c>
    </row>
    <row r="26" spans="1:6" ht="17.25" customHeight="1" x14ac:dyDescent="0.2">
      <c r="A26" s="177" t="s">
        <v>1820</v>
      </c>
      <c r="B26" s="177" t="s">
        <v>382</v>
      </c>
      <c r="C26" s="188" t="s">
        <v>383</v>
      </c>
      <c r="D26" s="57">
        <v>79.14</v>
      </c>
      <c r="E26" s="53"/>
      <c r="F26" s="53">
        <f t="shared" si="1"/>
        <v>75.182999999999993</v>
      </c>
    </row>
    <row r="27" spans="1:6" ht="17.25" customHeight="1" x14ac:dyDescent="0.2">
      <c r="A27" s="177" t="s">
        <v>1820</v>
      </c>
      <c r="B27" s="177" t="s">
        <v>664</v>
      </c>
      <c r="C27" s="188" t="s">
        <v>665</v>
      </c>
      <c r="D27" s="57">
        <v>565.95000000000005</v>
      </c>
      <c r="E27" s="53"/>
      <c r="F27" s="53">
        <f t="shared" si="1"/>
        <v>537.65250000000003</v>
      </c>
    </row>
    <row r="28" spans="1:6" ht="17.25" customHeight="1" x14ac:dyDescent="0.2">
      <c r="A28" s="177" t="s">
        <v>1820</v>
      </c>
      <c r="B28" s="177" t="s">
        <v>666</v>
      </c>
      <c r="C28" s="188" t="s">
        <v>667</v>
      </c>
      <c r="D28" s="57">
        <v>90.43</v>
      </c>
      <c r="E28" s="53"/>
      <c r="F28" s="53">
        <f t="shared" si="1"/>
        <v>85.908500000000004</v>
      </c>
    </row>
    <row r="29" spans="1:6" ht="17.25" customHeight="1" x14ac:dyDescent="0.2">
      <c r="A29" s="177" t="s">
        <v>1820</v>
      </c>
      <c r="B29" s="177" t="s">
        <v>672</v>
      </c>
      <c r="C29" s="188" t="s">
        <v>673</v>
      </c>
      <c r="D29" s="57">
        <v>19.04</v>
      </c>
      <c r="E29" s="53"/>
      <c r="F29" s="53">
        <f t="shared" si="1"/>
        <v>18.087999999999997</v>
      </c>
    </row>
    <row r="30" spans="1:6" ht="17.25" customHeight="1" x14ac:dyDescent="0.2">
      <c r="A30" s="177" t="s">
        <v>1820</v>
      </c>
      <c r="B30" s="177" t="s">
        <v>674</v>
      </c>
      <c r="C30" s="188" t="s">
        <v>675</v>
      </c>
      <c r="D30" s="57">
        <v>27.2</v>
      </c>
      <c r="E30" s="53"/>
      <c r="F30" s="53">
        <f t="shared" si="1"/>
        <v>25.84</v>
      </c>
    </row>
    <row r="31" spans="1:6" ht="17.25" customHeight="1" x14ac:dyDescent="0.2">
      <c r="A31" s="177" t="s">
        <v>1820</v>
      </c>
      <c r="B31" s="177" t="s">
        <v>676</v>
      </c>
      <c r="C31" s="188" t="s">
        <v>677</v>
      </c>
      <c r="D31" s="57">
        <v>48.97</v>
      </c>
      <c r="E31" s="53"/>
      <c r="F31" s="53">
        <f t="shared" si="1"/>
        <v>46.521499999999996</v>
      </c>
    </row>
    <row r="32" spans="1:6" ht="17.25" customHeight="1" x14ac:dyDescent="0.2">
      <c r="A32" s="177" t="s">
        <v>1820</v>
      </c>
      <c r="B32" s="177" t="s">
        <v>680</v>
      </c>
      <c r="C32" s="188" t="s">
        <v>681</v>
      </c>
      <c r="D32" s="57">
        <v>26.52</v>
      </c>
      <c r="E32" s="53"/>
      <c r="F32" s="53">
        <f t="shared" si="1"/>
        <v>25.193999999999999</v>
      </c>
    </row>
    <row r="33" spans="1:6" ht="17.25" customHeight="1" x14ac:dyDescent="0.2">
      <c r="A33" s="177" t="s">
        <v>1820</v>
      </c>
      <c r="B33" s="177" t="s">
        <v>682</v>
      </c>
      <c r="C33" s="188" t="s">
        <v>683</v>
      </c>
      <c r="D33" s="57">
        <v>78.89</v>
      </c>
      <c r="E33" s="53"/>
      <c r="F33" s="53">
        <f t="shared" si="1"/>
        <v>74.945499999999996</v>
      </c>
    </row>
    <row r="34" spans="1:6" ht="17.25" customHeight="1" x14ac:dyDescent="0.2">
      <c r="A34" s="177" t="s">
        <v>1820</v>
      </c>
      <c r="B34" s="177" t="s">
        <v>684</v>
      </c>
      <c r="C34" s="188" t="s">
        <v>685</v>
      </c>
      <c r="D34" s="57">
        <v>207.29</v>
      </c>
      <c r="E34" s="53"/>
      <c r="F34" s="53">
        <f t="shared" si="1"/>
        <v>196.92549999999997</v>
      </c>
    </row>
    <row r="35" spans="1:6" ht="17.25" customHeight="1" x14ac:dyDescent="0.2">
      <c r="A35" s="177" t="s">
        <v>1820</v>
      </c>
      <c r="B35" s="177" t="s">
        <v>686</v>
      </c>
      <c r="C35" s="188" t="s">
        <v>687</v>
      </c>
      <c r="D35" s="57">
        <v>151.96</v>
      </c>
      <c r="E35" s="53"/>
      <c r="F35" s="53">
        <f t="shared" si="1"/>
        <v>144.36199999999999</v>
      </c>
    </row>
    <row r="36" spans="1:6" ht="17.25" customHeight="1" x14ac:dyDescent="0.2">
      <c r="A36" s="177" t="s">
        <v>1820</v>
      </c>
      <c r="B36" s="177" t="s">
        <v>688</v>
      </c>
      <c r="C36" s="188" t="s">
        <v>689</v>
      </c>
      <c r="D36" s="57">
        <v>266.06</v>
      </c>
      <c r="E36" s="53"/>
      <c r="F36" s="53">
        <f t="shared" si="1"/>
        <v>252.75699999999998</v>
      </c>
    </row>
    <row r="37" spans="1:6" ht="17.25" customHeight="1" x14ac:dyDescent="0.2">
      <c r="A37" s="177" t="s">
        <v>1820</v>
      </c>
      <c r="B37" s="177" t="s">
        <v>690</v>
      </c>
      <c r="C37" s="188" t="s">
        <v>691</v>
      </c>
      <c r="D37" s="57">
        <v>72.09</v>
      </c>
      <c r="E37" s="53"/>
      <c r="F37" s="53">
        <f t="shared" si="1"/>
        <v>68.485500000000002</v>
      </c>
    </row>
    <row r="38" spans="1:6" ht="17.25" customHeight="1" x14ac:dyDescent="0.2">
      <c r="A38" s="177" t="s">
        <v>1820</v>
      </c>
      <c r="B38" s="177" t="s">
        <v>692</v>
      </c>
      <c r="C38" s="188" t="s">
        <v>693</v>
      </c>
      <c r="D38" s="57">
        <v>248.92</v>
      </c>
      <c r="E38" s="53"/>
      <c r="F38" s="53">
        <f t="shared" si="1"/>
        <v>236.47399999999999</v>
      </c>
    </row>
    <row r="39" spans="1:6" ht="17.25" customHeight="1" x14ac:dyDescent="0.2">
      <c r="A39" s="177" t="s">
        <v>1820</v>
      </c>
      <c r="B39" s="177" t="s">
        <v>694</v>
      </c>
      <c r="C39" s="188" t="s">
        <v>695</v>
      </c>
      <c r="D39" s="57">
        <v>106.42</v>
      </c>
      <c r="E39" s="53"/>
      <c r="F39" s="53">
        <f t="shared" si="1"/>
        <v>101.099</v>
      </c>
    </row>
    <row r="40" spans="1:6" ht="17.25" customHeight="1" x14ac:dyDescent="0.2">
      <c r="A40" s="177" t="s">
        <v>1820</v>
      </c>
      <c r="B40" s="177" t="s">
        <v>696</v>
      </c>
      <c r="C40" s="188" t="s">
        <v>697</v>
      </c>
      <c r="D40" s="57">
        <v>19.309999999999999</v>
      </c>
      <c r="E40" s="53"/>
      <c r="F40" s="53">
        <f t="shared" si="1"/>
        <v>18.344499999999996</v>
      </c>
    </row>
    <row r="41" spans="1:6" ht="17.25" customHeight="1" x14ac:dyDescent="0.2">
      <c r="A41" s="177" t="s">
        <v>1820</v>
      </c>
      <c r="B41" s="177" t="s">
        <v>698</v>
      </c>
      <c r="C41" s="188" t="s">
        <v>699</v>
      </c>
      <c r="D41" s="57">
        <v>44.34</v>
      </c>
      <c r="E41" s="53"/>
      <c r="F41" s="53">
        <f t="shared" si="1"/>
        <v>42.123000000000005</v>
      </c>
    </row>
    <row r="42" spans="1:6" ht="17.25" customHeight="1" x14ac:dyDescent="0.2">
      <c r="A42" s="177" t="s">
        <v>1820</v>
      </c>
      <c r="B42" s="177" t="s">
        <v>700</v>
      </c>
      <c r="C42" s="188" t="s">
        <v>701</v>
      </c>
      <c r="D42" s="57">
        <v>155.88</v>
      </c>
      <c r="E42" s="53"/>
      <c r="F42" s="53">
        <f t="shared" si="1"/>
        <v>148.08599999999998</v>
      </c>
    </row>
    <row r="43" spans="1:6" ht="17.25" customHeight="1" x14ac:dyDescent="0.2">
      <c r="A43" s="177" t="s">
        <v>1820</v>
      </c>
      <c r="B43" s="177" t="s">
        <v>678</v>
      </c>
      <c r="C43" s="188" t="s">
        <v>679</v>
      </c>
      <c r="D43" s="57">
        <v>138.75</v>
      </c>
      <c r="E43" s="53"/>
      <c r="F43" s="53">
        <f t="shared" si="1"/>
        <v>131.8125</v>
      </c>
    </row>
  </sheetData>
  <mergeCells count="8">
    <mergeCell ref="F4:F5"/>
    <mergeCell ref="A6:C6"/>
    <mergeCell ref="A11:C11"/>
    <mergeCell ref="A2:C2"/>
    <mergeCell ref="A3:C3"/>
    <mergeCell ref="A4:A5"/>
    <mergeCell ref="B4:B5"/>
    <mergeCell ref="C4:C5"/>
  </mergeCells>
  <printOptions horizontalCentered="1" gridLines="1"/>
  <pageMargins left="0.7" right="0.7" top="0.75" bottom="0.75" header="0" footer="0"/>
  <pageSetup scale="59" fitToHeight="0" pageOrder="overThenDown" orientation="portrait" cellComments="atEnd"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CDCA1CEC4C710E4C94ADC113D6E0C159" ma:contentTypeVersion="2" ma:contentTypeDescription="Create a new document." ma:contentTypeScope="" ma:versionID="00c7954d248cdf8388093e95d7f6df14">
  <xsd:schema xmlns:xsd="http://www.w3.org/2001/XMLSchema" xmlns:xs="http://www.w3.org/2001/XMLSchema" xmlns:p="http://schemas.microsoft.com/office/2006/metadata/properties" xmlns:ns2="134b2302-e8d9-4aa8-bcec-9cc8e599d0fa" targetNamespace="http://schemas.microsoft.com/office/2006/metadata/properties" ma:root="true" ma:fieldsID="a1c8cd149bfed44e16459a65d9c487f3" ns2:_="">
    <xsd:import namespace="134b2302-e8d9-4aa8-bcec-9cc8e599d0fa"/>
    <xsd:element name="properties">
      <xsd:complexType>
        <xsd:sequence>
          <xsd:element name="documentManagement">
            <xsd:complexType>
              <xsd:all>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34b2302-e8d9-4aa8-bcec-9cc8e599d0fa"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9979FA5-9C35-401D-A56E-86BC0BBFCF0F}">
  <ds:schemaRefs>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http://purl.org/dc/elements/1.1/"/>
    <ds:schemaRef ds:uri="http://schemas.microsoft.com/office/2006/metadata/properties"/>
    <ds:schemaRef ds:uri="134b2302-e8d9-4aa8-bcec-9cc8e599d0fa"/>
    <ds:schemaRef ds:uri="http://www.w3.org/XML/1998/namespace"/>
    <ds:schemaRef ds:uri="http://purl.org/dc/dcmitype/"/>
  </ds:schemaRefs>
</ds:datastoreItem>
</file>

<file path=customXml/itemProps2.xml><?xml version="1.0" encoding="utf-8"?>
<ds:datastoreItem xmlns:ds="http://schemas.openxmlformats.org/officeDocument/2006/customXml" ds:itemID="{94B573B2-7207-4141-A740-AA23E60A023C}">
  <ds:schemaRefs>
    <ds:schemaRef ds:uri="http://schemas.microsoft.com/sharepoint/v3/contenttype/forms"/>
  </ds:schemaRefs>
</ds:datastoreItem>
</file>

<file path=customXml/itemProps3.xml><?xml version="1.0" encoding="utf-8"?>
<ds:datastoreItem xmlns:ds="http://schemas.openxmlformats.org/officeDocument/2006/customXml" ds:itemID="{773F135F-A9D5-4EE3-B324-0C3C71C2510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34b2302-e8d9-4aa8-bcec-9cc8e599d0f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12</vt:i4>
      </vt:variant>
      <vt:variant>
        <vt:lpstr>Named Ranges</vt:lpstr>
      </vt:variant>
      <vt:variant>
        <vt:i4>9</vt:i4>
      </vt:variant>
    </vt:vector>
  </HeadingPairs>
  <TitlesOfParts>
    <vt:vector size="21" baseType="lpstr">
      <vt:lpstr>Index - Systems</vt:lpstr>
      <vt:lpstr>Data</vt:lpstr>
      <vt:lpstr>1.1 (HHG) Solar Flasher Beacons</vt:lpstr>
      <vt:lpstr>2.1 (HHG) Solar Sign Alerts</vt:lpstr>
      <vt:lpstr>2.2 (HHG) OPTIONS for Beacons &amp;</vt:lpstr>
      <vt:lpstr>3.1 (HHG) Navigational Lights a</vt:lpstr>
      <vt:lpstr>4.1 (HHF) Radar Trailers and Op</vt:lpstr>
      <vt:lpstr>4.2 (HHF) Radar Dolly and Optio</vt:lpstr>
      <vt:lpstr>5.1 (HHF) Arrow Board-Trailer w</vt:lpstr>
      <vt:lpstr>6.1 (HHF) CMD-Trailers</vt:lpstr>
      <vt:lpstr>6.2 (HHF) CMD Mini Messenger</vt:lpstr>
      <vt:lpstr>7.1 (HHF) Specialty Lights</vt:lpstr>
      <vt:lpstr>'2.1 (HHG) Solar Sign Alerts'!Print_Area</vt:lpstr>
      <vt:lpstr>'2.2 (HHG) OPTIONS for Beacons &amp;'!Print_Area</vt:lpstr>
      <vt:lpstr>'3.1 (HHG) Navigational Lights a'!Print_Area</vt:lpstr>
      <vt:lpstr>'4.1 (HHF) Radar Trailers and Op'!Print_Area</vt:lpstr>
      <vt:lpstr>'4.2 (HHF) Radar Dolly and Optio'!Print_Area</vt:lpstr>
      <vt:lpstr>'5.1 (HHF) Arrow Board-Trailer w'!Print_Area</vt:lpstr>
      <vt:lpstr>'6.1 (HHF) CMD-Trailers'!Print_Area</vt:lpstr>
      <vt:lpstr>'6.2 (HHF) CMD Mini Messenger'!Print_Area</vt:lpstr>
      <vt:lpstr>'7.1 (HHF) Specialty Lights'!Print_Area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Amanda Robinson</dc:creator>
  <cp:lastModifiedBy>Palmer, Jackie</cp:lastModifiedBy>
  <cp:lastPrinted>2021-01-04T06:01:37Z</cp:lastPrinted>
  <dcterms:created xsi:type="dcterms:W3CDTF">2020-12-02T16:21:00Z</dcterms:created>
  <dcterms:modified xsi:type="dcterms:W3CDTF">2021-03-08T07:11:21Z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0x010100CDCA1CEC4C710E4C94ADC113D6E0C159</vt:lpwstr>
  </property>
</Properties>
</file>