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ica\RC Mowers Dropbox\Sales\Government Contracts\3 - HGACBuy\B - Pricing\2021 Price Increase Request\"/>
    </mc:Choice>
  </mc:AlternateContent>
  <xr:revisionPtr revIDLastSave="0" documentId="13_ncr:1_{D40526C9-44C2-4D3A-818A-0E6B7C3736C2}" xr6:coauthVersionLast="45" xr6:coauthVersionMax="45" xr10:uidLastSave="{00000000-0000-0000-0000-000000000000}"/>
  <bookViews>
    <workbookView xWindow="28680" yWindow="-9225" windowWidth="29040" windowHeight="15840" xr2:uid="{88713261-7A9A-4BDB-B76D-DFB7B48C0B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1" l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3" i="1"/>
  <c r="P13" i="1" s="1"/>
  <c r="O12" i="1"/>
  <c r="P12" i="1" s="1"/>
  <c r="O11" i="1"/>
  <c r="P11" i="1" s="1"/>
  <c r="O17" i="1"/>
  <c r="O15" i="1"/>
  <c r="O14" i="1"/>
  <c r="O6" i="1"/>
  <c r="O4" i="1"/>
  <c r="M4" i="1"/>
  <c r="M5" i="1"/>
  <c r="M6" i="1"/>
  <c r="M7" i="1"/>
  <c r="M8" i="1"/>
  <c r="M9" i="1"/>
  <c r="M10" i="1"/>
  <c r="M11" i="1"/>
  <c r="M12" i="1"/>
  <c r="M13" i="1"/>
  <c r="M14" i="1"/>
  <c r="M15" i="1"/>
  <c r="P4" i="1" l="1"/>
  <c r="P15" i="1"/>
</calcChain>
</file>

<file path=xl/sharedStrings.xml><?xml version="1.0" encoding="utf-8"?>
<sst xmlns="http://schemas.openxmlformats.org/spreadsheetml/2006/main" count="143" uniqueCount="55">
  <si>
    <r>
      <rPr>
        <sz val="11"/>
        <rFont val="Calibri"/>
        <family val="2"/>
      </rPr>
      <t>LED Driving Light Kit</t>
    </r>
  </si>
  <si>
    <r>
      <rPr>
        <sz val="11"/>
        <rFont val="Calibri"/>
        <family val="2"/>
      </rPr>
      <t>Swing Blades 60” (full set)</t>
    </r>
  </si>
  <si>
    <r>
      <rPr>
        <sz val="11"/>
        <rFont val="Calibri"/>
        <family val="2"/>
      </rPr>
      <t>Swing Blades 52” ( full set)</t>
    </r>
  </si>
  <si>
    <r>
      <rPr>
        <sz val="11"/>
        <rFont val="Calibri"/>
        <family val="2"/>
      </rPr>
      <t>Swing Blades 48” (full set)</t>
    </r>
  </si>
  <si>
    <r>
      <t xml:space="preserve">Form E
</t>
    </r>
    <r>
      <rPr>
        <b/>
        <u/>
        <sz val="18"/>
        <rFont val="Calibri"/>
        <family val="2"/>
      </rPr>
      <t>Published Options</t>
    </r>
  </si>
  <si>
    <t xml:space="preserve">New H-GAC Catalog Price (Discount 20%) </t>
  </si>
  <si>
    <t>% Change</t>
  </si>
  <si>
    <t>Current Part 
Number</t>
  </si>
  <si>
    <t>New Part Number</t>
  </si>
  <si>
    <t>Current Description</t>
  </si>
  <si>
    <t>New Description</t>
  </si>
  <si>
    <t>Light Kit, XP Models</t>
  </si>
  <si>
    <t>-</t>
  </si>
  <si>
    <t>Light Kit, P Models</t>
  </si>
  <si>
    <t>N/A</t>
  </si>
  <si>
    <t>Light Kit Installation</t>
  </si>
  <si>
    <t>3,500 lb Winch</t>
  </si>
  <si>
    <t>CS310135-60</t>
  </si>
  <si>
    <t>CS310135-52</t>
  </si>
  <si>
    <t>CS310135-48</t>
  </si>
  <si>
    <t>KIT - 200hr TK-48P Maint</t>
  </si>
  <si>
    <t>200 Hour Parts Kit (Machine-specific oils, filters &amp; spark plugs recommended at 200 hours)</t>
  </si>
  <si>
    <t>KIT - 200hr TK-52XP Maint</t>
  </si>
  <si>
    <t>KIT - 200hr TK-60XP Maint</t>
  </si>
  <si>
    <t>310138-01</t>
  </si>
  <si>
    <t>Front Jack, allows for easy access to the deck and blade changes</t>
  </si>
  <si>
    <t>2020 List</t>
  </si>
  <si>
    <r>
      <t xml:space="preserve">
Current H-GAC
 Catalog Discount
</t>
    </r>
    <r>
      <rPr>
        <b/>
        <i/>
        <sz val="14"/>
        <color theme="1"/>
        <rFont val="Calibri"/>
        <family val="2"/>
        <scheme val="minor"/>
      </rPr>
      <t>20%</t>
    </r>
    <r>
      <rPr>
        <b/>
        <i/>
        <sz val="11"/>
        <color theme="1"/>
        <rFont val="Calibri"/>
        <family val="2"/>
        <scheme val="minor"/>
      </rPr>
      <t xml:space="preserve">
</t>
    </r>
  </si>
  <si>
    <t>2021 List Price</t>
  </si>
  <si>
    <t xml:space="preserve">November 2021 PRICE CHANGES </t>
  </si>
  <si>
    <t>Discontinued, Removed from Catalog</t>
  </si>
  <si>
    <t>700009-01</t>
  </si>
  <si>
    <t>4500 LB Winch Kit - Synthetic Rope, Receiver Mounted, Storage Bracket, 1 Year Warranty</t>
  </si>
  <si>
    <t>4500 LB Winch Installation (Includes Wiring &amp; Mounting)</t>
  </si>
  <si>
    <t>Fire Extinguisher w/Quick Release Bracket</t>
  </si>
  <si>
    <t>Fire Extinguisher w/Quick Release pull tab</t>
  </si>
  <si>
    <t>Light Kit Installation (Includes Wiring &amp; Mounting)</t>
  </si>
  <si>
    <t>790118-01</t>
  </si>
  <si>
    <t>Fire Extinguisher Installation</t>
  </si>
  <si>
    <t>NEW OPTIONS &amp; PARTS</t>
  </si>
  <si>
    <t>200 Hour Maintenance Kit - [TK-52XP]</t>
  </si>
  <si>
    <t>200 Hour Maintenance Kit - [TK-60XP]</t>
  </si>
  <si>
    <t>200 Hour Maintenance Kit - [TK-44E]</t>
  </si>
  <si>
    <t>Replacement BeLt Kit (All Belts) - [TK-52XP]</t>
  </si>
  <si>
    <t>Replacement Belt Kit (All Belts) - [TK-60XP]</t>
  </si>
  <si>
    <t>Replacement Belt Kit (All Belts) - [TK-44E]</t>
  </si>
  <si>
    <t>Reaper Swing Blade Kit (3 Blade Assemblies) - [ TK-44E ]</t>
  </si>
  <si>
    <t>Reaper Swing Blade Kit (3 Blade Assemblies) - [ TK-52XP ]</t>
  </si>
  <si>
    <t>Reaper Swing Blade Kit (3 Blade Assemblies)- [ TK-60XP ]</t>
  </si>
  <si>
    <t>Reaper Blade Replacement Kit - 6 Blades &amp; Hardware [All TK Models]</t>
  </si>
  <si>
    <t>44" Mulching Fixed Blade Kit - 3 Blades</t>
  </si>
  <si>
    <t>52" Mulching Fixed Blade Kit - 3 Blades</t>
  </si>
  <si>
    <t>60" Mulching Fixed Blade Kit - 3 Blades</t>
  </si>
  <si>
    <t>52" Standard Fixed Blade (each)</t>
  </si>
  <si>
    <t>60" Standard Fixed Blade (each)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</si>
</sst>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8"/>
      <name val="Calibri"/>
      <family val="2"/>
    </font>
    <font>
      <sz val="11"/>
      <name val="Calibri"/>
      <family val="2"/>
    </font>
    <font>
      <b/>
      <u/>
      <sz val="18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9">
    <xf numFmtId="0" fontId="0" fillId="0" borderId="0" xfId="0"/>
    <xf numFmtId="44" fontId="0" fillId="0" borderId="1" xfId="1" applyFont="1" applyBorder="1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/>
    </xf>
    <xf numFmtId="9" fontId="0" fillId="0" borderId="5" xfId="2" applyFont="1" applyBorder="1"/>
    <xf numFmtId="0" fontId="0" fillId="0" borderId="4" xfId="0" applyBorder="1"/>
    <xf numFmtId="9" fontId="0" fillId="0" borderId="5" xfId="2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8" xfId="2" applyFont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9" fontId="0" fillId="0" borderId="8" xfId="2" applyFont="1" applyBorder="1"/>
    <xf numFmtId="0" fontId="0" fillId="0" borderId="9" xfId="0" applyBorder="1"/>
    <xf numFmtId="44" fontId="0" fillId="0" borderId="10" xfId="1" applyFont="1" applyBorder="1"/>
    <xf numFmtId="0" fontId="0" fillId="0" borderId="4" xfId="0" applyFill="1" applyBorder="1"/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164" fontId="0" fillId="0" borderId="4" xfId="0" applyNumberFormat="1" applyBorder="1"/>
    <xf numFmtId="164" fontId="0" fillId="0" borderId="1" xfId="1" applyNumberFormat="1" applyFont="1" applyBorder="1"/>
    <xf numFmtId="2" fontId="0" fillId="0" borderId="1" xfId="0" applyNumberFormat="1" applyBorder="1"/>
    <xf numFmtId="2" fontId="0" fillId="0" borderId="7" xfId="0" applyNumberFormat="1" applyBorder="1"/>
    <xf numFmtId="0" fontId="0" fillId="0" borderId="1" xfId="0" applyFill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5" borderId="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164" fontId="0" fillId="0" borderId="6" xfId="0" applyNumberFormat="1" applyBorder="1"/>
    <xf numFmtId="164" fontId="0" fillId="0" borderId="7" xfId="1" applyNumberFormat="1" applyFont="1" applyBorder="1"/>
    <xf numFmtId="0" fontId="0" fillId="0" borderId="3" xfId="0" applyBorder="1" applyAlignment="1">
      <alignment horizontal="center"/>
    </xf>
    <xf numFmtId="9" fontId="0" fillId="0" borderId="11" xfId="2" applyFont="1" applyBorder="1" applyAlignment="1">
      <alignment horizontal="center"/>
    </xf>
    <xf numFmtId="2" fontId="0" fillId="0" borderId="4" xfId="0" applyNumberFormat="1" applyBorder="1"/>
    <xf numFmtId="2" fontId="0" fillId="0" borderId="6" xfId="0" applyNumberForma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72C4-CB47-4D61-932B-E3A865926D79}">
  <dimension ref="A1:P31"/>
  <sheetViews>
    <sheetView tabSelected="1" workbookViewId="0">
      <selection activeCell="O23" sqref="O23"/>
    </sheetView>
  </sheetViews>
  <sheetFormatPr defaultRowHeight="14.4" x14ac:dyDescent="0.3"/>
  <cols>
    <col min="1" max="1" width="23" bestFit="1" customWidth="1"/>
    <col min="2" max="2" width="22.44140625" bestFit="1" customWidth="1"/>
    <col min="3" max="9" width="4.33203125" customWidth="1"/>
    <col min="10" max="10" width="8.88671875" hidden="1" customWidth="1"/>
    <col min="11" max="11" width="79.88671875" bestFit="1" customWidth="1"/>
    <col min="12" max="12" width="10.21875" bestFit="1" customWidth="1"/>
    <col min="13" max="13" width="17.109375" customWidth="1"/>
    <col min="14" max="14" width="10.109375" bestFit="1" customWidth="1"/>
    <col min="15" max="15" width="13.109375" customWidth="1"/>
  </cols>
  <sheetData>
    <row r="1" spans="1:16" x14ac:dyDescent="0.3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4" t="s">
        <v>29</v>
      </c>
      <c r="O1" s="25"/>
      <c r="P1" s="26"/>
    </row>
    <row r="2" spans="1:16" ht="69" customHeight="1" x14ac:dyDescent="0.3">
      <c r="A2" s="14" t="s">
        <v>7</v>
      </c>
      <c r="B2" s="15" t="s">
        <v>8</v>
      </c>
      <c r="C2" s="39" t="s">
        <v>4</v>
      </c>
      <c r="D2" s="39"/>
      <c r="E2" s="39"/>
      <c r="F2" s="39"/>
      <c r="G2" s="39"/>
      <c r="H2" s="39"/>
      <c r="I2" s="39"/>
      <c r="J2" s="39"/>
      <c r="K2" s="39"/>
      <c r="L2" s="20" t="s">
        <v>26</v>
      </c>
      <c r="M2" s="19" t="s">
        <v>27</v>
      </c>
      <c r="N2" s="18" t="s">
        <v>28</v>
      </c>
      <c r="O2" s="17" t="s">
        <v>5</v>
      </c>
      <c r="P2" s="16" t="s">
        <v>6</v>
      </c>
    </row>
    <row r="3" spans="1:16" x14ac:dyDescent="0.3">
      <c r="A3" s="14"/>
      <c r="B3" s="15"/>
      <c r="C3" s="13" t="s">
        <v>9</v>
      </c>
      <c r="D3" s="13"/>
      <c r="E3" s="13"/>
      <c r="F3" s="13"/>
      <c r="G3" s="13"/>
      <c r="H3" s="13"/>
      <c r="I3" s="13"/>
      <c r="J3" s="13"/>
      <c r="K3" s="10" t="s">
        <v>10</v>
      </c>
      <c r="L3" s="20"/>
      <c r="M3" s="19"/>
      <c r="N3" s="18"/>
      <c r="O3" s="17"/>
      <c r="P3" s="16"/>
    </row>
    <row r="4" spans="1:16" x14ac:dyDescent="0.3">
      <c r="A4" s="8">
        <v>700001</v>
      </c>
      <c r="B4" s="23">
        <v>700010</v>
      </c>
      <c r="C4" s="12" t="s">
        <v>0</v>
      </c>
      <c r="D4" s="12"/>
      <c r="E4" s="12"/>
      <c r="F4" s="12"/>
      <c r="G4" s="12"/>
      <c r="H4" s="12"/>
      <c r="I4" s="12"/>
      <c r="J4" s="12"/>
      <c r="K4" s="3" t="s">
        <v>11</v>
      </c>
      <c r="L4" s="34">
        <v>460</v>
      </c>
      <c r="M4" s="4">
        <f t="shared" ref="M4:M14" si="0">L4*0.8</f>
        <v>368</v>
      </c>
      <c r="N4" s="33">
        <v>611</v>
      </c>
      <c r="O4" s="34">
        <f>N4*0.8</f>
        <v>488.8</v>
      </c>
      <c r="P4" s="5">
        <f>SUM(O4-M4)/M4</f>
        <v>0.32826086956521744</v>
      </c>
    </row>
    <row r="5" spans="1:16" x14ac:dyDescent="0.3">
      <c r="A5" s="8">
        <v>700002</v>
      </c>
      <c r="B5" s="23"/>
      <c r="C5" s="12" t="s">
        <v>13</v>
      </c>
      <c r="D5" s="12"/>
      <c r="E5" s="12"/>
      <c r="F5" s="12"/>
      <c r="G5" s="12"/>
      <c r="H5" s="12"/>
      <c r="I5" s="12"/>
      <c r="J5" s="3"/>
      <c r="K5" s="40" t="s">
        <v>12</v>
      </c>
      <c r="L5" s="34">
        <v>458</v>
      </c>
      <c r="M5" s="4">
        <f t="shared" si="0"/>
        <v>366.40000000000003</v>
      </c>
      <c r="N5" s="6" t="s">
        <v>30</v>
      </c>
      <c r="O5" s="1"/>
      <c r="P5" s="7"/>
    </row>
    <row r="6" spans="1:16" x14ac:dyDescent="0.3">
      <c r="A6" s="8">
        <v>700004</v>
      </c>
      <c r="B6" s="23"/>
      <c r="C6" s="12" t="s">
        <v>15</v>
      </c>
      <c r="D6" s="12"/>
      <c r="E6" s="12"/>
      <c r="F6" s="12"/>
      <c r="G6" s="12"/>
      <c r="H6" s="12"/>
      <c r="I6" s="12"/>
      <c r="J6" s="3"/>
      <c r="K6" s="8" t="s">
        <v>36</v>
      </c>
      <c r="L6" s="34">
        <v>344</v>
      </c>
      <c r="M6" s="4">
        <f t="shared" si="0"/>
        <v>275.2</v>
      </c>
      <c r="N6" s="33">
        <v>234.38</v>
      </c>
      <c r="O6" s="34">
        <f>N6*0.8</f>
        <v>187.50400000000002</v>
      </c>
      <c r="P6" s="7" t="s">
        <v>14</v>
      </c>
    </row>
    <row r="7" spans="1:16" x14ac:dyDescent="0.3">
      <c r="A7" s="8">
        <v>700003</v>
      </c>
      <c r="B7" s="23"/>
      <c r="C7" s="12" t="s">
        <v>16</v>
      </c>
      <c r="D7" s="12"/>
      <c r="E7" s="12"/>
      <c r="F7" s="12"/>
      <c r="G7" s="12"/>
      <c r="H7" s="12"/>
      <c r="I7" s="12"/>
      <c r="J7" s="3"/>
      <c r="K7" s="40" t="s">
        <v>12</v>
      </c>
      <c r="L7" s="34">
        <v>1914</v>
      </c>
      <c r="M7" s="4">
        <f t="shared" si="0"/>
        <v>1531.2</v>
      </c>
      <c r="N7" s="6" t="s">
        <v>30</v>
      </c>
      <c r="O7" s="1"/>
      <c r="P7" s="7"/>
    </row>
    <row r="8" spans="1:16" x14ac:dyDescent="0.3">
      <c r="A8" s="8" t="s">
        <v>17</v>
      </c>
      <c r="B8" s="23"/>
      <c r="C8" s="12" t="s">
        <v>1</v>
      </c>
      <c r="D8" s="12"/>
      <c r="E8" s="12"/>
      <c r="F8" s="12"/>
      <c r="G8" s="12"/>
      <c r="H8" s="12"/>
      <c r="I8" s="12"/>
      <c r="J8" s="12"/>
      <c r="K8" s="40" t="s">
        <v>12</v>
      </c>
      <c r="L8" s="34">
        <v>330</v>
      </c>
      <c r="M8" s="4">
        <f t="shared" si="0"/>
        <v>264</v>
      </c>
      <c r="N8" s="6" t="s">
        <v>30</v>
      </c>
      <c r="O8" s="1"/>
      <c r="P8" s="5"/>
    </row>
    <row r="9" spans="1:16" x14ac:dyDescent="0.3">
      <c r="A9" s="8" t="s">
        <v>18</v>
      </c>
      <c r="B9" s="23"/>
      <c r="C9" s="12" t="s">
        <v>2</v>
      </c>
      <c r="D9" s="12"/>
      <c r="E9" s="12"/>
      <c r="F9" s="12"/>
      <c r="G9" s="12"/>
      <c r="H9" s="12"/>
      <c r="I9" s="12"/>
      <c r="J9" s="12"/>
      <c r="K9" s="40" t="s">
        <v>12</v>
      </c>
      <c r="L9" s="34">
        <v>343</v>
      </c>
      <c r="M9" s="4">
        <f t="shared" si="0"/>
        <v>274.40000000000003</v>
      </c>
      <c r="N9" s="6" t="s">
        <v>30</v>
      </c>
      <c r="O9" s="1"/>
      <c r="P9" s="5"/>
    </row>
    <row r="10" spans="1:16" x14ac:dyDescent="0.3">
      <c r="A10" s="8" t="s">
        <v>19</v>
      </c>
      <c r="B10" s="23"/>
      <c r="C10" s="12" t="s">
        <v>3</v>
      </c>
      <c r="D10" s="12"/>
      <c r="E10" s="12"/>
      <c r="F10" s="12"/>
      <c r="G10" s="12"/>
      <c r="H10" s="12"/>
      <c r="I10" s="12"/>
      <c r="J10" s="12"/>
      <c r="K10" s="40" t="s">
        <v>12</v>
      </c>
      <c r="L10" s="34">
        <v>361</v>
      </c>
      <c r="M10" s="4">
        <f t="shared" si="0"/>
        <v>288.8</v>
      </c>
      <c r="N10" s="6" t="s">
        <v>30</v>
      </c>
      <c r="O10" s="1"/>
      <c r="P10" s="5"/>
    </row>
    <row r="11" spans="1:16" x14ac:dyDescent="0.3">
      <c r="A11" s="2" t="s">
        <v>20</v>
      </c>
      <c r="B11" s="23"/>
      <c r="C11" s="11" t="s">
        <v>21</v>
      </c>
      <c r="D11" s="11"/>
      <c r="E11" s="11"/>
      <c r="F11" s="11"/>
      <c r="G11" s="11"/>
      <c r="H11" s="11"/>
      <c r="I11" s="11"/>
      <c r="J11" s="2"/>
      <c r="K11" s="40" t="s">
        <v>40</v>
      </c>
      <c r="L11" s="22">
        <v>339</v>
      </c>
      <c r="M11" s="4">
        <f t="shared" si="0"/>
        <v>271.2</v>
      </c>
      <c r="N11" s="33">
        <v>366.06</v>
      </c>
      <c r="O11" s="34">
        <f>N11*0.8</f>
        <v>292.84800000000001</v>
      </c>
      <c r="P11" s="5">
        <f>SUM(O11-M11)/M11</f>
        <v>7.982300884955762E-2</v>
      </c>
    </row>
    <row r="12" spans="1:16" x14ac:dyDescent="0.3">
      <c r="A12" s="2" t="s">
        <v>22</v>
      </c>
      <c r="B12" s="23"/>
      <c r="C12" s="11" t="s">
        <v>21</v>
      </c>
      <c r="D12" s="11"/>
      <c r="E12" s="11"/>
      <c r="F12" s="11"/>
      <c r="G12" s="11"/>
      <c r="H12" s="11"/>
      <c r="I12" s="11"/>
      <c r="J12" s="2"/>
      <c r="K12" s="40" t="s">
        <v>41</v>
      </c>
      <c r="L12" s="22">
        <v>368</v>
      </c>
      <c r="M12" s="4">
        <f t="shared" si="0"/>
        <v>294.40000000000003</v>
      </c>
      <c r="N12" s="33">
        <v>327.19</v>
      </c>
      <c r="O12" s="34">
        <f>N12*0.8</f>
        <v>261.75200000000001</v>
      </c>
      <c r="P12" s="5">
        <f>SUM(O12-M12)/M12</f>
        <v>-0.11089673913043485</v>
      </c>
    </row>
    <row r="13" spans="1:16" x14ac:dyDescent="0.3">
      <c r="A13" s="2" t="s">
        <v>23</v>
      </c>
      <c r="B13" s="23"/>
      <c r="C13" s="11" t="s">
        <v>21</v>
      </c>
      <c r="D13" s="11"/>
      <c r="E13" s="11"/>
      <c r="F13" s="11"/>
      <c r="G13" s="11"/>
      <c r="H13" s="11"/>
      <c r="I13" s="11"/>
      <c r="J13" s="2"/>
      <c r="K13" s="40" t="s">
        <v>42</v>
      </c>
      <c r="L13" s="22">
        <v>344</v>
      </c>
      <c r="M13" s="4">
        <f t="shared" si="0"/>
        <v>275.2</v>
      </c>
      <c r="N13" s="33">
        <v>306.93</v>
      </c>
      <c r="O13" s="34">
        <f>N13*0.8</f>
        <v>245.54400000000001</v>
      </c>
      <c r="P13" s="5">
        <f>SUM(O13-M13)/M13</f>
        <v>-0.10776162790697667</v>
      </c>
    </row>
    <row r="14" spans="1:16" x14ac:dyDescent="0.3">
      <c r="A14" s="2" t="s">
        <v>24</v>
      </c>
      <c r="B14" s="8" t="s">
        <v>24</v>
      </c>
      <c r="C14" s="12" t="s">
        <v>25</v>
      </c>
      <c r="D14" s="12"/>
      <c r="E14" s="12"/>
      <c r="F14" s="12"/>
      <c r="G14" s="12"/>
      <c r="H14" s="12"/>
      <c r="I14" s="12"/>
      <c r="J14" s="2"/>
      <c r="K14" s="8" t="s">
        <v>25</v>
      </c>
      <c r="L14" s="22">
        <v>100</v>
      </c>
      <c r="M14" s="4">
        <f t="shared" si="0"/>
        <v>80</v>
      </c>
      <c r="N14" s="33">
        <v>137.69999999999999</v>
      </c>
      <c r="O14" s="34">
        <f>N14*0.8</f>
        <v>110.16</v>
      </c>
      <c r="P14" s="7" t="s">
        <v>14</v>
      </c>
    </row>
    <row r="15" spans="1:16" ht="15" thickBot="1" x14ac:dyDescent="0.35">
      <c r="A15" s="8">
        <v>800600</v>
      </c>
      <c r="B15" s="23">
        <v>790118</v>
      </c>
      <c r="C15" s="12" t="s">
        <v>35</v>
      </c>
      <c r="D15" s="12"/>
      <c r="E15" s="12"/>
      <c r="F15" s="12"/>
      <c r="G15" s="12"/>
      <c r="H15" s="12"/>
      <c r="I15" s="12"/>
      <c r="J15" s="12"/>
      <c r="K15" s="3" t="s">
        <v>34</v>
      </c>
      <c r="L15" s="34">
        <v>159</v>
      </c>
      <c r="M15" s="4">
        <f>L15*0.8</f>
        <v>127.2</v>
      </c>
      <c r="N15" s="43">
        <v>110.51</v>
      </c>
      <c r="O15" s="44">
        <f>N15*0.8</f>
        <v>88.408000000000015</v>
      </c>
      <c r="P15" s="27">
        <f>SUM(O15-M15)/M15</f>
        <v>-0.30496855345911938</v>
      </c>
    </row>
    <row r="16" spans="1:16" ht="15" thickBot="1" x14ac:dyDescent="0.35">
      <c r="A16" s="31" t="s">
        <v>39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41"/>
      <c r="O16" s="41"/>
      <c r="P16" s="42"/>
    </row>
    <row r="17" spans="1:16" x14ac:dyDescent="0.3">
      <c r="A17" s="37" t="s">
        <v>12</v>
      </c>
      <c r="B17" s="23" t="s">
        <v>37</v>
      </c>
      <c r="C17" s="12" t="s">
        <v>12</v>
      </c>
      <c r="D17" s="12"/>
      <c r="E17" s="12"/>
      <c r="F17" s="12"/>
      <c r="G17" s="12"/>
      <c r="H17" s="12"/>
      <c r="I17" s="12"/>
      <c r="J17" s="12"/>
      <c r="K17" s="3" t="s">
        <v>38</v>
      </c>
      <c r="L17" s="38" t="s">
        <v>12</v>
      </c>
      <c r="M17" s="4" t="s">
        <v>12</v>
      </c>
      <c r="N17" s="28">
        <v>46.88</v>
      </c>
      <c r="O17" s="29">
        <f>N17*0.8</f>
        <v>37.504000000000005</v>
      </c>
      <c r="P17" s="46" t="s">
        <v>14</v>
      </c>
    </row>
    <row r="18" spans="1:16" x14ac:dyDescent="0.3">
      <c r="A18" s="37" t="s">
        <v>12</v>
      </c>
      <c r="B18" s="8">
        <v>700009</v>
      </c>
      <c r="C18" s="12" t="s">
        <v>12</v>
      </c>
      <c r="D18" s="12"/>
      <c r="E18" s="12"/>
      <c r="F18" s="12"/>
      <c r="G18" s="12"/>
      <c r="H18" s="12"/>
      <c r="I18" s="12"/>
      <c r="J18" s="12"/>
      <c r="K18" s="37" t="s">
        <v>32</v>
      </c>
      <c r="L18" s="8" t="s">
        <v>12</v>
      </c>
      <c r="M18" s="45" t="s">
        <v>12</v>
      </c>
      <c r="N18" s="30">
        <v>1190</v>
      </c>
      <c r="O18" s="1">
        <f>N18*0.8</f>
        <v>952</v>
      </c>
      <c r="P18" s="7" t="s">
        <v>14</v>
      </c>
    </row>
    <row r="19" spans="1:16" x14ac:dyDescent="0.3">
      <c r="A19" s="37" t="s">
        <v>12</v>
      </c>
      <c r="B19" s="8" t="s">
        <v>31</v>
      </c>
      <c r="C19" s="12" t="s">
        <v>12</v>
      </c>
      <c r="D19" s="12"/>
      <c r="E19" s="12"/>
      <c r="F19" s="12"/>
      <c r="G19" s="12"/>
      <c r="H19" s="12"/>
      <c r="I19" s="12"/>
      <c r="J19" s="12"/>
      <c r="K19" s="8" t="s">
        <v>33</v>
      </c>
      <c r="L19" s="8" t="s">
        <v>12</v>
      </c>
      <c r="M19" s="45" t="s">
        <v>12</v>
      </c>
      <c r="N19" s="6">
        <v>162.5</v>
      </c>
      <c r="O19" s="1">
        <f>N19*0.8</f>
        <v>130</v>
      </c>
      <c r="P19" s="7" t="s">
        <v>14</v>
      </c>
    </row>
    <row r="20" spans="1:16" x14ac:dyDescent="0.3">
      <c r="A20" s="37" t="s">
        <v>12</v>
      </c>
      <c r="B20" s="8">
        <v>790105</v>
      </c>
      <c r="C20" s="12" t="s">
        <v>12</v>
      </c>
      <c r="D20" s="12"/>
      <c r="E20" s="12"/>
      <c r="F20" s="12"/>
      <c r="G20" s="12"/>
      <c r="H20" s="12"/>
      <c r="I20" s="12"/>
      <c r="J20" s="12"/>
      <c r="K20" s="8" t="s">
        <v>43</v>
      </c>
      <c r="L20" s="8" t="s">
        <v>12</v>
      </c>
      <c r="M20" s="45" t="s">
        <v>12</v>
      </c>
      <c r="N20" s="6">
        <v>205.46</v>
      </c>
      <c r="O20" s="35">
        <f>N20*0.8</f>
        <v>164.36800000000002</v>
      </c>
      <c r="P20" s="7" t="s">
        <v>14</v>
      </c>
    </row>
    <row r="21" spans="1:16" x14ac:dyDescent="0.3">
      <c r="A21" s="37" t="s">
        <v>12</v>
      </c>
      <c r="B21" s="8">
        <v>790106</v>
      </c>
      <c r="C21" s="12" t="s">
        <v>12</v>
      </c>
      <c r="D21" s="12"/>
      <c r="E21" s="12"/>
      <c r="F21" s="12"/>
      <c r="G21" s="12"/>
      <c r="H21" s="12"/>
      <c r="I21" s="12"/>
      <c r="J21" s="12"/>
      <c r="K21" s="8" t="s">
        <v>44</v>
      </c>
      <c r="L21" s="8" t="s">
        <v>12</v>
      </c>
      <c r="M21" s="45" t="s">
        <v>12</v>
      </c>
      <c r="N21" s="6">
        <v>209.46</v>
      </c>
      <c r="O21" s="35">
        <f>N21*0.8</f>
        <v>167.56800000000001</v>
      </c>
      <c r="P21" s="7" t="s">
        <v>14</v>
      </c>
    </row>
    <row r="22" spans="1:16" x14ac:dyDescent="0.3">
      <c r="A22" s="37" t="s">
        <v>12</v>
      </c>
      <c r="B22" s="8">
        <v>790107</v>
      </c>
      <c r="C22" s="12" t="s">
        <v>12</v>
      </c>
      <c r="D22" s="12"/>
      <c r="E22" s="12"/>
      <c r="F22" s="12"/>
      <c r="G22" s="12"/>
      <c r="H22" s="12"/>
      <c r="I22" s="12"/>
      <c r="J22" s="12"/>
      <c r="K22" s="8" t="s">
        <v>45</v>
      </c>
      <c r="L22" s="8" t="s">
        <v>12</v>
      </c>
      <c r="M22" s="45" t="s">
        <v>12</v>
      </c>
      <c r="N22" s="6">
        <v>191.59</v>
      </c>
      <c r="O22" s="35">
        <f>N22*0.8</f>
        <v>153.27200000000002</v>
      </c>
      <c r="P22" s="7" t="s">
        <v>14</v>
      </c>
    </row>
    <row r="23" spans="1:16" x14ac:dyDescent="0.3">
      <c r="A23" s="37" t="s">
        <v>12</v>
      </c>
      <c r="B23" s="8">
        <v>790121</v>
      </c>
      <c r="C23" s="12" t="s">
        <v>12</v>
      </c>
      <c r="D23" s="12"/>
      <c r="E23" s="12"/>
      <c r="F23" s="12"/>
      <c r="G23" s="12"/>
      <c r="H23" s="12"/>
      <c r="I23" s="12"/>
      <c r="J23" s="12"/>
      <c r="K23" s="8" t="s">
        <v>46</v>
      </c>
      <c r="L23" s="8" t="s">
        <v>12</v>
      </c>
      <c r="M23" s="45" t="s">
        <v>12</v>
      </c>
      <c r="N23" s="47">
        <v>301.91000000000003</v>
      </c>
      <c r="O23" s="35">
        <f t="shared" ref="O23:O31" si="1">N23*0.8</f>
        <v>241.52800000000002</v>
      </c>
      <c r="P23" s="7" t="s">
        <v>14</v>
      </c>
    </row>
    <row r="24" spans="1:16" x14ac:dyDescent="0.3">
      <c r="A24" s="37" t="s">
        <v>12</v>
      </c>
      <c r="B24" s="8">
        <v>790116</v>
      </c>
      <c r="C24" s="12" t="s">
        <v>12</v>
      </c>
      <c r="D24" s="12"/>
      <c r="E24" s="12"/>
      <c r="F24" s="12"/>
      <c r="G24" s="12"/>
      <c r="H24" s="12"/>
      <c r="I24" s="12"/>
      <c r="J24" s="12"/>
      <c r="K24" s="8" t="s">
        <v>47</v>
      </c>
      <c r="L24" s="8" t="s">
        <v>12</v>
      </c>
      <c r="M24" s="45" t="s">
        <v>12</v>
      </c>
      <c r="N24" s="47">
        <v>321.98</v>
      </c>
      <c r="O24" s="35">
        <f t="shared" si="1"/>
        <v>257.584</v>
      </c>
      <c r="P24" s="7" t="s">
        <v>14</v>
      </c>
    </row>
    <row r="25" spans="1:16" x14ac:dyDescent="0.3">
      <c r="A25" s="37" t="s">
        <v>12</v>
      </c>
      <c r="B25" s="8">
        <v>790115</v>
      </c>
      <c r="C25" s="12" t="s">
        <v>12</v>
      </c>
      <c r="D25" s="12"/>
      <c r="E25" s="12"/>
      <c r="F25" s="12"/>
      <c r="G25" s="12"/>
      <c r="H25" s="12"/>
      <c r="I25" s="12"/>
      <c r="J25" s="12"/>
      <c r="K25" s="8" t="s">
        <v>48</v>
      </c>
      <c r="L25" s="8" t="s">
        <v>12</v>
      </c>
      <c r="M25" s="45" t="s">
        <v>12</v>
      </c>
      <c r="N25" s="47">
        <v>340.91</v>
      </c>
      <c r="O25" s="35">
        <f t="shared" si="1"/>
        <v>272.72800000000001</v>
      </c>
      <c r="P25" s="7" t="s">
        <v>14</v>
      </c>
    </row>
    <row r="26" spans="1:16" x14ac:dyDescent="0.3">
      <c r="A26" s="37" t="s">
        <v>12</v>
      </c>
      <c r="B26" s="8">
        <v>790117</v>
      </c>
      <c r="C26" s="12" t="s">
        <v>12</v>
      </c>
      <c r="D26" s="12"/>
      <c r="E26" s="12"/>
      <c r="F26" s="12"/>
      <c r="G26" s="12"/>
      <c r="H26" s="12"/>
      <c r="I26" s="12"/>
      <c r="J26" s="12"/>
      <c r="K26" s="8" t="s">
        <v>49</v>
      </c>
      <c r="L26" s="8" t="s">
        <v>12</v>
      </c>
      <c r="M26" s="45" t="s">
        <v>12</v>
      </c>
      <c r="N26" s="47">
        <v>240.82</v>
      </c>
      <c r="O26" s="35">
        <f t="shared" si="1"/>
        <v>192.65600000000001</v>
      </c>
      <c r="P26" s="7" t="s">
        <v>14</v>
      </c>
    </row>
    <row r="27" spans="1:16" x14ac:dyDescent="0.3">
      <c r="A27" s="37" t="s">
        <v>12</v>
      </c>
      <c r="B27" s="37">
        <v>790124</v>
      </c>
      <c r="C27" s="12" t="s">
        <v>12</v>
      </c>
      <c r="D27" s="12"/>
      <c r="E27" s="12"/>
      <c r="F27" s="12"/>
      <c r="G27" s="12"/>
      <c r="H27" s="12"/>
      <c r="I27" s="12"/>
      <c r="J27" s="12"/>
      <c r="K27" s="8" t="s">
        <v>50</v>
      </c>
      <c r="L27" s="8" t="s">
        <v>12</v>
      </c>
      <c r="M27" s="45" t="s">
        <v>12</v>
      </c>
      <c r="N27" s="47">
        <v>89.81</v>
      </c>
      <c r="O27" s="35">
        <f t="shared" si="1"/>
        <v>71.847999999999999</v>
      </c>
      <c r="P27" s="7" t="s">
        <v>14</v>
      </c>
    </row>
    <row r="28" spans="1:16" x14ac:dyDescent="0.3">
      <c r="A28" s="37" t="s">
        <v>12</v>
      </c>
      <c r="B28" s="37">
        <v>790122</v>
      </c>
      <c r="C28" s="12" t="s">
        <v>12</v>
      </c>
      <c r="D28" s="12"/>
      <c r="E28" s="12"/>
      <c r="F28" s="12"/>
      <c r="G28" s="12"/>
      <c r="H28" s="12"/>
      <c r="I28" s="12"/>
      <c r="J28" s="12"/>
      <c r="K28" s="8" t="s">
        <v>51</v>
      </c>
      <c r="L28" s="8" t="s">
        <v>12</v>
      </c>
      <c r="M28" s="45" t="s">
        <v>12</v>
      </c>
      <c r="N28" s="47">
        <v>89.81</v>
      </c>
      <c r="O28" s="35">
        <f t="shared" si="1"/>
        <v>71.847999999999999</v>
      </c>
      <c r="P28" s="7" t="s">
        <v>14</v>
      </c>
    </row>
    <row r="29" spans="1:16" x14ac:dyDescent="0.3">
      <c r="A29" s="37" t="s">
        <v>12</v>
      </c>
      <c r="B29" s="37">
        <v>790123</v>
      </c>
      <c r="C29" s="12" t="s">
        <v>12</v>
      </c>
      <c r="D29" s="12"/>
      <c r="E29" s="12"/>
      <c r="F29" s="12"/>
      <c r="G29" s="12"/>
      <c r="H29" s="12"/>
      <c r="I29" s="12"/>
      <c r="J29" s="12"/>
      <c r="K29" s="8" t="s">
        <v>52</v>
      </c>
      <c r="L29" s="8" t="s">
        <v>12</v>
      </c>
      <c r="M29" s="45" t="s">
        <v>12</v>
      </c>
      <c r="N29" s="47">
        <v>89.81</v>
      </c>
      <c r="O29" s="35">
        <f t="shared" si="1"/>
        <v>71.847999999999999</v>
      </c>
      <c r="P29" s="7" t="s">
        <v>14</v>
      </c>
    </row>
    <row r="30" spans="1:16" x14ac:dyDescent="0.3">
      <c r="A30" s="37" t="s">
        <v>12</v>
      </c>
      <c r="B30" s="37">
        <v>850120</v>
      </c>
      <c r="C30" s="12" t="s">
        <v>12</v>
      </c>
      <c r="D30" s="12"/>
      <c r="E30" s="12"/>
      <c r="F30" s="12"/>
      <c r="G30" s="12"/>
      <c r="H30" s="12"/>
      <c r="I30" s="12"/>
      <c r="J30" s="12"/>
      <c r="K30" s="8" t="s">
        <v>53</v>
      </c>
      <c r="L30" s="8" t="s">
        <v>12</v>
      </c>
      <c r="M30" s="45" t="s">
        <v>12</v>
      </c>
      <c r="N30" s="47">
        <v>26.94</v>
      </c>
      <c r="O30" s="35">
        <f t="shared" si="1"/>
        <v>21.552000000000003</v>
      </c>
      <c r="P30" s="7" t="s">
        <v>14</v>
      </c>
    </row>
    <row r="31" spans="1:16" ht="15" thickBot="1" x14ac:dyDescent="0.35">
      <c r="A31" s="37" t="s">
        <v>12</v>
      </c>
      <c r="B31" s="37">
        <v>850160</v>
      </c>
      <c r="C31" s="12" t="s">
        <v>12</v>
      </c>
      <c r="D31" s="12"/>
      <c r="E31" s="12"/>
      <c r="F31" s="12"/>
      <c r="G31" s="12"/>
      <c r="H31" s="12"/>
      <c r="I31" s="12"/>
      <c r="J31" s="12"/>
      <c r="K31" s="8" t="s">
        <v>54</v>
      </c>
      <c r="L31" s="8" t="s">
        <v>12</v>
      </c>
      <c r="M31" s="45" t="s">
        <v>12</v>
      </c>
      <c r="N31" s="48">
        <v>29.94</v>
      </c>
      <c r="O31" s="36">
        <f t="shared" si="1"/>
        <v>23.952000000000002</v>
      </c>
      <c r="P31" s="9" t="s">
        <v>14</v>
      </c>
    </row>
  </sheetData>
  <mergeCells count="39">
    <mergeCell ref="C29:J29"/>
    <mergeCell ref="C30:J30"/>
    <mergeCell ref="C31:J31"/>
    <mergeCell ref="C24:J24"/>
    <mergeCell ref="C25:J25"/>
    <mergeCell ref="C26:J26"/>
    <mergeCell ref="C27:J27"/>
    <mergeCell ref="C28:J28"/>
    <mergeCell ref="C20:J20"/>
    <mergeCell ref="C21:J21"/>
    <mergeCell ref="C22:J22"/>
    <mergeCell ref="C23:J23"/>
    <mergeCell ref="C15:J15"/>
    <mergeCell ref="C4:J4"/>
    <mergeCell ref="C8:J8"/>
    <mergeCell ref="C9:J9"/>
    <mergeCell ref="C10:J10"/>
    <mergeCell ref="C5:I5"/>
    <mergeCell ref="C6:I6"/>
    <mergeCell ref="C7:I7"/>
    <mergeCell ref="N1:P1"/>
    <mergeCell ref="C3:J3"/>
    <mergeCell ref="A2:A3"/>
    <mergeCell ref="B2:B3"/>
    <mergeCell ref="P2:P3"/>
    <mergeCell ref="O2:O3"/>
    <mergeCell ref="N2:N3"/>
    <mergeCell ref="M2:M3"/>
    <mergeCell ref="L2:L3"/>
    <mergeCell ref="C2:K2"/>
    <mergeCell ref="A1:M1"/>
    <mergeCell ref="C11:I11"/>
    <mergeCell ref="C12:I12"/>
    <mergeCell ref="C13:I13"/>
    <mergeCell ref="C14:I14"/>
    <mergeCell ref="C18:J18"/>
    <mergeCell ref="C19:J19"/>
    <mergeCell ref="C17:J17"/>
    <mergeCell ref="A16:P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Jessica</cp:lastModifiedBy>
  <dcterms:created xsi:type="dcterms:W3CDTF">2019-08-16T04:51:36Z</dcterms:created>
  <dcterms:modified xsi:type="dcterms:W3CDTF">2021-11-18T22:52:07Z</dcterms:modified>
</cp:coreProperties>
</file>