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tty\Desktop\"/>
    </mc:Choice>
  </mc:AlternateContent>
  <xr:revisionPtr revIDLastSave="0" documentId="8_{2328B2C1-7B3A-4239-955F-13C4A2911D4F}" xr6:coauthVersionLast="47" xr6:coauthVersionMax="47" xr10:uidLastSave="{00000000-0000-0000-0000-000000000000}"/>
  <bookViews>
    <workbookView xWindow="-108" yWindow="-108" windowWidth="23256" windowHeight="12576" xr2:uid="{8D33242F-2656-49AC-AF59-B5117577B42A}"/>
  </bookViews>
  <sheets>
    <sheet name="SFO Options" sheetId="1" r:id="rId1"/>
    <sheet name="1871 W Options" sheetId="3" r:id="rId2"/>
    <sheet name="Spectr II Options" sheetId="4" r:id="rId3"/>
    <sheet name="MiniEvo Options" sheetId="5" r:id="rId4"/>
    <sheet name="Custom Pumper Options" sheetId="6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3" l="1"/>
  <c r="F3" i="3" s="1"/>
  <c r="I509" i="6"/>
  <c r="C509" i="6" s="1"/>
  <c r="D509" i="6" s="1"/>
  <c r="I508" i="6"/>
  <c r="D508" i="6"/>
  <c r="C508" i="6"/>
  <c r="I507" i="6"/>
  <c r="C507" i="6"/>
  <c r="D507" i="6" s="1"/>
  <c r="I506" i="6"/>
  <c r="C506" i="6" s="1"/>
  <c r="D506" i="6" s="1"/>
  <c r="I505" i="6"/>
  <c r="C505" i="6"/>
  <c r="D505" i="6" s="1"/>
  <c r="I504" i="6"/>
  <c r="C504" i="6" s="1"/>
  <c r="D504" i="6" s="1"/>
  <c r="I503" i="6"/>
  <c r="C503" i="6" s="1"/>
  <c r="D503" i="6" s="1"/>
  <c r="I502" i="6"/>
  <c r="C502" i="6"/>
  <c r="D502" i="6" s="1"/>
  <c r="I501" i="6"/>
  <c r="C501" i="6"/>
  <c r="D501" i="6" s="1"/>
  <c r="I500" i="6"/>
  <c r="D500" i="6"/>
  <c r="C500" i="6"/>
  <c r="I499" i="6"/>
  <c r="C499" i="6"/>
  <c r="D499" i="6" s="1"/>
  <c r="I498" i="6"/>
  <c r="C498" i="6" s="1"/>
  <c r="D498" i="6" s="1"/>
  <c r="I497" i="6"/>
  <c r="C497" i="6" s="1"/>
  <c r="D497" i="6" s="1"/>
  <c r="I496" i="6"/>
  <c r="C496" i="6" s="1"/>
  <c r="D496" i="6" s="1"/>
  <c r="I495" i="6"/>
  <c r="C495" i="6"/>
  <c r="D495" i="6" s="1"/>
  <c r="I494" i="6"/>
  <c r="C494" i="6"/>
  <c r="D494" i="6" s="1"/>
  <c r="I493" i="6"/>
  <c r="C493" i="6" s="1"/>
  <c r="D493" i="6" s="1"/>
  <c r="I492" i="6"/>
  <c r="D492" i="6"/>
  <c r="C492" i="6"/>
  <c r="I491" i="6"/>
  <c r="C491" i="6"/>
  <c r="D491" i="6" s="1"/>
  <c r="I490" i="6"/>
  <c r="C490" i="6" s="1"/>
  <c r="D490" i="6" s="1"/>
  <c r="I489" i="6"/>
  <c r="C489" i="6"/>
  <c r="D489" i="6" s="1"/>
  <c r="I488" i="6"/>
  <c r="C488" i="6" s="1"/>
  <c r="D488" i="6" s="1"/>
  <c r="I487" i="6"/>
  <c r="C487" i="6" s="1"/>
  <c r="D487" i="6" s="1"/>
  <c r="I486" i="6"/>
  <c r="C486" i="6"/>
  <c r="D486" i="6" s="1"/>
  <c r="I485" i="6"/>
  <c r="C485" i="6"/>
  <c r="D485" i="6" s="1"/>
  <c r="I484" i="6"/>
  <c r="D484" i="6"/>
  <c r="C484" i="6"/>
  <c r="I483" i="6"/>
  <c r="C483" i="6"/>
  <c r="D483" i="6" s="1"/>
  <c r="I482" i="6"/>
  <c r="C482" i="6" s="1"/>
  <c r="D482" i="6" s="1"/>
  <c r="I481" i="6"/>
  <c r="C481" i="6" s="1"/>
  <c r="D481" i="6" s="1"/>
  <c r="I480" i="6"/>
  <c r="C480" i="6" s="1"/>
  <c r="D480" i="6" s="1"/>
  <c r="I479" i="6"/>
  <c r="C479" i="6"/>
  <c r="D479" i="6" s="1"/>
  <c r="I478" i="6"/>
  <c r="C478" i="6"/>
  <c r="D478" i="6" s="1"/>
  <c r="I477" i="6"/>
  <c r="C477" i="6" s="1"/>
  <c r="D477" i="6" s="1"/>
  <c r="I476" i="6"/>
  <c r="D476" i="6"/>
  <c r="C476" i="6"/>
  <c r="I475" i="6"/>
  <c r="C475" i="6"/>
  <c r="D475" i="6" s="1"/>
  <c r="I474" i="6"/>
  <c r="C474" i="6" s="1"/>
  <c r="D474" i="6" s="1"/>
  <c r="I473" i="6"/>
  <c r="C473" i="6"/>
  <c r="D473" i="6" s="1"/>
  <c r="I472" i="6"/>
  <c r="C472" i="6" s="1"/>
  <c r="D472" i="6" s="1"/>
  <c r="I471" i="6"/>
  <c r="C471" i="6" s="1"/>
  <c r="D471" i="6" s="1"/>
  <c r="I470" i="6"/>
  <c r="C470" i="6"/>
  <c r="D470" i="6" s="1"/>
  <c r="I469" i="6"/>
  <c r="C469" i="6"/>
  <c r="D469" i="6" s="1"/>
  <c r="I468" i="6"/>
  <c r="D468" i="6"/>
  <c r="C468" i="6"/>
  <c r="I467" i="6"/>
  <c r="C467" i="6"/>
  <c r="D467" i="6" s="1"/>
  <c r="I466" i="6"/>
  <c r="C466" i="6" s="1"/>
  <c r="D466" i="6" s="1"/>
  <c r="I465" i="6"/>
  <c r="C465" i="6" s="1"/>
  <c r="D465" i="6" s="1"/>
  <c r="I464" i="6"/>
  <c r="C464" i="6" s="1"/>
  <c r="D464" i="6" s="1"/>
  <c r="I463" i="6"/>
  <c r="C463" i="6"/>
  <c r="D463" i="6" s="1"/>
  <c r="I462" i="6"/>
  <c r="C462" i="6"/>
  <c r="D462" i="6" s="1"/>
  <c r="I461" i="6"/>
  <c r="C461" i="6" s="1"/>
  <c r="D461" i="6" s="1"/>
  <c r="I460" i="6"/>
  <c r="D460" i="6"/>
  <c r="C460" i="6"/>
  <c r="I459" i="6"/>
  <c r="C459" i="6"/>
  <c r="D459" i="6" s="1"/>
  <c r="I458" i="6"/>
  <c r="C458" i="6" s="1"/>
  <c r="D458" i="6" s="1"/>
  <c r="I457" i="6"/>
  <c r="C457" i="6"/>
  <c r="D457" i="6" s="1"/>
  <c r="I456" i="6"/>
  <c r="C456" i="6" s="1"/>
  <c r="D456" i="6" s="1"/>
  <c r="I455" i="6"/>
  <c r="C455" i="6" s="1"/>
  <c r="D455" i="6" s="1"/>
  <c r="I454" i="6"/>
  <c r="C454" i="6"/>
  <c r="D454" i="6" s="1"/>
  <c r="I453" i="6"/>
  <c r="C453" i="6"/>
  <c r="D453" i="6" s="1"/>
  <c r="I452" i="6"/>
  <c r="D452" i="6"/>
  <c r="C452" i="6"/>
  <c r="I451" i="6"/>
  <c r="C451" i="6"/>
  <c r="D451" i="6" s="1"/>
  <c r="I450" i="6"/>
  <c r="C450" i="6" s="1"/>
  <c r="D450" i="6" s="1"/>
  <c r="I449" i="6"/>
  <c r="C449" i="6" s="1"/>
  <c r="D449" i="6" s="1"/>
  <c r="I448" i="6"/>
  <c r="C448" i="6" s="1"/>
  <c r="D448" i="6" s="1"/>
  <c r="I447" i="6"/>
  <c r="C447" i="6"/>
  <c r="D447" i="6" s="1"/>
  <c r="I446" i="6"/>
  <c r="C446" i="6"/>
  <c r="D446" i="6" s="1"/>
  <c r="I445" i="6"/>
  <c r="C445" i="6" s="1"/>
  <c r="D445" i="6" s="1"/>
  <c r="I444" i="6"/>
  <c r="D444" i="6"/>
  <c r="C444" i="6"/>
  <c r="I443" i="6"/>
  <c r="C443" i="6"/>
  <c r="D443" i="6" s="1"/>
  <c r="I442" i="6"/>
  <c r="C442" i="6" s="1"/>
  <c r="D442" i="6" s="1"/>
  <c r="I441" i="6"/>
  <c r="C441" i="6"/>
  <c r="D441" i="6" s="1"/>
  <c r="I440" i="6"/>
  <c r="C440" i="6" s="1"/>
  <c r="D440" i="6" s="1"/>
  <c r="I439" i="6"/>
  <c r="C439" i="6" s="1"/>
  <c r="D439" i="6" s="1"/>
  <c r="I438" i="6"/>
  <c r="C438" i="6"/>
  <c r="D438" i="6" s="1"/>
  <c r="I437" i="6"/>
  <c r="C437" i="6"/>
  <c r="D437" i="6" s="1"/>
  <c r="I436" i="6"/>
  <c r="D436" i="6"/>
  <c r="C436" i="6"/>
  <c r="I435" i="6"/>
  <c r="C435" i="6"/>
  <c r="D435" i="6" s="1"/>
  <c r="I434" i="6"/>
  <c r="C434" i="6" s="1"/>
  <c r="D434" i="6" s="1"/>
  <c r="I433" i="6"/>
  <c r="C433" i="6" s="1"/>
  <c r="D433" i="6" s="1"/>
  <c r="I432" i="6"/>
  <c r="C432" i="6" s="1"/>
  <c r="D432" i="6" s="1"/>
  <c r="I431" i="6"/>
  <c r="C431" i="6"/>
  <c r="D431" i="6" s="1"/>
  <c r="I430" i="6"/>
  <c r="C430" i="6"/>
  <c r="D430" i="6" s="1"/>
  <c r="I429" i="6"/>
  <c r="C429" i="6" s="1"/>
  <c r="D429" i="6" s="1"/>
  <c r="I428" i="6"/>
  <c r="D428" i="6"/>
  <c r="C428" i="6"/>
  <c r="I427" i="6"/>
  <c r="C427" i="6"/>
  <c r="D427" i="6" s="1"/>
  <c r="I426" i="6"/>
  <c r="C426" i="6" s="1"/>
  <c r="D426" i="6" s="1"/>
  <c r="I425" i="6"/>
  <c r="C425" i="6"/>
  <c r="D425" i="6" s="1"/>
  <c r="I424" i="6"/>
  <c r="C424" i="6" s="1"/>
  <c r="D424" i="6" s="1"/>
  <c r="I423" i="6"/>
  <c r="C423" i="6" s="1"/>
  <c r="D423" i="6" s="1"/>
  <c r="I422" i="6"/>
  <c r="C422" i="6"/>
  <c r="D422" i="6" s="1"/>
  <c r="I421" i="6"/>
  <c r="C421" i="6"/>
  <c r="D421" i="6" s="1"/>
  <c r="I420" i="6"/>
  <c r="D420" i="6"/>
  <c r="C420" i="6"/>
  <c r="I419" i="6"/>
  <c r="C419" i="6"/>
  <c r="D419" i="6" s="1"/>
  <c r="I418" i="6"/>
  <c r="C418" i="6" s="1"/>
  <c r="D418" i="6" s="1"/>
  <c r="I417" i="6"/>
  <c r="C417" i="6" s="1"/>
  <c r="D417" i="6" s="1"/>
  <c r="I416" i="6"/>
  <c r="C416" i="6" s="1"/>
  <c r="D416" i="6" s="1"/>
  <c r="I415" i="6"/>
  <c r="C415" i="6"/>
  <c r="D415" i="6" s="1"/>
  <c r="I414" i="6"/>
  <c r="C414" i="6"/>
  <c r="D414" i="6" s="1"/>
  <c r="I413" i="6"/>
  <c r="C413" i="6" s="1"/>
  <c r="D413" i="6" s="1"/>
  <c r="I412" i="6"/>
  <c r="D412" i="6"/>
  <c r="C412" i="6"/>
  <c r="I411" i="6"/>
  <c r="C411" i="6"/>
  <c r="D411" i="6" s="1"/>
  <c r="I410" i="6"/>
  <c r="C410" i="6" s="1"/>
  <c r="D410" i="6" s="1"/>
  <c r="I409" i="6"/>
  <c r="C409" i="6"/>
  <c r="D409" i="6" s="1"/>
  <c r="I408" i="6"/>
  <c r="C408" i="6" s="1"/>
  <c r="D408" i="6" s="1"/>
  <c r="I407" i="6"/>
  <c r="C407" i="6" s="1"/>
  <c r="D407" i="6" s="1"/>
  <c r="I406" i="6"/>
  <c r="C406" i="6"/>
  <c r="D406" i="6" s="1"/>
  <c r="I405" i="6"/>
  <c r="C405" i="6"/>
  <c r="D405" i="6" s="1"/>
  <c r="I404" i="6"/>
  <c r="D404" i="6"/>
  <c r="C404" i="6"/>
  <c r="I403" i="6"/>
  <c r="C403" i="6"/>
  <c r="D403" i="6" s="1"/>
  <c r="I402" i="6"/>
  <c r="C402" i="6" s="1"/>
  <c r="D402" i="6" s="1"/>
  <c r="I401" i="6"/>
  <c r="C401" i="6" s="1"/>
  <c r="D401" i="6" s="1"/>
  <c r="I400" i="6"/>
  <c r="C400" i="6" s="1"/>
  <c r="D400" i="6" s="1"/>
  <c r="I399" i="6"/>
  <c r="C399" i="6"/>
  <c r="D399" i="6" s="1"/>
  <c r="I398" i="6"/>
  <c r="C398" i="6"/>
  <c r="D398" i="6" s="1"/>
  <c r="I397" i="6"/>
  <c r="C397" i="6" s="1"/>
  <c r="D397" i="6" s="1"/>
  <c r="I396" i="6"/>
  <c r="D396" i="6"/>
  <c r="C396" i="6"/>
  <c r="I395" i="6"/>
  <c r="C395" i="6"/>
  <c r="D395" i="6" s="1"/>
  <c r="I394" i="6"/>
  <c r="C394" i="6" s="1"/>
  <c r="D394" i="6" s="1"/>
  <c r="I393" i="6"/>
  <c r="C393" i="6"/>
  <c r="D393" i="6" s="1"/>
  <c r="I392" i="6"/>
  <c r="C392" i="6" s="1"/>
  <c r="D392" i="6" s="1"/>
  <c r="I391" i="6"/>
  <c r="C391" i="6" s="1"/>
  <c r="D391" i="6" s="1"/>
  <c r="I390" i="6"/>
  <c r="C390" i="6"/>
  <c r="D390" i="6" s="1"/>
  <c r="I389" i="6"/>
  <c r="C389" i="6"/>
  <c r="D389" i="6" s="1"/>
  <c r="I388" i="6"/>
  <c r="D388" i="6"/>
  <c r="C388" i="6"/>
  <c r="I387" i="6"/>
  <c r="C387" i="6"/>
  <c r="D387" i="6" s="1"/>
  <c r="I386" i="6"/>
  <c r="D386" i="6"/>
  <c r="C386" i="6"/>
  <c r="I385" i="6"/>
  <c r="C385" i="6" s="1"/>
  <c r="D385" i="6" s="1"/>
  <c r="I384" i="6"/>
  <c r="C384" i="6" s="1"/>
  <c r="D384" i="6" s="1"/>
  <c r="I383" i="6"/>
  <c r="C383" i="6"/>
  <c r="D383" i="6" s="1"/>
  <c r="I382" i="6"/>
  <c r="C382" i="6"/>
  <c r="D382" i="6" s="1"/>
  <c r="I381" i="6"/>
  <c r="C381" i="6" s="1"/>
  <c r="D381" i="6" s="1"/>
  <c r="I380" i="6"/>
  <c r="D380" i="6"/>
  <c r="C380" i="6"/>
  <c r="I379" i="6"/>
  <c r="C379" i="6"/>
  <c r="D379" i="6" s="1"/>
  <c r="I378" i="6"/>
  <c r="C378" i="6" s="1"/>
  <c r="D378" i="6" s="1"/>
  <c r="I377" i="6"/>
  <c r="C377" i="6"/>
  <c r="D377" i="6" s="1"/>
  <c r="I376" i="6"/>
  <c r="C376" i="6" s="1"/>
  <c r="D376" i="6" s="1"/>
  <c r="I375" i="6"/>
  <c r="C375" i="6" s="1"/>
  <c r="D375" i="6" s="1"/>
  <c r="I374" i="6"/>
  <c r="C374" i="6"/>
  <c r="D374" i="6" s="1"/>
  <c r="I373" i="6"/>
  <c r="C373" i="6"/>
  <c r="D373" i="6" s="1"/>
  <c r="I372" i="6"/>
  <c r="D372" i="6"/>
  <c r="C372" i="6"/>
  <c r="I371" i="6"/>
  <c r="C371" i="6"/>
  <c r="D371" i="6" s="1"/>
  <c r="I370" i="6"/>
  <c r="D370" i="6"/>
  <c r="C370" i="6"/>
  <c r="I369" i="6"/>
  <c r="C369" i="6" s="1"/>
  <c r="D369" i="6" s="1"/>
  <c r="I368" i="6"/>
  <c r="C368" i="6" s="1"/>
  <c r="D368" i="6" s="1"/>
  <c r="I367" i="6"/>
  <c r="C367" i="6"/>
  <c r="D367" i="6" s="1"/>
  <c r="I366" i="6"/>
  <c r="C366" i="6"/>
  <c r="D366" i="6" s="1"/>
  <c r="I365" i="6"/>
  <c r="C365" i="6" s="1"/>
  <c r="D365" i="6" s="1"/>
  <c r="I364" i="6"/>
  <c r="C364" i="6" s="1"/>
  <c r="D364" i="6" s="1"/>
  <c r="I363" i="6"/>
  <c r="C363" i="6"/>
  <c r="D363" i="6" s="1"/>
  <c r="I362" i="6"/>
  <c r="C362" i="6" s="1"/>
  <c r="D362" i="6" s="1"/>
  <c r="I361" i="6"/>
  <c r="C361" i="6"/>
  <c r="D361" i="6" s="1"/>
  <c r="I360" i="6"/>
  <c r="C360" i="6" s="1"/>
  <c r="D360" i="6" s="1"/>
  <c r="I359" i="6"/>
  <c r="C359" i="6" s="1"/>
  <c r="D359" i="6" s="1"/>
  <c r="I358" i="6"/>
  <c r="C358" i="6"/>
  <c r="D358" i="6" s="1"/>
  <c r="I357" i="6"/>
  <c r="C357" i="6"/>
  <c r="D357" i="6" s="1"/>
  <c r="I356" i="6"/>
  <c r="D356" i="6"/>
  <c r="C356" i="6"/>
  <c r="I355" i="6"/>
  <c r="C355" i="6" s="1"/>
  <c r="D355" i="6" s="1"/>
  <c r="I354" i="6"/>
  <c r="C354" i="6"/>
  <c r="D354" i="6" s="1"/>
  <c r="I353" i="6"/>
  <c r="D353" i="6"/>
  <c r="C353" i="6"/>
  <c r="I352" i="6"/>
  <c r="C352" i="6" s="1"/>
  <c r="D352" i="6" s="1"/>
  <c r="I351" i="6"/>
  <c r="C351" i="6"/>
  <c r="D351" i="6" s="1"/>
  <c r="I350" i="6"/>
  <c r="C350" i="6"/>
  <c r="D350" i="6" s="1"/>
  <c r="I349" i="6"/>
  <c r="C349" i="6"/>
  <c r="D349" i="6" s="1"/>
  <c r="I348" i="6"/>
  <c r="D348" i="6"/>
  <c r="C348" i="6"/>
  <c r="I347" i="6"/>
  <c r="C347" i="6" s="1"/>
  <c r="D347" i="6" s="1"/>
  <c r="I346" i="6"/>
  <c r="C346" i="6" s="1"/>
  <c r="D346" i="6" s="1"/>
  <c r="I345" i="6"/>
  <c r="D345" i="6"/>
  <c r="C345" i="6"/>
  <c r="I344" i="6"/>
  <c r="C344" i="6" s="1"/>
  <c r="D344" i="6" s="1"/>
  <c r="I343" i="6"/>
  <c r="C343" i="6" s="1"/>
  <c r="D343" i="6" s="1"/>
  <c r="I342" i="6"/>
  <c r="C342" i="6"/>
  <c r="D342" i="6" s="1"/>
  <c r="I341" i="6"/>
  <c r="C341" i="6"/>
  <c r="D341" i="6" s="1"/>
  <c r="I340" i="6"/>
  <c r="D340" i="6"/>
  <c r="C340" i="6"/>
  <c r="I339" i="6"/>
  <c r="C339" i="6" s="1"/>
  <c r="D339" i="6" s="1"/>
  <c r="I338" i="6"/>
  <c r="C338" i="6"/>
  <c r="D338" i="6" s="1"/>
  <c r="I337" i="6"/>
  <c r="D337" i="6"/>
  <c r="C337" i="6"/>
  <c r="I336" i="6"/>
  <c r="C336" i="6" s="1"/>
  <c r="D336" i="6" s="1"/>
  <c r="I335" i="6"/>
  <c r="C335" i="6"/>
  <c r="D335" i="6" s="1"/>
  <c r="I334" i="6"/>
  <c r="C334" i="6"/>
  <c r="D334" i="6" s="1"/>
  <c r="I333" i="6"/>
  <c r="C333" i="6"/>
  <c r="D333" i="6" s="1"/>
  <c r="I332" i="6"/>
  <c r="D332" i="6"/>
  <c r="C332" i="6"/>
  <c r="I331" i="6"/>
  <c r="C331" i="6" s="1"/>
  <c r="D331" i="6" s="1"/>
  <c r="I330" i="6"/>
  <c r="C330" i="6" s="1"/>
  <c r="D330" i="6" s="1"/>
  <c r="I329" i="6"/>
  <c r="D329" i="6"/>
  <c r="C329" i="6"/>
  <c r="I328" i="6"/>
  <c r="C328" i="6" s="1"/>
  <c r="D328" i="6" s="1"/>
  <c r="I327" i="6"/>
  <c r="C327" i="6" s="1"/>
  <c r="D327" i="6" s="1"/>
  <c r="I326" i="6"/>
  <c r="C326" i="6"/>
  <c r="D326" i="6" s="1"/>
  <c r="I325" i="6"/>
  <c r="C325" i="6"/>
  <c r="D325" i="6" s="1"/>
  <c r="I324" i="6"/>
  <c r="D324" i="6"/>
  <c r="C324" i="6"/>
  <c r="I323" i="6"/>
  <c r="C323" i="6" s="1"/>
  <c r="D323" i="6" s="1"/>
  <c r="I322" i="6"/>
  <c r="C322" i="6"/>
  <c r="D322" i="6" s="1"/>
  <c r="I321" i="6"/>
  <c r="D321" i="6"/>
  <c r="C321" i="6"/>
  <c r="I320" i="6"/>
  <c r="C320" i="6" s="1"/>
  <c r="D320" i="6" s="1"/>
  <c r="I319" i="6"/>
  <c r="C319" i="6"/>
  <c r="D319" i="6" s="1"/>
  <c r="I318" i="6"/>
  <c r="C318" i="6"/>
  <c r="D318" i="6" s="1"/>
  <c r="I317" i="6"/>
  <c r="C317" i="6"/>
  <c r="D317" i="6" s="1"/>
  <c r="I316" i="6"/>
  <c r="D316" i="6"/>
  <c r="C316" i="6"/>
  <c r="I315" i="6"/>
  <c r="C315" i="6"/>
  <c r="D315" i="6" s="1"/>
  <c r="I314" i="6"/>
  <c r="C314" i="6" s="1"/>
  <c r="D314" i="6" s="1"/>
  <c r="I313" i="6"/>
  <c r="C313" i="6"/>
  <c r="D313" i="6" s="1"/>
  <c r="I312" i="6"/>
  <c r="C312" i="6" s="1"/>
  <c r="D312" i="6" s="1"/>
  <c r="I311" i="6"/>
  <c r="C311" i="6" s="1"/>
  <c r="D311" i="6" s="1"/>
  <c r="I310" i="6"/>
  <c r="C310" i="6"/>
  <c r="D310" i="6" s="1"/>
  <c r="I309" i="6"/>
  <c r="C309" i="6"/>
  <c r="D309" i="6" s="1"/>
  <c r="I308" i="6"/>
  <c r="D308" i="6"/>
  <c r="C308" i="6"/>
  <c r="I307" i="6"/>
  <c r="C307" i="6"/>
  <c r="D307" i="6" s="1"/>
  <c r="I306" i="6"/>
  <c r="C306" i="6" s="1"/>
  <c r="D306" i="6" s="1"/>
  <c r="I305" i="6"/>
  <c r="C305" i="6" s="1"/>
  <c r="D305" i="6" s="1"/>
  <c r="I304" i="6"/>
  <c r="C304" i="6" s="1"/>
  <c r="D304" i="6" s="1"/>
  <c r="I303" i="6"/>
  <c r="C303" i="6"/>
  <c r="D303" i="6" s="1"/>
  <c r="I302" i="6"/>
  <c r="C302" i="6"/>
  <c r="D302" i="6" s="1"/>
  <c r="I301" i="6"/>
  <c r="C301" i="6"/>
  <c r="D301" i="6" s="1"/>
  <c r="I300" i="6"/>
  <c r="D300" i="6"/>
  <c r="C300" i="6"/>
  <c r="I299" i="6"/>
  <c r="C299" i="6"/>
  <c r="D299" i="6" s="1"/>
  <c r="I298" i="6"/>
  <c r="C298" i="6" s="1"/>
  <c r="D298" i="6" s="1"/>
  <c r="I297" i="6"/>
  <c r="C297" i="6"/>
  <c r="D297" i="6" s="1"/>
  <c r="I296" i="6"/>
  <c r="C296" i="6" s="1"/>
  <c r="D296" i="6" s="1"/>
  <c r="I295" i="6"/>
  <c r="C295" i="6" s="1"/>
  <c r="D295" i="6" s="1"/>
  <c r="I294" i="6"/>
  <c r="C294" i="6"/>
  <c r="D294" i="6" s="1"/>
  <c r="I293" i="6"/>
  <c r="C293" i="6"/>
  <c r="D293" i="6" s="1"/>
  <c r="I292" i="6"/>
  <c r="D292" i="6"/>
  <c r="C292" i="6"/>
  <c r="I291" i="6"/>
  <c r="C291" i="6" s="1"/>
  <c r="D291" i="6" s="1"/>
  <c r="I290" i="6"/>
  <c r="C290" i="6"/>
  <c r="D290" i="6" s="1"/>
  <c r="I289" i="6"/>
  <c r="D289" i="6"/>
  <c r="C289" i="6"/>
  <c r="I288" i="6"/>
  <c r="C288" i="6" s="1"/>
  <c r="D288" i="6" s="1"/>
  <c r="I287" i="6"/>
  <c r="C287" i="6"/>
  <c r="D287" i="6" s="1"/>
  <c r="I286" i="6"/>
  <c r="C286" i="6"/>
  <c r="D286" i="6" s="1"/>
  <c r="I285" i="6"/>
  <c r="C285" i="6"/>
  <c r="D285" i="6" s="1"/>
  <c r="I284" i="6"/>
  <c r="D284" i="6"/>
  <c r="C284" i="6"/>
  <c r="I283" i="6"/>
  <c r="C283" i="6" s="1"/>
  <c r="D283" i="6" s="1"/>
  <c r="I282" i="6"/>
  <c r="C282" i="6" s="1"/>
  <c r="D282" i="6" s="1"/>
  <c r="I281" i="6"/>
  <c r="D281" i="6"/>
  <c r="C281" i="6"/>
  <c r="I280" i="6"/>
  <c r="C280" i="6" s="1"/>
  <c r="D280" i="6" s="1"/>
  <c r="I279" i="6"/>
  <c r="C279" i="6" s="1"/>
  <c r="D279" i="6" s="1"/>
  <c r="I278" i="6"/>
  <c r="C278" i="6"/>
  <c r="D278" i="6" s="1"/>
  <c r="I277" i="6"/>
  <c r="C277" i="6"/>
  <c r="D277" i="6" s="1"/>
  <c r="I276" i="6"/>
  <c r="D276" i="6"/>
  <c r="C276" i="6"/>
  <c r="I275" i="6"/>
  <c r="C275" i="6" s="1"/>
  <c r="D275" i="6" s="1"/>
  <c r="I274" i="6"/>
  <c r="C274" i="6"/>
  <c r="D274" i="6" s="1"/>
  <c r="I273" i="6"/>
  <c r="D273" i="6"/>
  <c r="C273" i="6"/>
  <c r="I272" i="6"/>
  <c r="C272" i="6" s="1"/>
  <c r="D272" i="6" s="1"/>
  <c r="I271" i="6"/>
  <c r="C271" i="6"/>
  <c r="D271" i="6" s="1"/>
  <c r="I270" i="6"/>
  <c r="C270" i="6"/>
  <c r="D270" i="6" s="1"/>
  <c r="I269" i="6"/>
  <c r="C269" i="6"/>
  <c r="D269" i="6" s="1"/>
  <c r="I268" i="6"/>
  <c r="D268" i="6"/>
  <c r="C268" i="6"/>
  <c r="I267" i="6"/>
  <c r="C267" i="6" s="1"/>
  <c r="D267" i="6" s="1"/>
  <c r="I266" i="6"/>
  <c r="C266" i="6" s="1"/>
  <c r="D266" i="6" s="1"/>
  <c r="I265" i="6"/>
  <c r="D265" i="6"/>
  <c r="C265" i="6"/>
  <c r="I264" i="6"/>
  <c r="C264" i="6" s="1"/>
  <c r="D264" i="6" s="1"/>
  <c r="I263" i="6"/>
  <c r="C263" i="6" s="1"/>
  <c r="D263" i="6" s="1"/>
  <c r="I262" i="6"/>
  <c r="C262" i="6"/>
  <c r="D262" i="6" s="1"/>
  <c r="I261" i="6"/>
  <c r="C261" i="6"/>
  <c r="D261" i="6" s="1"/>
  <c r="I260" i="6"/>
  <c r="D260" i="6"/>
  <c r="C260" i="6"/>
  <c r="I259" i="6"/>
  <c r="C259" i="6" s="1"/>
  <c r="D259" i="6" s="1"/>
  <c r="I258" i="6"/>
  <c r="C258" i="6"/>
  <c r="D258" i="6" s="1"/>
  <c r="I257" i="6"/>
  <c r="D257" i="6"/>
  <c r="C257" i="6"/>
  <c r="I256" i="6"/>
  <c r="C256" i="6" s="1"/>
  <c r="D256" i="6" s="1"/>
  <c r="I255" i="6"/>
  <c r="C255" i="6"/>
  <c r="D255" i="6" s="1"/>
  <c r="I254" i="6"/>
  <c r="C254" i="6"/>
  <c r="D254" i="6" s="1"/>
  <c r="I253" i="6"/>
  <c r="C253" i="6" s="1"/>
  <c r="D253" i="6" s="1"/>
  <c r="I252" i="6"/>
  <c r="C252" i="6"/>
  <c r="D252" i="6" s="1"/>
  <c r="I251" i="6"/>
  <c r="C251" i="6"/>
  <c r="D251" i="6" s="1"/>
  <c r="I250" i="6"/>
  <c r="C250" i="6" s="1"/>
  <c r="D250" i="6" s="1"/>
  <c r="I249" i="6"/>
  <c r="C249" i="6"/>
  <c r="D249" i="6" s="1"/>
  <c r="I248" i="6"/>
  <c r="C248" i="6" s="1"/>
  <c r="D248" i="6"/>
  <c r="I247" i="6"/>
  <c r="C247" i="6" s="1"/>
  <c r="D247" i="6" s="1"/>
  <c r="I246" i="6"/>
  <c r="C246" i="6" s="1"/>
  <c r="D246" i="6" s="1"/>
  <c r="I245" i="6"/>
  <c r="C245" i="6"/>
  <c r="D245" i="6" s="1"/>
  <c r="I244" i="6"/>
  <c r="C244" i="6" s="1"/>
  <c r="D244" i="6" s="1"/>
  <c r="I243" i="6"/>
  <c r="C243" i="6" s="1"/>
  <c r="D243" i="6" s="1"/>
  <c r="I242" i="6"/>
  <c r="C242" i="6"/>
  <c r="D242" i="6" s="1"/>
  <c r="I241" i="6"/>
  <c r="C241" i="6" s="1"/>
  <c r="D241" i="6" s="1"/>
  <c r="I240" i="6"/>
  <c r="C240" i="6" s="1"/>
  <c r="D240" i="6" s="1"/>
  <c r="I239" i="6"/>
  <c r="C239" i="6"/>
  <c r="D239" i="6" s="1"/>
  <c r="I238" i="6"/>
  <c r="C238" i="6"/>
  <c r="D238" i="6" s="1"/>
  <c r="I237" i="6"/>
  <c r="D237" i="6"/>
  <c r="C237" i="6"/>
  <c r="I236" i="6"/>
  <c r="C236" i="6"/>
  <c r="D236" i="6" s="1"/>
  <c r="I235" i="6"/>
  <c r="C235" i="6" s="1"/>
  <c r="D235" i="6" s="1"/>
  <c r="I234" i="6"/>
  <c r="C234" i="6"/>
  <c r="D234" i="6" s="1"/>
  <c r="I233" i="6"/>
  <c r="D233" i="6"/>
  <c r="C233" i="6"/>
  <c r="I232" i="6"/>
  <c r="C232" i="6" s="1"/>
  <c r="D232" i="6" s="1"/>
  <c r="I231" i="6"/>
  <c r="D231" i="6"/>
  <c r="C231" i="6"/>
  <c r="I230" i="6"/>
  <c r="C230" i="6" s="1"/>
  <c r="D230" i="6" s="1"/>
  <c r="I229" i="6"/>
  <c r="C229" i="6" s="1"/>
  <c r="D229" i="6" s="1"/>
  <c r="I228" i="6"/>
  <c r="C228" i="6"/>
  <c r="D228" i="6" s="1"/>
  <c r="I227" i="6"/>
  <c r="C227" i="6" s="1"/>
  <c r="D227" i="6" s="1"/>
  <c r="I226" i="6"/>
  <c r="C226" i="6" s="1"/>
  <c r="D226" i="6" s="1"/>
  <c r="I225" i="6"/>
  <c r="C225" i="6"/>
  <c r="D225" i="6" s="1"/>
  <c r="I224" i="6"/>
  <c r="C224" i="6" s="1"/>
  <c r="D224" i="6"/>
  <c r="I223" i="6"/>
  <c r="D223" i="6"/>
  <c r="C223" i="6"/>
  <c r="I222" i="6"/>
  <c r="C222" i="6" s="1"/>
  <c r="D222" i="6" s="1"/>
  <c r="I221" i="6"/>
  <c r="C221" i="6" s="1"/>
  <c r="D221" i="6" s="1"/>
  <c r="I220" i="6"/>
  <c r="C220" i="6"/>
  <c r="D220" i="6" s="1"/>
  <c r="I219" i="6"/>
  <c r="C219" i="6"/>
  <c r="D219" i="6" s="1"/>
  <c r="I218" i="6"/>
  <c r="D218" i="6"/>
  <c r="C218" i="6"/>
  <c r="I217" i="6"/>
  <c r="C217" i="6" s="1"/>
  <c r="D217" i="6" s="1"/>
  <c r="I216" i="6"/>
  <c r="C216" i="6" s="1"/>
  <c r="D216" i="6" s="1"/>
  <c r="I215" i="6"/>
  <c r="C215" i="6" s="1"/>
  <c r="D215" i="6" s="1"/>
  <c r="I214" i="6"/>
  <c r="C214" i="6" s="1"/>
  <c r="D214" i="6" s="1"/>
  <c r="I213" i="6"/>
  <c r="C213" i="6"/>
  <c r="D213" i="6" s="1"/>
  <c r="I212" i="6"/>
  <c r="C212" i="6" s="1"/>
  <c r="D212" i="6" s="1"/>
  <c r="I211" i="6"/>
  <c r="C211" i="6" s="1"/>
  <c r="D211" i="6" s="1"/>
  <c r="I210" i="6"/>
  <c r="C210" i="6"/>
  <c r="D210" i="6" s="1"/>
  <c r="I209" i="6"/>
  <c r="C209" i="6"/>
  <c r="D209" i="6" s="1"/>
  <c r="I208" i="6"/>
  <c r="C208" i="6" s="1"/>
  <c r="D208" i="6" s="1"/>
  <c r="I207" i="6"/>
  <c r="C207" i="6"/>
  <c r="D207" i="6" s="1"/>
  <c r="I206" i="6"/>
  <c r="C206" i="6"/>
  <c r="D206" i="6" s="1"/>
  <c r="I205" i="6"/>
  <c r="C205" i="6" s="1"/>
  <c r="D205" i="6" s="1"/>
  <c r="I204" i="6"/>
  <c r="C204" i="6"/>
  <c r="D204" i="6" s="1"/>
  <c r="I203" i="6"/>
  <c r="D203" i="6"/>
  <c r="C203" i="6"/>
  <c r="I202" i="6"/>
  <c r="C202" i="6"/>
  <c r="D202" i="6" s="1"/>
  <c r="I201" i="6"/>
  <c r="C201" i="6"/>
  <c r="D201" i="6" s="1"/>
  <c r="I200" i="6"/>
  <c r="C200" i="6" s="1"/>
  <c r="D200" i="6"/>
  <c r="I199" i="6"/>
  <c r="C199" i="6" s="1"/>
  <c r="D199" i="6" s="1"/>
  <c r="I198" i="6"/>
  <c r="C198" i="6" s="1"/>
  <c r="D198" i="6" s="1"/>
  <c r="I197" i="6"/>
  <c r="C197" i="6"/>
  <c r="D197" i="6" s="1"/>
  <c r="I196" i="6"/>
  <c r="C196" i="6" s="1"/>
  <c r="D196" i="6" s="1"/>
  <c r="I195" i="6"/>
  <c r="C195" i="6"/>
  <c r="D195" i="6" s="1"/>
  <c r="I194" i="6"/>
  <c r="D194" i="6"/>
  <c r="C194" i="6"/>
  <c r="I193" i="6"/>
  <c r="C193" i="6" s="1"/>
  <c r="D193" i="6" s="1"/>
  <c r="I192" i="6"/>
  <c r="C192" i="6" s="1"/>
  <c r="D192" i="6" s="1"/>
  <c r="I191" i="6"/>
  <c r="C191" i="6"/>
  <c r="D191" i="6" s="1"/>
  <c r="I190" i="6"/>
  <c r="C190" i="6"/>
  <c r="D190" i="6" s="1"/>
  <c r="I189" i="6"/>
  <c r="D189" i="6"/>
  <c r="C189" i="6"/>
  <c r="I188" i="6"/>
  <c r="C188" i="6"/>
  <c r="D188" i="6" s="1"/>
  <c r="I187" i="6"/>
  <c r="C187" i="6" s="1"/>
  <c r="D187" i="6" s="1"/>
  <c r="I186" i="6"/>
  <c r="C186" i="6"/>
  <c r="D186" i="6" s="1"/>
  <c r="I185" i="6"/>
  <c r="C185" i="6"/>
  <c r="D185" i="6" s="1"/>
  <c r="I184" i="6"/>
  <c r="C184" i="6" s="1"/>
  <c r="D184" i="6"/>
  <c r="I183" i="6"/>
  <c r="D183" i="6"/>
  <c r="C183" i="6"/>
  <c r="I182" i="6"/>
  <c r="C182" i="6" s="1"/>
  <c r="D182" i="6" s="1"/>
  <c r="I181" i="6"/>
  <c r="C181" i="6" s="1"/>
  <c r="D181" i="6" s="1"/>
  <c r="I180" i="6"/>
  <c r="D180" i="6"/>
  <c r="C180" i="6"/>
  <c r="I179" i="6"/>
  <c r="C179" i="6" s="1"/>
  <c r="D179" i="6" s="1"/>
  <c r="I178" i="6"/>
  <c r="C178" i="6" s="1"/>
  <c r="D178" i="6" s="1"/>
  <c r="I177" i="6"/>
  <c r="C177" i="6" s="1"/>
  <c r="D177" i="6" s="1"/>
  <c r="I176" i="6"/>
  <c r="C176" i="6" s="1"/>
  <c r="D176" i="6" s="1"/>
  <c r="I175" i="6"/>
  <c r="C175" i="6" s="1"/>
  <c r="D175" i="6" s="1"/>
  <c r="I174" i="6"/>
  <c r="C174" i="6" s="1"/>
  <c r="D174" i="6" s="1"/>
  <c r="I173" i="6"/>
  <c r="C173" i="6" s="1"/>
  <c r="D173" i="6" s="1"/>
  <c r="I172" i="6"/>
  <c r="C172" i="6"/>
  <c r="D172" i="6" s="1"/>
  <c r="I171" i="6"/>
  <c r="C171" i="6" s="1"/>
  <c r="D171" i="6" s="1"/>
  <c r="I170" i="6"/>
  <c r="C170" i="6" s="1"/>
  <c r="D170" i="6" s="1"/>
  <c r="I169" i="6"/>
  <c r="C169" i="6" s="1"/>
  <c r="D169" i="6" s="1"/>
  <c r="I168" i="6"/>
  <c r="C168" i="6" s="1"/>
  <c r="D168" i="6" s="1"/>
  <c r="I167" i="6"/>
  <c r="C167" i="6" s="1"/>
  <c r="D167" i="6" s="1"/>
  <c r="I166" i="6"/>
  <c r="C166" i="6" s="1"/>
  <c r="D166" i="6" s="1"/>
  <c r="I165" i="6"/>
  <c r="C165" i="6" s="1"/>
  <c r="D165" i="6" s="1"/>
  <c r="I164" i="6"/>
  <c r="C164" i="6" s="1"/>
  <c r="D164" i="6" s="1"/>
  <c r="I163" i="6"/>
  <c r="C163" i="6" s="1"/>
  <c r="D163" i="6" s="1"/>
  <c r="I162" i="6"/>
  <c r="C162" i="6" s="1"/>
  <c r="D162" i="6" s="1"/>
  <c r="I161" i="6"/>
  <c r="C161" i="6" s="1"/>
  <c r="D161" i="6" s="1"/>
  <c r="I160" i="6"/>
  <c r="C160" i="6" s="1"/>
  <c r="D160" i="6" s="1"/>
  <c r="I159" i="6"/>
  <c r="C159" i="6" s="1"/>
  <c r="D159" i="6" s="1"/>
  <c r="I158" i="6"/>
  <c r="C158" i="6"/>
  <c r="D158" i="6" s="1"/>
  <c r="I157" i="6"/>
  <c r="C157" i="6" s="1"/>
  <c r="D157" i="6" s="1"/>
  <c r="I156" i="6"/>
  <c r="C156" i="6" s="1"/>
  <c r="D156" i="6" s="1"/>
  <c r="I155" i="6"/>
  <c r="C155" i="6"/>
  <c r="D155" i="6" s="1"/>
  <c r="I154" i="6"/>
  <c r="C154" i="6" s="1"/>
  <c r="D154" i="6"/>
  <c r="I153" i="6"/>
  <c r="C153" i="6" s="1"/>
  <c r="D153" i="6" s="1"/>
  <c r="I152" i="6"/>
  <c r="C152" i="6" s="1"/>
  <c r="D152" i="6" s="1"/>
  <c r="I151" i="6"/>
  <c r="C151" i="6" s="1"/>
  <c r="D151" i="6" s="1"/>
  <c r="I150" i="6"/>
  <c r="C150" i="6"/>
  <c r="D150" i="6" s="1"/>
  <c r="I149" i="6"/>
  <c r="C149" i="6"/>
  <c r="D149" i="6" s="1"/>
  <c r="I148" i="6"/>
  <c r="C148" i="6" s="1"/>
  <c r="D148" i="6" s="1"/>
  <c r="I147" i="6"/>
  <c r="C147" i="6" s="1"/>
  <c r="D147" i="6" s="1"/>
  <c r="I146" i="6"/>
  <c r="C146" i="6" s="1"/>
  <c r="D146" i="6"/>
  <c r="I145" i="6"/>
  <c r="C145" i="6" s="1"/>
  <c r="D145" i="6" s="1"/>
  <c r="I144" i="6"/>
  <c r="C144" i="6" s="1"/>
  <c r="D144" i="6" s="1"/>
  <c r="I143" i="6"/>
  <c r="C143" i="6" s="1"/>
  <c r="D143" i="6" s="1"/>
  <c r="I142" i="6"/>
  <c r="C142" i="6"/>
  <c r="D142" i="6" s="1"/>
  <c r="I141" i="6"/>
  <c r="C141" i="6"/>
  <c r="D141" i="6" s="1"/>
  <c r="I140" i="6"/>
  <c r="C140" i="6" s="1"/>
  <c r="D140" i="6" s="1"/>
  <c r="I139" i="6"/>
  <c r="C139" i="6"/>
  <c r="D139" i="6" s="1"/>
  <c r="I138" i="6"/>
  <c r="C138" i="6" s="1"/>
  <c r="D138" i="6" s="1"/>
  <c r="I137" i="6"/>
  <c r="C137" i="6" s="1"/>
  <c r="D137" i="6" s="1"/>
  <c r="I136" i="6"/>
  <c r="C136" i="6" s="1"/>
  <c r="D136" i="6" s="1"/>
  <c r="I135" i="6"/>
  <c r="C135" i="6" s="1"/>
  <c r="D135" i="6" s="1"/>
  <c r="I134" i="6"/>
  <c r="C134" i="6"/>
  <c r="D134" i="6" s="1"/>
  <c r="I133" i="6"/>
  <c r="C133" i="6" s="1"/>
  <c r="D133" i="6" s="1"/>
  <c r="I132" i="6"/>
  <c r="C132" i="6" s="1"/>
  <c r="D132" i="6" s="1"/>
  <c r="I131" i="6"/>
  <c r="C131" i="6"/>
  <c r="D131" i="6" s="1"/>
  <c r="I130" i="6"/>
  <c r="C130" i="6" s="1"/>
  <c r="D130" i="6" s="1"/>
  <c r="I129" i="6"/>
  <c r="C129" i="6" s="1"/>
  <c r="D129" i="6" s="1"/>
  <c r="I128" i="6"/>
  <c r="C128" i="6" s="1"/>
  <c r="D128" i="6"/>
  <c r="I127" i="6"/>
  <c r="C127" i="6" s="1"/>
  <c r="D127" i="6" s="1"/>
  <c r="I126" i="6"/>
  <c r="C126" i="6" s="1"/>
  <c r="D126" i="6" s="1"/>
  <c r="I125" i="6"/>
  <c r="C125" i="6" s="1"/>
  <c r="D125" i="6" s="1"/>
  <c r="I124" i="6"/>
  <c r="C124" i="6" s="1"/>
  <c r="D124" i="6" s="1"/>
  <c r="I123" i="6"/>
  <c r="C123" i="6" s="1"/>
  <c r="D123" i="6" s="1"/>
  <c r="I122" i="6"/>
  <c r="C122" i="6" s="1"/>
  <c r="D122" i="6" s="1"/>
  <c r="I121" i="6"/>
  <c r="C121" i="6" s="1"/>
  <c r="D121" i="6" s="1"/>
  <c r="I120" i="6"/>
  <c r="C120" i="6" s="1"/>
  <c r="D120" i="6"/>
  <c r="I119" i="6"/>
  <c r="C119" i="6" s="1"/>
  <c r="D119" i="6" s="1"/>
  <c r="I118" i="6"/>
  <c r="C118" i="6" s="1"/>
  <c r="D118" i="6" s="1"/>
  <c r="I117" i="6"/>
  <c r="C117" i="6" s="1"/>
  <c r="D117" i="6" s="1"/>
  <c r="I116" i="6"/>
  <c r="C116" i="6" s="1"/>
  <c r="D116" i="6" s="1"/>
  <c r="I115" i="6"/>
  <c r="D115" i="6"/>
  <c r="C115" i="6"/>
  <c r="I114" i="6"/>
  <c r="C114" i="6" s="1"/>
  <c r="D114" i="6" s="1"/>
  <c r="I113" i="6"/>
  <c r="C113" i="6" s="1"/>
  <c r="D113" i="6" s="1"/>
  <c r="I112" i="6"/>
  <c r="C112" i="6" s="1"/>
  <c r="D112" i="6"/>
  <c r="I111" i="6"/>
  <c r="C111" i="6" s="1"/>
  <c r="D111" i="6" s="1"/>
  <c r="I110" i="6"/>
  <c r="C110" i="6" s="1"/>
  <c r="D110" i="6" s="1"/>
  <c r="I109" i="6"/>
  <c r="C109" i="6" s="1"/>
  <c r="D109" i="6" s="1"/>
  <c r="I108" i="6"/>
  <c r="C108" i="6" s="1"/>
  <c r="D108" i="6" s="1"/>
  <c r="I107" i="6"/>
  <c r="D107" i="6"/>
  <c r="C107" i="6"/>
  <c r="I106" i="6"/>
  <c r="C106" i="6" s="1"/>
  <c r="D106" i="6" s="1"/>
  <c r="I105" i="6"/>
  <c r="C105" i="6" s="1"/>
  <c r="D105" i="6" s="1"/>
  <c r="I104" i="6"/>
  <c r="C104" i="6" s="1"/>
  <c r="D104" i="6" s="1"/>
  <c r="I103" i="6"/>
  <c r="C103" i="6" s="1"/>
  <c r="D103" i="6" s="1"/>
  <c r="I102" i="6"/>
  <c r="C102" i="6" s="1"/>
  <c r="D102" i="6" s="1"/>
  <c r="I101" i="6"/>
  <c r="C101" i="6" s="1"/>
  <c r="D101" i="6" s="1"/>
  <c r="I100" i="6"/>
  <c r="C100" i="6" s="1"/>
  <c r="D100" i="6" s="1"/>
  <c r="I99" i="6"/>
  <c r="C99" i="6" s="1"/>
  <c r="D99" i="6" s="1"/>
  <c r="I98" i="6"/>
  <c r="C98" i="6" s="1"/>
  <c r="D98" i="6" s="1"/>
  <c r="I97" i="6"/>
  <c r="C97" i="6" s="1"/>
  <c r="D97" i="6" s="1"/>
  <c r="I96" i="6"/>
  <c r="C96" i="6" s="1"/>
  <c r="D96" i="6" s="1"/>
  <c r="I95" i="6"/>
  <c r="C95" i="6" s="1"/>
  <c r="D95" i="6" s="1"/>
  <c r="I94" i="6"/>
  <c r="C94" i="6"/>
  <c r="D94" i="6" s="1"/>
  <c r="I93" i="6"/>
  <c r="C93" i="6"/>
  <c r="D93" i="6" s="1"/>
  <c r="I92" i="6"/>
  <c r="C92" i="6" s="1"/>
  <c r="D92" i="6" s="1"/>
  <c r="I91" i="6"/>
  <c r="C91" i="6"/>
  <c r="D91" i="6" s="1"/>
  <c r="I90" i="6"/>
  <c r="C90" i="6" s="1"/>
  <c r="D90" i="6"/>
  <c r="I89" i="6"/>
  <c r="C89" i="6" s="1"/>
  <c r="D89" i="6" s="1"/>
  <c r="I88" i="6"/>
  <c r="C88" i="6" s="1"/>
  <c r="D88" i="6" s="1"/>
  <c r="I87" i="6"/>
  <c r="C87" i="6" s="1"/>
  <c r="D87" i="6" s="1"/>
  <c r="I86" i="6"/>
  <c r="C86" i="6" s="1"/>
  <c r="D86" i="6" s="1"/>
  <c r="I85" i="6"/>
  <c r="C85" i="6" s="1"/>
  <c r="D85" i="6" s="1"/>
  <c r="I84" i="6"/>
  <c r="C84" i="6" s="1"/>
  <c r="D84" i="6" s="1"/>
  <c r="I83" i="6"/>
  <c r="D83" i="6"/>
  <c r="C83" i="6"/>
  <c r="I82" i="6"/>
  <c r="C82" i="6" s="1"/>
  <c r="D82" i="6" s="1"/>
  <c r="I81" i="6"/>
  <c r="C81" i="6" s="1"/>
  <c r="D81" i="6" s="1"/>
  <c r="I80" i="6"/>
  <c r="C80" i="6" s="1"/>
  <c r="D80" i="6" s="1"/>
  <c r="I79" i="6"/>
  <c r="C79" i="6" s="1"/>
  <c r="D79" i="6" s="1"/>
  <c r="I78" i="6"/>
  <c r="C78" i="6"/>
  <c r="D78" i="6" s="1"/>
  <c r="I77" i="6"/>
  <c r="C77" i="6"/>
  <c r="D77" i="6" s="1"/>
  <c r="I76" i="6"/>
  <c r="C76" i="6" s="1"/>
  <c r="D76" i="6" s="1"/>
  <c r="I75" i="6"/>
  <c r="C75" i="6" s="1"/>
  <c r="D75" i="6" s="1"/>
  <c r="I74" i="6"/>
  <c r="C74" i="6" s="1"/>
  <c r="D74" i="6"/>
  <c r="I73" i="6"/>
  <c r="C73" i="6" s="1"/>
  <c r="D73" i="6" s="1"/>
  <c r="I72" i="6"/>
  <c r="C72" i="6" s="1"/>
  <c r="D72" i="6" s="1"/>
  <c r="I71" i="6"/>
  <c r="C71" i="6" s="1"/>
  <c r="D71" i="6" s="1"/>
  <c r="I70" i="6"/>
  <c r="C70" i="6" s="1"/>
  <c r="D70" i="6" s="1"/>
  <c r="I69" i="6"/>
  <c r="C69" i="6" s="1"/>
  <c r="D69" i="6" s="1"/>
  <c r="I68" i="6"/>
  <c r="C68" i="6" s="1"/>
  <c r="D68" i="6" s="1"/>
  <c r="I67" i="6"/>
  <c r="D67" i="6"/>
  <c r="C67" i="6"/>
  <c r="I66" i="6"/>
  <c r="C66" i="6" s="1"/>
  <c r="D66" i="6" s="1"/>
  <c r="I65" i="6"/>
  <c r="C65" i="6" s="1"/>
  <c r="D65" i="6" s="1"/>
  <c r="I64" i="6"/>
  <c r="C64" i="6" s="1"/>
  <c r="D64" i="6" s="1"/>
  <c r="I63" i="6"/>
  <c r="C63" i="6" s="1"/>
  <c r="D63" i="6" s="1"/>
  <c r="I62" i="6"/>
  <c r="C62" i="6"/>
  <c r="D62" i="6" s="1"/>
  <c r="I61" i="6"/>
  <c r="C61" i="6"/>
  <c r="D61" i="6" s="1"/>
  <c r="I60" i="6"/>
  <c r="C60" i="6" s="1"/>
  <c r="D60" i="6" s="1"/>
  <c r="I59" i="6"/>
  <c r="C59" i="6"/>
  <c r="D59" i="6" s="1"/>
  <c r="I58" i="6"/>
  <c r="C58" i="6" s="1"/>
  <c r="D58" i="6"/>
  <c r="I57" i="6"/>
  <c r="C57" i="6" s="1"/>
  <c r="D57" i="6" s="1"/>
  <c r="I56" i="6"/>
  <c r="C56" i="6" s="1"/>
  <c r="D56" i="6" s="1"/>
  <c r="I55" i="6"/>
  <c r="C55" i="6" s="1"/>
  <c r="D55" i="6" s="1"/>
  <c r="I54" i="6"/>
  <c r="C54" i="6" s="1"/>
  <c r="D54" i="6" s="1"/>
  <c r="I53" i="6"/>
  <c r="C53" i="6" s="1"/>
  <c r="D53" i="6" s="1"/>
  <c r="I52" i="6"/>
  <c r="C52" i="6" s="1"/>
  <c r="D52" i="6" s="1"/>
  <c r="I51" i="6"/>
  <c r="D51" i="6"/>
  <c r="C51" i="6"/>
  <c r="I50" i="6"/>
  <c r="C50" i="6" s="1"/>
  <c r="D50" i="6" s="1"/>
  <c r="I49" i="6"/>
  <c r="C49" i="6" s="1"/>
  <c r="D49" i="6" s="1"/>
  <c r="I48" i="6"/>
  <c r="C48" i="6" s="1"/>
  <c r="D48" i="6" s="1"/>
  <c r="I47" i="6"/>
  <c r="C47" i="6" s="1"/>
  <c r="D47" i="6" s="1"/>
  <c r="I46" i="6"/>
  <c r="C46" i="6"/>
  <c r="D46" i="6" s="1"/>
  <c r="I45" i="6"/>
  <c r="C45" i="6"/>
  <c r="D45" i="6" s="1"/>
  <c r="I44" i="6"/>
  <c r="C44" i="6" s="1"/>
  <c r="D44" i="6" s="1"/>
  <c r="I43" i="6"/>
  <c r="C43" i="6"/>
  <c r="D43" i="6" s="1"/>
  <c r="I42" i="6"/>
  <c r="C42" i="6" s="1"/>
  <c r="D42" i="6"/>
  <c r="I41" i="6"/>
  <c r="C41" i="6" s="1"/>
  <c r="D41" i="6" s="1"/>
  <c r="I40" i="6"/>
  <c r="C40" i="6" s="1"/>
  <c r="D40" i="6" s="1"/>
  <c r="I39" i="6"/>
  <c r="C39" i="6" s="1"/>
  <c r="D39" i="6" s="1"/>
  <c r="I38" i="6"/>
  <c r="C38" i="6" s="1"/>
  <c r="D38" i="6" s="1"/>
  <c r="I37" i="6"/>
  <c r="C37" i="6" s="1"/>
  <c r="D37" i="6" s="1"/>
  <c r="I36" i="6"/>
  <c r="C36" i="6" s="1"/>
  <c r="D36" i="6" s="1"/>
  <c r="I35" i="6"/>
  <c r="C35" i="6"/>
  <c r="D35" i="6" s="1"/>
  <c r="I34" i="6"/>
  <c r="C34" i="6" s="1"/>
  <c r="D34" i="6" s="1"/>
  <c r="I33" i="6"/>
  <c r="C33" i="6" s="1"/>
  <c r="D33" i="6" s="1"/>
  <c r="I32" i="6"/>
  <c r="C32" i="6" s="1"/>
  <c r="D32" i="6" s="1"/>
  <c r="I31" i="6"/>
  <c r="C31" i="6" s="1"/>
  <c r="D31" i="6" s="1"/>
  <c r="I30" i="6"/>
  <c r="C30" i="6"/>
  <c r="D30" i="6" s="1"/>
  <c r="I29" i="6"/>
  <c r="C29" i="6"/>
  <c r="D29" i="6" s="1"/>
  <c r="I28" i="6"/>
  <c r="C28" i="6" s="1"/>
  <c r="D28" i="6" s="1"/>
  <c r="I27" i="6"/>
  <c r="C27" i="6"/>
  <c r="D27" i="6" s="1"/>
  <c r="I26" i="6"/>
  <c r="C26" i="6" s="1"/>
  <c r="D26" i="6"/>
  <c r="I25" i="6"/>
  <c r="C25" i="6" s="1"/>
  <c r="D25" i="6" s="1"/>
  <c r="I24" i="6"/>
  <c r="C24" i="6" s="1"/>
  <c r="D24" i="6" s="1"/>
  <c r="I23" i="6"/>
  <c r="C23" i="6" s="1"/>
  <c r="D23" i="6" s="1"/>
  <c r="I22" i="6"/>
  <c r="C22" i="6" s="1"/>
  <c r="D22" i="6" s="1"/>
  <c r="I21" i="6"/>
  <c r="C21" i="6" s="1"/>
  <c r="D21" i="6" s="1"/>
  <c r="I20" i="6"/>
  <c r="C20" i="6" s="1"/>
  <c r="D20" i="6" s="1"/>
  <c r="I19" i="6"/>
  <c r="C19" i="6"/>
  <c r="D19" i="6" s="1"/>
  <c r="I18" i="6"/>
  <c r="C18" i="6" s="1"/>
  <c r="D18" i="6" s="1"/>
  <c r="I17" i="6"/>
  <c r="C17" i="6" s="1"/>
  <c r="D17" i="6" s="1"/>
  <c r="I16" i="6"/>
  <c r="C16" i="6"/>
  <c r="D16" i="6" s="1"/>
  <c r="I15" i="6"/>
  <c r="C15" i="6" s="1"/>
  <c r="D15" i="6" s="1"/>
  <c r="I14" i="6"/>
  <c r="C14" i="6" s="1"/>
  <c r="D14" i="6" s="1"/>
  <c r="I13" i="6"/>
  <c r="C13" i="6" s="1"/>
  <c r="D13" i="6" s="1"/>
  <c r="I12" i="6"/>
  <c r="C12" i="6" s="1"/>
  <c r="D12" i="6" s="1"/>
  <c r="I11" i="6"/>
  <c r="C11" i="6" s="1"/>
  <c r="D11" i="6" s="1"/>
  <c r="I10" i="6"/>
  <c r="C10" i="6" s="1"/>
  <c r="D10" i="6" s="1"/>
  <c r="I9" i="6"/>
  <c r="C9" i="6" s="1"/>
  <c r="D9" i="6" s="1"/>
  <c r="I8" i="6"/>
  <c r="C8" i="6" s="1"/>
  <c r="D8" i="6" s="1"/>
  <c r="I7" i="6"/>
  <c r="C7" i="6" s="1"/>
  <c r="D7" i="6" s="1"/>
  <c r="I6" i="6"/>
  <c r="C6" i="6" s="1"/>
  <c r="D6" i="6" s="1"/>
  <c r="I5" i="6"/>
  <c r="C5" i="6" s="1"/>
  <c r="D5" i="6" s="1"/>
  <c r="I4" i="6"/>
  <c r="C4" i="6" s="1"/>
  <c r="D4" i="6" s="1"/>
  <c r="I3" i="6"/>
  <c r="C3" i="6" s="1"/>
  <c r="D3" i="6" s="1"/>
  <c r="H510" i="5"/>
  <c r="H509" i="5"/>
  <c r="H508" i="5"/>
  <c r="H507" i="5"/>
  <c r="H506" i="5"/>
  <c r="H505" i="5"/>
  <c r="H504" i="5"/>
  <c r="H503" i="5"/>
  <c r="H502" i="5"/>
  <c r="H501" i="5"/>
  <c r="H500" i="5"/>
  <c r="H499" i="5"/>
  <c r="H498" i="5"/>
  <c r="H497" i="5"/>
  <c r="H496" i="5"/>
  <c r="H495" i="5"/>
  <c r="H494" i="5"/>
  <c r="H493" i="5"/>
  <c r="H492" i="5"/>
  <c r="H491" i="5"/>
  <c r="H490" i="5"/>
  <c r="H489" i="5"/>
  <c r="H488" i="5"/>
  <c r="H487" i="5"/>
  <c r="H486" i="5"/>
  <c r="H485" i="5"/>
  <c r="H484" i="5"/>
  <c r="H483" i="5"/>
  <c r="H482" i="5"/>
  <c r="H481" i="5"/>
  <c r="H480" i="5"/>
  <c r="H479" i="5"/>
  <c r="H478" i="5"/>
  <c r="H477" i="5"/>
  <c r="H476" i="5"/>
  <c r="H475" i="5"/>
  <c r="H474" i="5"/>
  <c r="H473" i="5"/>
  <c r="H472" i="5"/>
  <c r="H471" i="5"/>
  <c r="H470" i="5"/>
  <c r="H469" i="5"/>
  <c r="H468" i="5"/>
  <c r="H467" i="5"/>
  <c r="H466" i="5"/>
  <c r="H465" i="5"/>
  <c r="H464" i="5"/>
  <c r="H463" i="5"/>
  <c r="H462" i="5"/>
  <c r="H461" i="5"/>
  <c r="H460" i="5"/>
  <c r="H459" i="5"/>
  <c r="H458" i="5"/>
  <c r="H457" i="5"/>
  <c r="H456" i="5"/>
  <c r="H455" i="5"/>
  <c r="H454" i="5"/>
  <c r="H453" i="5"/>
  <c r="H452" i="5"/>
  <c r="H451" i="5"/>
  <c r="H450" i="5"/>
  <c r="H449" i="5"/>
  <c r="H448" i="5"/>
  <c r="H447" i="5"/>
  <c r="H446" i="5"/>
  <c r="H445" i="5"/>
  <c r="H444" i="5"/>
  <c r="H443" i="5"/>
  <c r="H442" i="5"/>
  <c r="H441" i="5"/>
  <c r="H440" i="5"/>
  <c r="H439" i="5"/>
  <c r="H438" i="5"/>
  <c r="H437" i="5"/>
  <c r="H436" i="5"/>
  <c r="H435" i="5"/>
  <c r="H434" i="5"/>
  <c r="H433" i="5"/>
  <c r="H432" i="5"/>
  <c r="H431" i="5"/>
  <c r="H430" i="5"/>
  <c r="H429" i="5"/>
  <c r="H428" i="5"/>
  <c r="H427" i="5"/>
  <c r="H426" i="5"/>
  <c r="H425" i="5"/>
  <c r="H424" i="5"/>
  <c r="H423" i="5"/>
  <c r="H422" i="5"/>
  <c r="H421" i="5"/>
  <c r="H420" i="5"/>
  <c r="H419" i="5"/>
  <c r="H418" i="5"/>
  <c r="H417" i="5"/>
  <c r="H416" i="5"/>
  <c r="H415" i="5"/>
  <c r="H414" i="5"/>
  <c r="H413" i="5"/>
  <c r="H412" i="5"/>
  <c r="H411" i="5"/>
  <c r="H410" i="5"/>
  <c r="H409" i="5"/>
  <c r="H408" i="5"/>
  <c r="H407" i="5"/>
  <c r="H406" i="5"/>
  <c r="H405" i="5"/>
  <c r="H404" i="5"/>
  <c r="H403" i="5"/>
  <c r="H402" i="5"/>
  <c r="H401" i="5"/>
  <c r="H400" i="5"/>
  <c r="H399" i="5"/>
  <c r="H398" i="5"/>
  <c r="H397" i="5"/>
  <c r="H396" i="5"/>
  <c r="H395" i="5"/>
  <c r="H394" i="5"/>
  <c r="H393" i="5"/>
  <c r="H392" i="5"/>
  <c r="H391" i="5"/>
  <c r="H390" i="5"/>
  <c r="H389" i="5"/>
  <c r="H388" i="5"/>
  <c r="H387" i="5"/>
  <c r="H386" i="5"/>
  <c r="H385" i="5"/>
  <c r="H384" i="5"/>
  <c r="H383" i="5"/>
  <c r="H382" i="5"/>
  <c r="H381" i="5"/>
  <c r="H380" i="5"/>
  <c r="H379" i="5"/>
  <c r="H378" i="5"/>
  <c r="H377" i="5"/>
  <c r="H376" i="5"/>
  <c r="H375" i="5"/>
  <c r="H374" i="5"/>
  <c r="H373" i="5"/>
  <c r="H372" i="5"/>
  <c r="H371" i="5"/>
  <c r="H370" i="5"/>
  <c r="H369" i="5"/>
  <c r="H368" i="5"/>
  <c r="H367" i="5"/>
  <c r="H366" i="5"/>
  <c r="H365" i="5"/>
  <c r="H364" i="5"/>
  <c r="H363" i="5"/>
  <c r="H362" i="5"/>
  <c r="H361" i="5"/>
  <c r="H360" i="5"/>
  <c r="H359" i="5"/>
  <c r="H358" i="5"/>
  <c r="H357" i="5"/>
  <c r="H356" i="5"/>
  <c r="H355" i="5"/>
  <c r="H354" i="5"/>
  <c r="H353" i="5"/>
  <c r="H352" i="5"/>
  <c r="H351" i="5"/>
  <c r="H350" i="5"/>
  <c r="H349" i="5"/>
  <c r="H348" i="5"/>
  <c r="H347" i="5"/>
  <c r="H346" i="5"/>
  <c r="H345" i="5"/>
  <c r="H344" i="5"/>
  <c r="H343" i="5"/>
  <c r="H342" i="5"/>
  <c r="H341" i="5"/>
  <c r="H340" i="5"/>
  <c r="H339" i="5"/>
  <c r="H338" i="5"/>
  <c r="H337" i="5"/>
  <c r="H336" i="5"/>
  <c r="H335" i="5"/>
  <c r="H334" i="5"/>
  <c r="H333" i="5"/>
  <c r="H332" i="5"/>
  <c r="H331" i="5"/>
  <c r="H330" i="5"/>
  <c r="H329" i="5"/>
  <c r="H328" i="5"/>
  <c r="H327" i="5"/>
  <c r="H326" i="5"/>
  <c r="H325" i="5"/>
  <c r="H324" i="5"/>
  <c r="H323" i="5"/>
  <c r="H322" i="5"/>
  <c r="H321" i="5"/>
  <c r="H320" i="5"/>
  <c r="H319" i="5"/>
  <c r="H318" i="5"/>
  <c r="H317" i="5"/>
  <c r="H316" i="5"/>
  <c r="H315" i="5"/>
  <c r="H314" i="5"/>
  <c r="H313" i="5"/>
  <c r="H312" i="5"/>
  <c r="H311" i="5"/>
  <c r="H310" i="5"/>
  <c r="H309" i="5"/>
  <c r="H308" i="5"/>
  <c r="H307" i="5"/>
  <c r="H306" i="5"/>
  <c r="H305" i="5"/>
  <c r="H304" i="5"/>
  <c r="H303" i="5"/>
  <c r="H302" i="5"/>
  <c r="H301" i="5"/>
  <c r="H300" i="5"/>
  <c r="H299" i="5"/>
  <c r="H298" i="5"/>
  <c r="H297" i="5"/>
  <c r="H296" i="5"/>
  <c r="H295" i="5"/>
  <c r="H294" i="5"/>
  <c r="H293" i="5"/>
  <c r="H292" i="5"/>
  <c r="H291" i="5"/>
  <c r="H290" i="5"/>
  <c r="H289" i="5"/>
  <c r="H288" i="5"/>
  <c r="H287" i="5"/>
  <c r="H286" i="5"/>
  <c r="H285" i="5"/>
  <c r="H284" i="5"/>
  <c r="H283" i="5"/>
  <c r="H282" i="5"/>
  <c r="H281" i="5"/>
  <c r="H280" i="5"/>
  <c r="H279" i="5"/>
  <c r="H278" i="5"/>
  <c r="H277" i="5"/>
  <c r="H276" i="5"/>
  <c r="H275" i="5"/>
  <c r="H274" i="5"/>
  <c r="H273" i="5"/>
  <c r="H272" i="5"/>
  <c r="H271" i="5"/>
  <c r="H270" i="5"/>
  <c r="H269" i="5"/>
  <c r="H268" i="5"/>
  <c r="H267" i="5"/>
  <c r="H266" i="5"/>
  <c r="H265" i="5"/>
  <c r="H264" i="5"/>
  <c r="H263" i="5"/>
  <c r="H262" i="5"/>
  <c r="H261" i="5"/>
  <c r="H260" i="5"/>
  <c r="H259" i="5"/>
  <c r="H258" i="5"/>
  <c r="H257" i="5"/>
  <c r="H256" i="5"/>
  <c r="H255" i="5"/>
  <c r="H254" i="5"/>
  <c r="H253" i="5"/>
  <c r="H252" i="5"/>
  <c r="H251" i="5"/>
  <c r="H250" i="5"/>
  <c r="H249" i="5"/>
  <c r="H248" i="5"/>
  <c r="H247" i="5"/>
  <c r="H246" i="5"/>
  <c r="H245" i="5"/>
  <c r="H244" i="5"/>
  <c r="H243" i="5"/>
  <c r="H242" i="5"/>
  <c r="H241" i="5"/>
  <c r="H240" i="5"/>
  <c r="H239" i="5"/>
  <c r="H238" i="5"/>
  <c r="H237" i="5"/>
  <c r="H236" i="5"/>
  <c r="H235" i="5"/>
  <c r="H234" i="5"/>
  <c r="H233" i="5"/>
  <c r="H232" i="5"/>
  <c r="H231" i="5"/>
  <c r="H230" i="5"/>
  <c r="H229" i="5"/>
  <c r="H228" i="5"/>
  <c r="H227" i="5"/>
  <c r="H226" i="5"/>
  <c r="H225" i="5"/>
  <c r="H224" i="5"/>
  <c r="H223" i="5"/>
  <c r="H222" i="5"/>
  <c r="H221" i="5"/>
  <c r="H220" i="5"/>
  <c r="H219" i="5"/>
  <c r="H218" i="5"/>
  <c r="H217" i="5"/>
  <c r="H216" i="5"/>
  <c r="H215" i="5"/>
  <c r="H214" i="5"/>
  <c r="H213" i="5"/>
  <c r="H212" i="5"/>
  <c r="H211" i="5"/>
  <c r="H210" i="5"/>
  <c r="H209" i="5"/>
  <c r="H208" i="5"/>
  <c r="H207" i="5"/>
  <c r="H206" i="5"/>
  <c r="H205" i="5"/>
  <c r="H204" i="5"/>
  <c r="H203" i="5"/>
  <c r="H202" i="5"/>
  <c r="H201" i="5"/>
  <c r="H200" i="5"/>
  <c r="H199" i="5"/>
  <c r="H198" i="5"/>
  <c r="H197" i="5"/>
  <c r="H196" i="5"/>
  <c r="H195" i="5"/>
  <c r="H194" i="5"/>
  <c r="H193" i="5"/>
  <c r="H192" i="5"/>
  <c r="H191" i="5"/>
  <c r="H190" i="5"/>
  <c r="H189" i="5"/>
  <c r="H188" i="5"/>
  <c r="H187" i="5"/>
  <c r="H186" i="5"/>
  <c r="H185" i="5"/>
  <c r="H184" i="5"/>
  <c r="H183" i="5"/>
  <c r="H182" i="5"/>
  <c r="H181" i="5"/>
  <c r="H180" i="5"/>
  <c r="H179" i="5"/>
  <c r="H178" i="5"/>
  <c r="H177" i="5"/>
  <c r="H176" i="5"/>
  <c r="H175" i="5"/>
  <c r="H174" i="5"/>
  <c r="H173" i="5"/>
  <c r="H172" i="5"/>
  <c r="H171" i="5"/>
  <c r="H170" i="5"/>
  <c r="H169" i="5"/>
  <c r="H168" i="5"/>
  <c r="H167" i="5"/>
  <c r="H166" i="5"/>
  <c r="H165" i="5"/>
  <c r="H164" i="5"/>
  <c r="H163" i="5"/>
  <c r="H162" i="5"/>
  <c r="H161" i="5"/>
  <c r="H160" i="5"/>
  <c r="H159" i="5"/>
  <c r="H158" i="5"/>
  <c r="C158" i="5" s="1"/>
  <c r="H157" i="5"/>
  <c r="C157" i="5"/>
  <c r="H156" i="5"/>
  <c r="C156" i="5" s="1"/>
  <c r="H155" i="5"/>
  <c r="C155" i="5"/>
  <c r="H154" i="5"/>
  <c r="C154" i="5"/>
  <c r="H153" i="5"/>
  <c r="C153" i="5" s="1"/>
  <c r="H152" i="5"/>
  <c r="C152" i="5"/>
  <c r="H151" i="5"/>
  <c r="C151" i="5"/>
  <c r="H150" i="5"/>
  <c r="C150" i="5"/>
  <c r="H149" i="5"/>
  <c r="C149" i="5" s="1"/>
  <c r="H148" i="5"/>
  <c r="C148" i="5"/>
  <c r="H147" i="5"/>
  <c r="C147" i="5"/>
  <c r="H146" i="5"/>
  <c r="C146" i="5"/>
  <c r="H145" i="5"/>
  <c r="C145" i="5" s="1"/>
  <c r="H144" i="5"/>
  <c r="C144" i="5"/>
  <c r="H143" i="5"/>
  <c r="C143" i="5"/>
  <c r="H142" i="5"/>
  <c r="C142" i="5"/>
  <c r="H141" i="5"/>
  <c r="C141" i="5" s="1"/>
  <c r="H140" i="5"/>
  <c r="C140" i="5"/>
  <c r="H139" i="5"/>
  <c r="C139" i="5"/>
  <c r="H138" i="5"/>
  <c r="C138" i="5"/>
  <c r="H137" i="5"/>
  <c r="C137" i="5" s="1"/>
  <c r="H136" i="5"/>
  <c r="C136" i="5"/>
  <c r="H135" i="5"/>
  <c r="C135" i="5"/>
  <c r="H134" i="5"/>
  <c r="C134" i="5"/>
  <c r="H133" i="5"/>
  <c r="C133" i="5" s="1"/>
  <c r="H132" i="5"/>
  <c r="C132" i="5"/>
  <c r="H131" i="5"/>
  <c r="C131" i="5"/>
  <c r="H130" i="5"/>
  <c r="C130" i="5"/>
  <c r="H129" i="5"/>
  <c r="C129" i="5" s="1"/>
  <c r="H128" i="5"/>
  <c r="C128" i="5"/>
  <c r="H127" i="5"/>
  <c r="C127" i="5"/>
  <c r="H126" i="5"/>
  <c r="C126" i="5"/>
  <c r="H125" i="5"/>
  <c r="C125" i="5" s="1"/>
  <c r="H124" i="5"/>
  <c r="C124" i="5"/>
  <c r="H123" i="5"/>
  <c r="C123" i="5"/>
  <c r="H122" i="5"/>
  <c r="C122" i="5"/>
  <c r="H121" i="5"/>
  <c r="C121" i="5" s="1"/>
  <c r="H120" i="5"/>
  <c r="C120" i="5"/>
  <c r="H119" i="5"/>
  <c r="C119" i="5"/>
  <c r="H118" i="5"/>
  <c r="C118" i="5"/>
  <c r="H117" i="5"/>
  <c r="C117" i="5" s="1"/>
  <c r="H116" i="5"/>
  <c r="C116" i="5"/>
  <c r="H115" i="5"/>
  <c r="C115" i="5"/>
  <c r="H114" i="5"/>
  <c r="C114" i="5"/>
  <c r="H113" i="5"/>
  <c r="C113" i="5" s="1"/>
  <c r="H112" i="5"/>
  <c r="C112" i="5"/>
  <c r="H111" i="5"/>
  <c r="C111" i="5"/>
  <c r="H110" i="5"/>
  <c r="C110" i="5"/>
  <c r="H109" i="5"/>
  <c r="C109" i="5" s="1"/>
  <c r="H108" i="5"/>
  <c r="C108" i="5"/>
  <c r="H107" i="5"/>
  <c r="C107" i="5"/>
  <c r="H106" i="5"/>
  <c r="C106" i="5"/>
  <c r="H105" i="5"/>
  <c r="C105" i="5" s="1"/>
  <c r="H104" i="5"/>
  <c r="C104" i="5"/>
  <c r="H103" i="5"/>
  <c r="C103" i="5"/>
  <c r="H102" i="5"/>
  <c r="C102" i="5"/>
  <c r="H101" i="5"/>
  <c r="C101" i="5"/>
  <c r="H100" i="5"/>
  <c r="C100" i="5"/>
  <c r="H99" i="5"/>
  <c r="C99" i="5"/>
  <c r="H98" i="5"/>
  <c r="C98" i="5"/>
  <c r="H97" i="5"/>
  <c r="C97" i="5"/>
  <c r="H96" i="5"/>
  <c r="C96" i="5"/>
  <c r="H95" i="5"/>
  <c r="C95" i="5"/>
  <c r="H94" i="5"/>
  <c r="C94" i="5"/>
  <c r="H93" i="5"/>
  <c r="C93" i="5"/>
  <c r="H92" i="5"/>
  <c r="C92" i="5"/>
  <c r="H91" i="5"/>
  <c r="C91" i="5"/>
  <c r="H90" i="5"/>
  <c r="C90" i="5"/>
  <c r="H89" i="5"/>
  <c r="C89" i="5"/>
  <c r="H88" i="5"/>
  <c r="C88" i="5"/>
  <c r="H87" i="5"/>
  <c r="C87" i="5"/>
  <c r="H86" i="5"/>
  <c r="C86" i="5"/>
  <c r="H85" i="5"/>
  <c r="C85" i="5"/>
  <c r="H84" i="5"/>
  <c r="C84" i="5"/>
  <c r="H83" i="5"/>
  <c r="C83" i="5"/>
  <c r="H82" i="5"/>
  <c r="C82" i="5"/>
  <c r="H81" i="5"/>
  <c r="C81" i="5"/>
  <c r="H80" i="5"/>
  <c r="C80" i="5"/>
  <c r="H79" i="5"/>
  <c r="C79" i="5"/>
  <c r="H78" i="5"/>
  <c r="C78" i="5"/>
  <c r="H77" i="5"/>
  <c r="C77" i="5"/>
  <c r="H76" i="5"/>
  <c r="C76" i="5"/>
  <c r="H75" i="5"/>
  <c r="C75" i="5"/>
  <c r="H74" i="5"/>
  <c r="C74" i="5"/>
  <c r="H73" i="5"/>
  <c r="C73" i="5"/>
  <c r="H72" i="5"/>
  <c r="C72" i="5"/>
  <c r="H71" i="5"/>
  <c r="C71" i="5"/>
  <c r="H70" i="5"/>
  <c r="C70" i="5"/>
  <c r="H69" i="5"/>
  <c r="C69" i="5"/>
  <c r="H68" i="5"/>
  <c r="C68" i="5"/>
  <c r="H67" i="5"/>
  <c r="C67" i="5"/>
  <c r="H66" i="5"/>
  <c r="C66" i="5"/>
  <c r="H65" i="5"/>
  <c r="C65" i="5"/>
  <c r="H64" i="5"/>
  <c r="C64" i="5"/>
  <c r="H63" i="5"/>
  <c r="C63" i="5"/>
  <c r="H62" i="5"/>
  <c r="C62" i="5"/>
  <c r="H61" i="5"/>
  <c r="C61" i="5"/>
  <c r="H60" i="5"/>
  <c r="C60" i="5"/>
  <c r="H59" i="5"/>
  <c r="C59" i="5"/>
  <c r="H58" i="5"/>
  <c r="C58" i="5"/>
  <c r="H57" i="5"/>
  <c r="C57" i="5" s="1"/>
  <c r="H56" i="5"/>
  <c r="C56" i="5"/>
  <c r="H55" i="5"/>
  <c r="C55" i="5"/>
  <c r="H54" i="5"/>
  <c r="C54" i="5"/>
  <c r="H53" i="5"/>
  <c r="C53" i="5" s="1"/>
  <c r="H52" i="5"/>
  <c r="C52" i="5"/>
  <c r="H51" i="5"/>
  <c r="C51" i="5"/>
  <c r="H50" i="5"/>
  <c r="C50" i="5"/>
  <c r="H49" i="5"/>
  <c r="C49" i="5" s="1"/>
  <c r="H48" i="5"/>
  <c r="C48" i="5"/>
  <c r="H47" i="5"/>
  <c r="C47" i="5"/>
  <c r="H46" i="5"/>
  <c r="C46" i="5"/>
  <c r="H45" i="5"/>
  <c r="C45" i="5" s="1"/>
  <c r="H44" i="5"/>
  <c r="C44" i="5"/>
  <c r="H43" i="5"/>
  <c r="C43" i="5"/>
  <c r="H42" i="5"/>
  <c r="C42" i="5"/>
  <c r="H41" i="5"/>
  <c r="C41" i="5" s="1"/>
  <c r="H40" i="5"/>
  <c r="C40" i="5"/>
  <c r="H39" i="5"/>
  <c r="C39" i="5"/>
  <c r="H38" i="5"/>
  <c r="C38" i="5"/>
  <c r="H37" i="5"/>
  <c r="C37" i="5" s="1"/>
  <c r="H36" i="5"/>
  <c r="C36" i="5"/>
  <c r="H35" i="5"/>
  <c r="C35" i="5"/>
  <c r="H34" i="5"/>
  <c r="C34" i="5"/>
  <c r="H33" i="5"/>
  <c r="C33" i="5" s="1"/>
  <c r="H32" i="5"/>
  <c r="C32" i="5" s="1"/>
  <c r="H31" i="5"/>
  <c r="C31" i="5"/>
  <c r="H30" i="5"/>
  <c r="C30" i="5"/>
  <c r="H29" i="5"/>
  <c r="C29" i="5"/>
  <c r="H28" i="5"/>
  <c r="C28" i="5"/>
  <c r="H27" i="5"/>
  <c r="C27" i="5"/>
  <c r="H26" i="5"/>
  <c r="C26" i="5"/>
  <c r="H25" i="5"/>
  <c r="C25" i="5"/>
  <c r="H24" i="5"/>
  <c r="C24" i="5"/>
  <c r="H23" i="5"/>
  <c r="C23" i="5"/>
  <c r="H22" i="5"/>
  <c r="C22" i="5"/>
  <c r="H21" i="5"/>
  <c r="C21" i="5"/>
  <c r="H20" i="5"/>
  <c r="C20" i="5"/>
  <c r="H19" i="5"/>
  <c r="C19" i="5"/>
  <c r="H18" i="5"/>
  <c r="C18" i="5"/>
  <c r="H17" i="5"/>
  <c r="C17" i="5"/>
  <c r="H16" i="5"/>
  <c r="C16" i="5"/>
  <c r="H15" i="5"/>
  <c r="C15" i="5"/>
  <c r="H14" i="5"/>
  <c r="C14" i="5"/>
  <c r="H13" i="5"/>
  <c r="C13" i="5"/>
  <c r="H12" i="5"/>
  <c r="C12" i="5" s="1"/>
  <c r="H11" i="5"/>
  <c r="C11" i="5"/>
  <c r="H10" i="5"/>
  <c r="C10" i="5"/>
  <c r="F9" i="5"/>
  <c r="H9" i="5" s="1"/>
  <c r="C9" i="5" s="1"/>
  <c r="D9" i="5"/>
  <c r="H8" i="5"/>
  <c r="C8" i="5" s="1"/>
  <c r="H7" i="5"/>
  <c r="C7" i="5"/>
  <c r="H6" i="5"/>
  <c r="C6" i="5" s="1"/>
  <c r="H5" i="5"/>
  <c r="C5" i="5" s="1"/>
  <c r="H4" i="5"/>
  <c r="C4" i="5" s="1"/>
  <c r="H3" i="5"/>
  <c r="C3" i="5" s="1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7" i="4"/>
  <c r="E318" i="4"/>
  <c r="E319" i="4"/>
  <c r="E320" i="4"/>
  <c r="E321" i="4"/>
  <c r="E322" i="4"/>
  <c r="E323" i="4"/>
  <c r="E3" i="4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E291" i="3"/>
  <c r="E292" i="3"/>
  <c r="E293" i="3"/>
  <c r="E294" i="3"/>
  <c r="E295" i="3"/>
  <c r="E296" i="3"/>
  <c r="E297" i="3"/>
  <c r="E298" i="3"/>
  <c r="E299" i="3"/>
  <c r="E300" i="3"/>
  <c r="E301" i="3"/>
  <c r="E302" i="3"/>
  <c r="E303" i="3"/>
  <c r="E304" i="3"/>
  <c r="E305" i="3"/>
  <c r="E306" i="3"/>
  <c r="E307" i="3"/>
  <c r="E308" i="3"/>
  <c r="E309" i="3"/>
  <c r="E310" i="3"/>
  <c r="E311" i="3"/>
  <c r="E312" i="3"/>
  <c r="E314" i="3"/>
  <c r="E315" i="3"/>
  <c r="E316" i="3"/>
  <c r="E317" i="3"/>
  <c r="E318" i="3"/>
  <c r="E319" i="3"/>
  <c r="E320" i="3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5" i="1"/>
  <c r="E296" i="1"/>
  <c r="E297" i="1"/>
  <c r="E298" i="1"/>
  <c r="E299" i="1"/>
  <c r="E300" i="1"/>
  <c r="E301" i="1"/>
  <c r="E5" i="1"/>
  <c r="E4" i="1"/>
  <c r="E3" i="1"/>
  <c r="F323" i="4"/>
  <c r="F322" i="4"/>
  <c r="F321" i="4"/>
  <c r="F320" i="4"/>
  <c r="F319" i="4"/>
  <c r="F318" i="4"/>
  <c r="F317" i="4"/>
  <c r="F315" i="4"/>
  <c r="F314" i="4"/>
  <c r="F313" i="4"/>
  <c r="F312" i="4"/>
  <c r="F311" i="4"/>
  <c r="F310" i="4"/>
  <c r="F309" i="4"/>
  <c r="F308" i="4"/>
  <c r="F307" i="4"/>
  <c r="F306" i="4"/>
  <c r="F305" i="4"/>
  <c r="F304" i="4"/>
  <c r="F303" i="4"/>
  <c r="F302" i="4"/>
  <c r="F301" i="4"/>
  <c r="F300" i="4"/>
  <c r="F299" i="4"/>
  <c r="F298" i="4"/>
  <c r="F297" i="4"/>
  <c r="F296" i="4"/>
  <c r="F295" i="4"/>
  <c r="F294" i="4"/>
  <c r="F293" i="4"/>
  <c r="F292" i="4"/>
  <c r="F291" i="4"/>
  <c r="F290" i="4"/>
  <c r="F289" i="4"/>
  <c r="F288" i="4"/>
  <c r="F287" i="4"/>
  <c r="F286" i="4"/>
  <c r="F285" i="4"/>
  <c r="F284" i="4"/>
  <c r="F283" i="4"/>
  <c r="F282" i="4"/>
  <c r="F281" i="4"/>
  <c r="F280" i="4"/>
  <c r="F279" i="4"/>
  <c r="F278" i="4"/>
  <c r="F277" i="4"/>
  <c r="F276" i="4"/>
  <c r="F275" i="4"/>
  <c r="F274" i="4"/>
  <c r="F273" i="4"/>
  <c r="F272" i="4"/>
  <c r="F271" i="4"/>
  <c r="F270" i="4"/>
  <c r="F269" i="4"/>
  <c r="F268" i="4"/>
  <c r="F267" i="4"/>
  <c r="F266" i="4"/>
  <c r="F265" i="4"/>
  <c r="F264" i="4"/>
  <c r="F263" i="4"/>
  <c r="F262" i="4"/>
  <c r="F261" i="4"/>
  <c r="F260" i="4"/>
  <c r="F259" i="4"/>
  <c r="F258" i="4"/>
  <c r="F257" i="4"/>
  <c r="F256" i="4"/>
  <c r="F255" i="4"/>
  <c r="F254" i="4"/>
  <c r="F253" i="4"/>
  <c r="F252" i="4"/>
  <c r="F251" i="4"/>
  <c r="F250" i="4"/>
  <c r="F249" i="4"/>
  <c r="F248" i="4"/>
  <c r="F247" i="4"/>
  <c r="F246" i="4"/>
  <c r="F245" i="4"/>
  <c r="F244" i="4"/>
  <c r="F243" i="4"/>
  <c r="F242" i="4"/>
  <c r="F241" i="4"/>
  <c r="F240" i="4"/>
  <c r="F239" i="4"/>
  <c r="F238" i="4"/>
  <c r="F237" i="4"/>
  <c r="F236" i="4"/>
  <c r="F235" i="4"/>
  <c r="F234" i="4"/>
  <c r="F233" i="4"/>
  <c r="F232" i="4"/>
  <c r="F231" i="4"/>
  <c r="F230" i="4"/>
  <c r="F229" i="4"/>
  <c r="F228" i="4"/>
  <c r="F227" i="4"/>
  <c r="F226" i="4"/>
  <c r="F225" i="4"/>
  <c r="F224" i="4"/>
  <c r="F223" i="4"/>
  <c r="F222" i="4"/>
  <c r="F221" i="4"/>
  <c r="F220" i="4"/>
  <c r="F219" i="4"/>
  <c r="F218" i="4"/>
  <c r="F217" i="4"/>
  <c r="F216" i="4"/>
  <c r="F215" i="4"/>
  <c r="F214" i="4"/>
  <c r="F213" i="4"/>
  <c r="F212" i="4"/>
  <c r="F208" i="4"/>
  <c r="F207" i="4"/>
  <c r="F206" i="4"/>
  <c r="F205" i="4"/>
  <c r="F204" i="4"/>
  <c r="F203" i="4"/>
  <c r="F202" i="4"/>
  <c r="F201" i="4"/>
  <c r="F200" i="4"/>
  <c r="F199" i="4"/>
  <c r="F198" i="4"/>
  <c r="F197" i="4"/>
  <c r="F196" i="4"/>
  <c r="F195" i="4"/>
  <c r="F194" i="4"/>
  <c r="F193" i="4"/>
  <c r="F192" i="4"/>
  <c r="F191" i="4"/>
  <c r="F190" i="4"/>
  <c r="F189" i="4"/>
  <c r="F188" i="4"/>
  <c r="F187" i="4"/>
  <c r="F186" i="4"/>
  <c r="F185" i="4"/>
  <c r="F184" i="4"/>
  <c r="F183" i="4"/>
  <c r="F182" i="4"/>
  <c r="F181" i="4"/>
  <c r="F180" i="4"/>
  <c r="F179" i="4"/>
  <c r="F178" i="4"/>
  <c r="F177" i="4"/>
  <c r="F176" i="4"/>
  <c r="F175" i="4"/>
  <c r="F174" i="4"/>
  <c r="F173" i="4"/>
  <c r="F172" i="4"/>
  <c r="F171" i="4"/>
  <c r="F170" i="4"/>
  <c r="F169" i="4"/>
  <c r="F168" i="4"/>
  <c r="F167" i="4"/>
  <c r="D167" i="4"/>
  <c r="F166" i="4"/>
  <c r="F165" i="4"/>
  <c r="F164" i="4"/>
  <c r="F163" i="4"/>
  <c r="F162" i="4"/>
  <c r="F161" i="4"/>
  <c r="F160" i="4"/>
  <c r="D160" i="4"/>
  <c r="F159" i="4"/>
  <c r="C159" i="4"/>
  <c r="F158" i="4"/>
  <c r="F157" i="4"/>
  <c r="F156" i="4"/>
  <c r="F155" i="4"/>
  <c r="F154" i="4"/>
  <c r="F153" i="4"/>
  <c r="F152" i="4"/>
  <c r="F151" i="4"/>
  <c r="F150" i="4"/>
  <c r="F149" i="4"/>
  <c r="F148" i="4"/>
  <c r="F147" i="4"/>
  <c r="F146" i="4"/>
  <c r="F145" i="4"/>
  <c r="F144" i="4"/>
  <c r="F143" i="4"/>
  <c r="F142" i="4"/>
  <c r="F141" i="4"/>
  <c r="F140" i="4"/>
  <c r="F139" i="4"/>
  <c r="F138" i="4"/>
  <c r="F137" i="4"/>
  <c r="F136" i="4"/>
  <c r="F135" i="4"/>
  <c r="F134" i="4"/>
  <c r="F133" i="4"/>
  <c r="F132" i="4"/>
  <c r="F131" i="4"/>
  <c r="F130" i="4"/>
  <c r="F129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C4" i="4"/>
  <c r="F3" i="4"/>
  <c r="F320" i="3"/>
  <c r="F319" i="3"/>
  <c r="F318" i="3"/>
  <c r="F317" i="3"/>
  <c r="F316" i="3"/>
  <c r="F315" i="3"/>
  <c r="F314" i="3"/>
  <c r="F312" i="3"/>
  <c r="F311" i="3"/>
  <c r="F310" i="3"/>
  <c r="F309" i="3"/>
  <c r="F308" i="3"/>
  <c r="F307" i="3"/>
  <c r="F306" i="3"/>
  <c r="F305" i="3"/>
  <c r="F304" i="3"/>
  <c r="F303" i="3"/>
  <c r="F302" i="3"/>
  <c r="F301" i="3"/>
  <c r="F300" i="3"/>
  <c r="F299" i="3"/>
  <c r="F298" i="3"/>
  <c r="F297" i="3"/>
  <c r="F296" i="3"/>
  <c r="F295" i="3"/>
  <c r="F294" i="3"/>
  <c r="F293" i="3"/>
  <c r="F292" i="3"/>
  <c r="F291" i="3"/>
  <c r="F290" i="3"/>
  <c r="F289" i="3"/>
  <c r="F288" i="3"/>
  <c r="F287" i="3"/>
  <c r="F286" i="3"/>
  <c r="F285" i="3"/>
  <c r="F284" i="3"/>
  <c r="F283" i="3"/>
  <c r="F282" i="3"/>
  <c r="F281" i="3"/>
  <c r="F280" i="3"/>
  <c r="F279" i="3"/>
  <c r="F278" i="3"/>
  <c r="F277" i="3"/>
  <c r="F276" i="3"/>
  <c r="F275" i="3"/>
  <c r="F274" i="3"/>
  <c r="F273" i="3"/>
  <c r="F272" i="3"/>
  <c r="F271" i="3"/>
  <c r="F270" i="3"/>
  <c r="F269" i="3"/>
  <c r="F268" i="3"/>
  <c r="F267" i="3"/>
  <c r="F266" i="3"/>
  <c r="F265" i="3"/>
  <c r="F264" i="3"/>
  <c r="F263" i="3"/>
  <c r="F262" i="3"/>
  <c r="F261" i="3"/>
  <c r="F260" i="3"/>
  <c r="F259" i="3"/>
  <c r="F258" i="3"/>
  <c r="F257" i="3"/>
  <c r="F256" i="3"/>
  <c r="F255" i="3"/>
  <c r="F254" i="3"/>
  <c r="F253" i="3"/>
  <c r="F252" i="3"/>
  <c r="F251" i="3"/>
  <c r="F250" i="3"/>
  <c r="F249" i="3"/>
  <c r="F248" i="3"/>
  <c r="F247" i="3"/>
  <c r="F246" i="3"/>
  <c r="F245" i="3"/>
  <c r="F244" i="3"/>
  <c r="F243" i="3"/>
  <c r="F242" i="3"/>
  <c r="F241" i="3"/>
  <c r="F240" i="3"/>
  <c r="F239" i="3"/>
  <c r="F238" i="3"/>
  <c r="F237" i="3"/>
  <c r="F236" i="3"/>
  <c r="F235" i="3"/>
  <c r="F234" i="3"/>
  <c r="F233" i="3"/>
  <c r="F232" i="3"/>
  <c r="F231" i="3"/>
  <c r="F230" i="3"/>
  <c r="F229" i="3"/>
  <c r="F228" i="3"/>
  <c r="F227" i="3"/>
  <c r="F226" i="3"/>
  <c r="F225" i="3"/>
  <c r="F224" i="3"/>
  <c r="F223" i="3"/>
  <c r="F222" i="3"/>
  <c r="F221" i="3"/>
  <c r="F220" i="3"/>
  <c r="F219" i="3"/>
  <c r="F218" i="3"/>
  <c r="F217" i="3"/>
  <c r="F216" i="3"/>
  <c r="F215" i="3"/>
  <c r="F214" i="3"/>
  <c r="F213" i="3"/>
  <c r="F212" i="3"/>
  <c r="F208" i="3"/>
  <c r="F207" i="3"/>
  <c r="F206" i="3"/>
  <c r="F205" i="3"/>
  <c r="F204" i="3"/>
  <c r="F203" i="3"/>
  <c r="F202" i="3"/>
  <c r="F201" i="3"/>
  <c r="F200" i="3"/>
  <c r="F199" i="3"/>
  <c r="F198" i="3"/>
  <c r="F197" i="3"/>
  <c r="F196" i="3"/>
  <c r="F195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D167" i="3"/>
  <c r="F166" i="3"/>
  <c r="F165" i="3"/>
  <c r="F164" i="3"/>
  <c r="F163" i="3"/>
  <c r="F162" i="3"/>
  <c r="F161" i="3"/>
  <c r="F160" i="3"/>
  <c r="D160" i="3"/>
  <c r="C159" i="3"/>
  <c r="F159" i="3" s="1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D4" i="3"/>
  <c r="F4" i="3" s="1"/>
  <c r="C4" i="3"/>
  <c r="F301" i="1"/>
  <c r="F300" i="1"/>
  <c r="F299" i="1"/>
  <c r="F298" i="1"/>
  <c r="F297" i="1"/>
  <c r="F296" i="1"/>
  <c r="F295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D154" i="1"/>
  <c r="F153" i="1"/>
  <c r="F152" i="1"/>
  <c r="F151" i="1"/>
  <c r="F150" i="1"/>
  <c r="F149" i="1"/>
  <c r="F148" i="1"/>
  <c r="D147" i="1"/>
  <c r="F147" i="1" s="1"/>
  <c r="C146" i="1"/>
  <c r="F146" i="1" s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D3" i="1"/>
  <c r="C3" i="1"/>
  <c r="F3" i="1" l="1"/>
</calcChain>
</file>

<file path=xl/sharedStrings.xml><?xml version="1.0" encoding="utf-8"?>
<sst xmlns="http://schemas.openxmlformats.org/spreadsheetml/2006/main" count="3447" uniqueCount="2036">
  <si>
    <t>SFO</t>
  </si>
  <si>
    <t>Published Option Number</t>
  </si>
  <si>
    <t xml:space="preserve">Option Description </t>
  </si>
  <si>
    <t>MSRP</t>
  </si>
  <si>
    <t>H-GAC Price</t>
  </si>
  <si>
    <t>Base Option</t>
  </si>
  <si>
    <t>00-J0-1010</t>
  </si>
  <si>
    <t xml:space="preserve">SFO Custom Cab &amp; Chassis - CORE ($8500.00 Engine Escalation)       </t>
  </si>
  <si>
    <t>Base</t>
  </si>
  <si>
    <t>01-G0-1100</t>
  </si>
  <si>
    <t xml:space="preserve">Single Frame Rails  {WHEELBASE &gt; 209" SELECT DOUBLE FRAME}         </t>
  </si>
  <si>
    <t>01-H0-1600</t>
  </si>
  <si>
    <t xml:space="preserve">Double Frame Rails {REQ'D FOR WHEELBASE &gt;209" AND TOP MOUNTS}      </t>
  </si>
  <si>
    <t>01-I0-1000</t>
  </si>
  <si>
    <t xml:space="preserve">Frame Rail Finish - Painted      </t>
  </si>
  <si>
    <t>01-I0-1100</t>
  </si>
  <si>
    <t xml:space="preserve">Frame Rail Finish - Galvanized, Single Rails   </t>
  </si>
  <si>
    <t>01-I0-1500</t>
  </si>
  <si>
    <t xml:space="preserve">Fastener Finish - Zinc     </t>
  </si>
  <si>
    <t>07-A0-2016</t>
  </si>
  <si>
    <t xml:space="preserve">Front Axle 18,740# - Meritor MFS      </t>
  </si>
  <si>
    <t>07-A0-2021</t>
  </si>
  <si>
    <t xml:space="preserve">Front Axle 20,000# - Meritor MFS          </t>
  </si>
  <si>
    <t>07-A0-4010</t>
  </si>
  <si>
    <t xml:space="preserve">EZ Trac Complete Drive Axle 20,000 lbs {ONLY available on L9 Engines}      </t>
  </si>
  <si>
    <t>07-Y0-0117</t>
  </si>
  <si>
    <t xml:space="preserve">Steering - 18,740# - Sheppard Single Gear </t>
  </si>
  <si>
    <t>07-Y0-0123</t>
  </si>
  <si>
    <t>Steering - 21,500# - Sheppard Dual Gear</t>
  </si>
  <si>
    <t>10-GF-0310</t>
  </si>
  <si>
    <t xml:space="preserve">Goodyear 385/65R22.5 (J) Front - Armor Max MSA (Mud/Snow) - 18,740# - 68mph     </t>
  </si>
  <si>
    <t>10-GF-0200</t>
  </si>
  <si>
    <t xml:space="preserve">Goodyear 315/80R22.5 (L) Front - G-751 MSA (Highway Tread) - 18,180# - 68mph   </t>
  </si>
  <si>
    <t>10-MF-0210</t>
  </si>
  <si>
    <t xml:space="preserve">Michelin 315/80R22.5 (L) Front X Multi Z 315 (Highway)- 18,180# - 75mph         </t>
  </si>
  <si>
    <t>10-GF-0220</t>
  </si>
  <si>
    <t>Goodyear 315/80R22.5 (L) Front - Armor Max MSA Duraseal (Mud/Snow)-18,180#-68mph</t>
  </si>
  <si>
    <t>10-MF-0310</t>
  </si>
  <si>
    <t xml:space="preserve">Michelin 385/65R22.5 (L) Front X Multi HL Z (All-Season)- 22,000# - 68mph     </t>
  </si>
  <si>
    <t>08-AS-1070</t>
  </si>
  <si>
    <t xml:space="preserve">Single Rear Axle 24,000# - Meritor RS-24-160 - CORE               </t>
  </si>
  <si>
    <t>10-W0-0010</t>
  </si>
  <si>
    <t xml:space="preserve">Steel Disc Wheels, Front       </t>
  </si>
  <si>
    <t>10-W0-0100</t>
  </si>
  <si>
    <t xml:space="preserve">Aluminum Wheels - Front                 </t>
  </si>
  <si>
    <t>10-WP-0100</t>
  </si>
  <si>
    <t>Wheel Bright Finish Protection, Front (QTY 2)</t>
  </si>
  <si>
    <t>10-WP-0220</t>
  </si>
  <si>
    <t>Alcoa Dura-Black Finish - Rim {Black N/A on all Rim Sizes, SFOs need Validation} - (QTY 2)</t>
  </si>
  <si>
    <t>10-WS-4000</t>
  </si>
  <si>
    <t xml:space="preserve">{Qty} Spare - Front - Steel Disc Wheel - Each           </t>
  </si>
  <si>
    <t>10-X0-0100</t>
  </si>
  <si>
    <t xml:space="preserve">Stainless 'Baby Moon' Caps &amp; Nutcovers (Front Wheels)     </t>
  </si>
  <si>
    <t>10-X0-0200</t>
  </si>
  <si>
    <t xml:space="preserve">Front, Full Stainless Steel Wheel Covers                </t>
  </si>
  <si>
    <t>40-Q0-1040</t>
  </si>
  <si>
    <t xml:space="preserve">Paint All Steel Wheels a Color Other Than Factory Gray    </t>
  </si>
  <si>
    <t>08-AS-1080</t>
  </si>
  <si>
    <t xml:space="preserve">Single Rear Axle 27,000# - Meritor RS-25-160 - CORE             </t>
  </si>
  <si>
    <t>08-AS-1090</t>
  </si>
  <si>
    <t xml:space="preserve">Single Rear Axle 31,000# - Meritor RS-30-185, Heavy Duty Casting - CORE   </t>
  </si>
  <si>
    <t>08-R0-0015</t>
  </si>
  <si>
    <t xml:space="preserve">Single Axle Suspension - 24,000# - Reyco Granning Spring - CORE (Must be Matched to Axle rating)      </t>
  </si>
  <si>
    <t>08-R0-0510</t>
  </si>
  <si>
    <t>Single Axle Suspension - 24,000# - Air Ride - Hendrickson FIREMAAX EX (Must be Matched to Axle Rating)</t>
  </si>
  <si>
    <t>08-R0-0025</t>
  </si>
  <si>
    <t xml:space="preserve">Single Axle Suspension - 27,000# - Reyco Granning Spring - CORE              </t>
  </si>
  <si>
    <t>08-R0-0520</t>
  </si>
  <si>
    <t xml:space="preserve">Single Axle Suspension - 27,000# - Air Ride - Hendrickson FIREMAAX EX         </t>
  </si>
  <si>
    <t>08-R0-0110</t>
  </si>
  <si>
    <t xml:space="preserve">Single Axle Suspension - 31,000# - Spring      </t>
  </si>
  <si>
    <t>08-R0-0530</t>
  </si>
  <si>
    <t xml:space="preserve">Single Axle Suspension - 31,000# - Air Ride - Hendrickson FIREMAAX EX     </t>
  </si>
  <si>
    <t>08-C0-0310</t>
  </si>
  <si>
    <t xml:space="preserve">Dust Shields - Single Rear Axle                          </t>
  </si>
  <si>
    <t>08-AV-S010</t>
  </si>
  <si>
    <t xml:space="preserve">Axle Lube - Non-Synthetic             </t>
  </si>
  <si>
    <t>08-AV-S020</t>
  </si>
  <si>
    <t xml:space="preserve">$Axle Lube - Synthetic - Single Axle               </t>
  </si>
  <si>
    <t>08-AV-T020</t>
  </si>
  <si>
    <t xml:space="preserve">Magnetic Drain Valve - Single Rear Axle        </t>
  </si>
  <si>
    <t>08-AW-1010</t>
  </si>
  <si>
    <t xml:space="preserve">Driver Controlled Differential Lock - (DCDL) Single Axle     </t>
  </si>
  <si>
    <t>08-C0-0100</t>
  </si>
  <si>
    <t xml:space="preserve">S-Cam Brakes - Single Rear Axle        </t>
  </si>
  <si>
    <t>08-C0-0110</t>
  </si>
  <si>
    <t xml:space="preserve">Disc Brakes - Single Rear Axle - EX225                        </t>
  </si>
  <si>
    <t>09-F0-0102</t>
  </si>
  <si>
    <t xml:space="preserve">Air Inlet/Outlet in Driver's Step Well  </t>
  </si>
  <si>
    <t>09-F0-0106</t>
  </si>
  <si>
    <t xml:space="preserve">Air Inlet in Driver's Step Well       </t>
  </si>
  <si>
    <t>09-F0-0201</t>
  </si>
  <si>
    <t xml:space="preserve">Air Auto Eject - Kussmaul w/Weatherproof Cover     </t>
  </si>
  <si>
    <t>09-F0-0214</t>
  </si>
  <si>
    <t xml:space="preserve">Exterior Mounted - Bumper - Driver's Side         </t>
  </si>
  <si>
    <t>09-F0-0302</t>
  </si>
  <si>
    <t xml:space="preserve">Air Horn Manual Shut-Off        </t>
  </si>
  <si>
    <t>09-SB-0020</t>
  </si>
  <si>
    <t xml:space="preserve">Forward Collision Warning System - Bendix      </t>
  </si>
  <si>
    <t>10-GR-0120</t>
  </si>
  <si>
    <t xml:space="preserve">Goodyear 12R22.5 (H) Rear - Armor Max MSA (Mud/Snow ) - 27,120# - 68mph         </t>
  </si>
  <si>
    <t>10-GR-0110</t>
  </si>
  <si>
    <t>Goodyear 12R22.5 (H) Rear - ENDURANCE RSA (Highway) - 27,120# - 75mph</t>
  </si>
  <si>
    <t xml:space="preserve">Goodyear 12R22.5 (H) Rear - Armor Max MSA (Mud/Snow ) - 27,120# - 68mph </t>
  </si>
  <si>
    <t>10-GR-0210</t>
  </si>
  <si>
    <t xml:space="preserve">Goodyear 315/80R22.5 (L) Rear - G-751 MSA (Highway) - 33,080# - 68mph   </t>
  </si>
  <si>
    <t>10-GR-0230</t>
  </si>
  <si>
    <t>Goodyear 315/80R22.5 (L) Rear -Armor Max MSA Duraseal (Mud/Snow)- 33,080# - 68mp</t>
  </si>
  <si>
    <t>10-MR-0210</t>
  </si>
  <si>
    <t xml:space="preserve">Michelin 12R22.5 (H) Rear - XZE (Highway Tread) - 27,120#   </t>
  </si>
  <si>
    <t>10-MR-0220</t>
  </si>
  <si>
    <t xml:space="preserve">Michelin 12R22.5 (H) Rear - XDN2 (Mud/Snow Tread) - 27,120# </t>
  </si>
  <si>
    <t>10-MR-0310</t>
  </si>
  <si>
    <t xml:space="preserve">Michelin 315/80R22.5 (L) Rear - X Multi Z 315 (Highway Tread) - 33,080#   </t>
  </si>
  <si>
    <t>10-MR-0320</t>
  </si>
  <si>
    <t xml:space="preserve">Michelin 315/80R22.5 (L) Rear - XZU S2 (High Capacity Tread) - 33,080#         </t>
  </si>
  <si>
    <t>10-MR-0330</t>
  </si>
  <si>
    <t xml:space="preserve">Michelin 315/80R22.5 (L) Rear - XDN2 (Mud/SnowTread) - 33,080#        </t>
  </si>
  <si>
    <t>10-W0-0020</t>
  </si>
  <si>
    <t xml:space="preserve">Steel Disc Wheels, Rear Single Axle             </t>
  </si>
  <si>
    <t>10-W0-2000</t>
  </si>
  <si>
    <t xml:space="preserve">Outer Rear - SA - Aluminum Wheels  </t>
  </si>
  <si>
    <t>10-W0-3000</t>
  </si>
  <si>
    <t xml:space="preserve">Inner and Outer Rear - SA - Aluminum Wheels         </t>
  </si>
  <si>
    <t>10-WP-0110</t>
  </si>
  <si>
    <t xml:space="preserve">Wheel Bright Finish Protection, Rear  </t>
  </si>
  <si>
    <t>Alcoa Dura-Black Finish - Rim {Black N/A on all Rim Sizes, SFOs need Validation}</t>
  </si>
  <si>
    <t>10-X0-0300</t>
  </si>
  <si>
    <t xml:space="preserve">Stainless "Lincoln Hat" Hub &amp; Nut Covers (Rear Wheels)   </t>
  </si>
  <si>
    <t>10-X0-0400</t>
  </si>
  <si>
    <t xml:space="preserve">Rear, Full Stainless Steel Wheel Covers         </t>
  </si>
  <si>
    <t xml:space="preserve">Paint All Steel Wheels a Color Other Than Factory Gray  </t>
  </si>
  <si>
    <t>10-WS-5000</t>
  </si>
  <si>
    <t xml:space="preserve">{Qty} Spare - Rear - Steel Disc Wheel - Each    </t>
  </si>
  <si>
    <t>10-WS-5005</t>
  </si>
  <si>
    <t xml:space="preserve">{Qty} Spare - Rear - Aluminum Wheel  - Each       </t>
  </si>
  <si>
    <t>10-WS-3535</t>
  </si>
  <si>
    <t xml:space="preserve">{Qty} Spare Rear - Goodyear 12R22.5 (H) - Armor Max MSA            </t>
  </si>
  <si>
    <t>10-Z0-0100</t>
  </si>
  <si>
    <t xml:space="preserve">Single Axle Crossfire Tire Equalization System (Rear)       </t>
  </si>
  <si>
    <t>08-T0-0110</t>
  </si>
  <si>
    <t xml:space="preserve">Automatic Tire Chains - On-Spot Brand    </t>
  </si>
  <si>
    <t>13-A0-1900</t>
  </si>
  <si>
    <t>Premium Cooling System Hoses</t>
  </si>
  <si>
    <t>13-A0-1910</t>
  </si>
  <si>
    <t xml:space="preserve">Silicone Cooling System Hoses      </t>
  </si>
  <si>
    <t>13-A0-1974</t>
  </si>
  <si>
    <t xml:space="preserve">Heater Shut Off Valves                   </t>
  </si>
  <si>
    <t>13-L0-0002</t>
  </si>
  <si>
    <t>Engine Oil - First Fill</t>
  </si>
  <si>
    <t>13-L0-0010</t>
  </si>
  <si>
    <t xml:space="preserve">Engine Oil Lube - Synthetic - Medium Diesel   </t>
  </si>
  <si>
    <t>13-LD-5100</t>
  </si>
  <si>
    <t xml:space="preserve">Engine Magnetic Drain Plug       </t>
  </si>
  <si>
    <t>13-LD-5110</t>
  </si>
  <si>
    <t xml:space="preserve">Engine Drain Valve            </t>
  </si>
  <si>
    <t>13-R0-0100</t>
  </si>
  <si>
    <t xml:space="preserve">Block Heater, 1000W, 120V - ISC / ISL     </t>
  </si>
  <si>
    <t>13-R0-0210</t>
  </si>
  <si>
    <t xml:space="preserve">Block Heater - Separate AutoEject    </t>
  </si>
  <si>
    <t>13-R0-0220</t>
  </si>
  <si>
    <t xml:space="preserve">Block Heater - Wired to AutoEject  {INC w/ Charger package}       </t>
  </si>
  <si>
    <t>13-V0-0120</t>
  </si>
  <si>
    <t xml:space="preserve">Auxiliary Engine Cooler - Sendure   </t>
  </si>
  <si>
    <t>14-C0-3043</t>
  </si>
  <si>
    <t xml:space="preserve">Allison 3000EVS Automatic Transmission           </t>
  </si>
  <si>
    <t>14-C0-3044</t>
  </si>
  <si>
    <t xml:space="preserve">Allison 3000EVS Automatic Transmission (with top PTO)          </t>
  </si>
  <si>
    <t>14-C0-5100</t>
  </si>
  <si>
    <t xml:space="preserve">Transmission Magnetic Drain Plug                  </t>
  </si>
  <si>
    <t>14-C0-5110</t>
  </si>
  <si>
    <t xml:space="preserve">Transmission Drain Valve          </t>
  </si>
  <si>
    <t>14-D0-0100</t>
  </si>
  <si>
    <t xml:space="preserve">Transmission Fluid - Allison TES-389          </t>
  </si>
  <si>
    <t>14-D0-0220</t>
  </si>
  <si>
    <t xml:space="preserve">Synthetic Transmission Fluid - Allison TES-668 </t>
  </si>
  <si>
    <t>14-ER-0114</t>
  </si>
  <si>
    <t xml:space="preserve">Five Speed Allison Programming - 3000EVS </t>
  </si>
  <si>
    <t>14-ER-0116</t>
  </si>
  <si>
    <t xml:space="preserve">Four-Mode-Five Allison Programming - 3000EVS </t>
  </si>
  <si>
    <t>14-X0-0100</t>
  </si>
  <si>
    <t xml:space="preserve">Driveline Guards - 4x2 - 6x4        </t>
  </si>
  <si>
    <t>25-A0-2000</t>
  </si>
  <si>
    <t>Fuel Tank - Steel - 50 Gallon - Stainless Straps</t>
  </si>
  <si>
    <t>25-A0-2400</t>
  </si>
  <si>
    <t>Fuel Tank - Steel - 65.5 Gallon Draw - Stainless Straps</t>
  </si>
  <si>
    <t>25-U0-1002</t>
  </si>
  <si>
    <t>Electric Fuel Re-Prime Pump</t>
  </si>
  <si>
    <t>25-V0-0000</t>
  </si>
  <si>
    <t>Reinforced Fuel Lines</t>
  </si>
  <si>
    <t>25-V0-1000</t>
  </si>
  <si>
    <t xml:space="preserve">Wire Braided Fuel Lines    </t>
  </si>
  <si>
    <t>25-V0-1102</t>
  </si>
  <si>
    <t xml:space="preserve">Fuel Shut Off Valve        </t>
  </si>
  <si>
    <t>45-D0-2360</t>
  </si>
  <si>
    <t xml:space="preserve">360 Amp Alternator - Niehoff           </t>
  </si>
  <si>
    <t>45-D0-2400</t>
  </si>
  <si>
    <t xml:space="preserve">415 Amp Alternator - Niehoff          </t>
  </si>
  <si>
    <t>40-D0-0608</t>
  </si>
  <si>
    <t>SFO-MFD - Aluminum 96" Wide Cab - Flat Roof - FULL LENGTH DOORS</t>
  </si>
  <si>
    <t>40-D0-0650</t>
  </si>
  <si>
    <t xml:space="preserve">SFO-MFDxl - Aluminum 96" Wide Cab - 12" Raised Roof - FULL LENGTH DOORS      </t>
  </si>
  <si>
    <t>40-D0-0652</t>
  </si>
  <si>
    <t xml:space="preserve">SFO-MFDxl - Aluminum 96" Wide Cab - 12" Raised Roof - BARRIER DOORS   </t>
  </si>
  <si>
    <t>40-DH-5200</t>
  </si>
  <si>
    <t xml:space="preserve">Exterior Cab Door Handles - Bright Finish                         </t>
  </si>
  <si>
    <t>40-DH-5201</t>
  </si>
  <si>
    <t xml:space="preserve">Exterior Door Handles - Black Finish       </t>
  </si>
  <si>
    <t>40-DH-8010</t>
  </si>
  <si>
    <t xml:space="preserve">Cab Entry Steps - Bright Finish  </t>
  </si>
  <si>
    <t>40-DH-8020</t>
  </si>
  <si>
    <t xml:space="preserve">Cab Entry Steps - Black Finish           </t>
  </si>
  <si>
    <t>40-U0-0310</t>
  </si>
  <si>
    <t xml:space="preserve">Defroster Fans - Overhead Mounted, Inboard      </t>
  </si>
  <si>
    <t>40-U0-0450</t>
  </si>
  <si>
    <t xml:space="preserve">45,000 BTU Air Conditioning with Heater - Single Condenser       </t>
  </si>
  <si>
    <t>40-U0-0402</t>
  </si>
  <si>
    <t xml:space="preserve">NO Air Conditioning Provided       </t>
  </si>
  <si>
    <t>45-NS-0803</t>
  </si>
  <si>
    <t xml:space="preserve">NO Battery Box Covers Provided     </t>
  </si>
  <si>
    <t>45-NS-0806</t>
  </si>
  <si>
    <t xml:space="preserve">Stainless Steel Cover for Battery Tray     </t>
  </si>
  <si>
    <t>45-NU-0600</t>
  </si>
  <si>
    <t>NO Battery Box Dri-Dek Provided</t>
  </si>
  <si>
    <t>45-NU-0610</t>
  </si>
  <si>
    <t xml:space="preserve">Battery Box Dri-Dek      </t>
  </si>
  <si>
    <t>45-NU-0460</t>
  </si>
  <si>
    <t xml:space="preserve">NO Battery On Light Provided    </t>
  </si>
  <si>
    <t>45-NU-0462</t>
  </si>
  <si>
    <t xml:space="preserve">Battery On Indicator Light - External View     </t>
  </si>
  <si>
    <t>45-T0-0665</t>
  </si>
  <si>
    <t xml:space="preserve">40 Amp - Kussmaul - Chief Series W/ 12 Vdc - Comp Option - Auto Charge 4012     </t>
  </si>
  <si>
    <t>45-T0-01SF</t>
  </si>
  <si>
    <t xml:space="preserve">40 Amp - Battery Charger - ProMariner - Compressor Option - CORE     </t>
  </si>
  <si>
    <t>09-X0-0900</t>
  </si>
  <si>
    <t xml:space="preserve">Kussmaul - Auto Air 091-9-12 Vdc Compressor </t>
  </si>
  <si>
    <t>09-X0-3010</t>
  </si>
  <si>
    <t xml:space="preserve">Kussmaul 091-9G Auto Clean Filter - Manual Drain          </t>
  </si>
  <si>
    <t>09-X0-3020</t>
  </si>
  <si>
    <t xml:space="preserve">Kussmaul 091-9-131 Auto Drain - 12VDC           </t>
  </si>
  <si>
    <t>45-Z0-1341</t>
  </si>
  <si>
    <t xml:space="preserve">Deluxe Cover with Volt/Amp Reading {Do NOT need Remote Charge Panel}       </t>
  </si>
  <si>
    <t>45-Z0-1382</t>
  </si>
  <si>
    <t xml:space="preserve">Yellow Auto-Eject Cover    </t>
  </si>
  <si>
    <t>45-Z0-1384</t>
  </si>
  <si>
    <t xml:space="preserve">Red Auto-Eject Cover    </t>
  </si>
  <si>
    <t>45-Z0-1386</t>
  </si>
  <si>
    <t xml:space="preserve">Blue Auto-Eject Cover    </t>
  </si>
  <si>
    <t>45-Z0-1388</t>
  </si>
  <si>
    <t xml:space="preserve">White Auto-Eject Cover    </t>
  </si>
  <si>
    <t>45-Z0-1390</t>
  </si>
  <si>
    <t xml:space="preserve">Gray Auto-Eject Cover    </t>
  </si>
  <si>
    <t>45-Z0-1392</t>
  </si>
  <si>
    <t xml:space="preserve">Black Auto-Eject Cover    </t>
  </si>
  <si>
    <t>40-DE-2262</t>
  </si>
  <si>
    <t xml:space="preserve">Rear Wall Gear Rack </t>
  </si>
  <si>
    <t>40-DE-3425</t>
  </si>
  <si>
    <t xml:space="preserve">Cab Door Interior Warning Lights - Red LED Strobe           </t>
  </si>
  <si>
    <t>40-DE-7040</t>
  </si>
  <si>
    <t xml:space="preserve">Steering Wheel and Column - 4Front - 96" - CORE        </t>
  </si>
  <si>
    <t>40-DE-7055</t>
  </si>
  <si>
    <t xml:space="preserve">Smart Steering Wheel and Column - 96"W -  CORE    </t>
  </si>
  <si>
    <t>40-DE-7065</t>
  </si>
  <si>
    <t xml:space="preserve">Smart Steering Wheel and Column with CRUISE CONTROL - 96"W -  CORE        </t>
  </si>
  <si>
    <t>40-LC-2010</t>
  </si>
  <si>
    <t xml:space="preserve">Audible Alarm for Open Compartment Circuit             </t>
  </si>
  <si>
    <t>40-LC-3022</t>
  </si>
  <si>
    <t xml:space="preserve">DeckGun Raised Light - (Color) Flashing-Whelen OS LED {ExtendaA Gun/Telescop Montr} </t>
  </si>
  <si>
    <t>40-LC-5022</t>
  </si>
  <si>
    <t xml:space="preserve">Tele-Lights Raised Light - (Color) Flashing - Whelen OS LED     </t>
  </si>
  <si>
    <t>40-LM-1010</t>
  </si>
  <si>
    <t xml:space="preserve">Maplight - Federal Signal LF12ES-LED                     </t>
  </si>
  <si>
    <t>40-LM-1020</t>
  </si>
  <si>
    <t xml:space="preserve">Maplight - Sunnex LS752    </t>
  </si>
  <si>
    <t>40-V0-0157</t>
  </si>
  <si>
    <t>Air Restriction Gauge Pop-Up</t>
  </si>
  <si>
    <t>40-V0-0310</t>
  </si>
  <si>
    <t xml:space="preserve">Digital Clock Mounted in Overhead Console                 </t>
  </si>
  <si>
    <t>40-V0-0610</t>
  </si>
  <si>
    <t xml:space="preserve">Vehicle Parking Brake Lock System                     </t>
  </si>
  <si>
    <t>40-X0-1302</t>
  </si>
  <si>
    <t>White Warning Light Cut-Out Switch</t>
  </si>
  <si>
    <t>40-X0-1422</t>
  </si>
  <si>
    <t>Outside Temperature Monitor</t>
  </si>
  <si>
    <t>40-Y0-5010</t>
  </si>
  <si>
    <t xml:space="preserve">HAAS Alert Collision Avoidance System   </t>
  </si>
  <si>
    <t>40-Y0-6020</t>
  </si>
  <si>
    <t>USSC Active Air Purification System</t>
  </si>
  <si>
    <t>40-Y0-6030</t>
  </si>
  <si>
    <t>TFT 12Vdc Air Decon System</t>
  </si>
  <si>
    <t>40-YC-3810</t>
  </si>
  <si>
    <t xml:space="preserve">Back-Up Camera System, ASA Audiovox, Custom Chassis  (Package) </t>
  </si>
  <si>
    <t>40-YC-4400</t>
  </si>
  <si>
    <t xml:space="preserve">InView HD Video System - FRC (Package)         </t>
  </si>
  <si>
    <t>40-Z0-0210</t>
  </si>
  <si>
    <t xml:space="preserve">12Vdc Power Circuits - Radio and/or Accessories         </t>
  </si>
  <si>
    <t>40-Z0-0810</t>
  </si>
  <si>
    <t xml:space="preserve">(1) NMO Mount - Radio Antenna Wiring - Officer's Side Forward -EACH      </t>
  </si>
  <si>
    <t>40-Z0-0672</t>
  </si>
  <si>
    <t xml:space="preserve">Power Source - Generator/Inverter Connection </t>
  </si>
  <si>
    <t>40-Z0-0674</t>
  </si>
  <si>
    <t xml:space="preserve">Power Source - AC Transfer Switch Connection        </t>
  </si>
  <si>
    <t>40-Z0-3100</t>
  </si>
  <si>
    <t xml:space="preserve">AM/FM Stereo NOAA, Frt Input, Bluetooth Radio w/Four Speakers       </t>
  </si>
  <si>
    <t>40-Z0-3200</t>
  </si>
  <si>
    <t xml:space="preserve">AM/FM Stereo CD, Bluetooth Radio w/Four Speakers - JVC             </t>
  </si>
  <si>
    <t>40-DH-3110</t>
  </si>
  <si>
    <t xml:space="preserve">Lighting, Cab Handrails (Any Avaialble Color)    </t>
  </si>
  <si>
    <t>40-DH-4110</t>
  </si>
  <si>
    <t xml:space="preserve">Warning Light / Turn Signal, Cab Handrails          </t>
  </si>
  <si>
    <t>40-DH-5101</t>
  </si>
  <si>
    <t xml:space="preserve">Exterior Grab Handles - Black Finish            </t>
  </si>
  <si>
    <t>40-DH-2192</t>
  </si>
  <si>
    <t>Two (2) Cab Front Grab Handles</t>
  </si>
  <si>
    <t>40-DH-2194</t>
  </si>
  <si>
    <t xml:space="preserve">One (1) Cab Front Grab Handle </t>
  </si>
  <si>
    <t>40-DZ-2015</t>
  </si>
  <si>
    <t xml:space="preserve">Grille Wrap, American or Canadian Flag  </t>
  </si>
  <si>
    <t>40-DZ-3001</t>
  </si>
  <si>
    <t xml:space="preserve">Cab Grille - Bright Finish    </t>
  </si>
  <si>
    <t>40-DZ-3002</t>
  </si>
  <si>
    <t xml:space="preserve">Cab Grille - Black Finish                              </t>
  </si>
  <si>
    <t>55-02-1120</t>
  </si>
  <si>
    <t xml:space="preserve">Custom Cab - Cab - LED - ICC Lighting - Bright Finish              </t>
  </si>
  <si>
    <t>55-02-1122</t>
  </si>
  <si>
    <t xml:space="preserve">Custom Cab - Cab - LED - ICC Lighting - Black Finish                  </t>
  </si>
  <si>
    <t>55-03-0140</t>
  </si>
  <si>
    <t xml:space="preserve">Perlux Round Driving Lights Mounted in the Bumper           </t>
  </si>
  <si>
    <t>55-03-0185</t>
  </si>
  <si>
    <t xml:space="preserve">Headlights - Custom Cab -Black Finish      </t>
  </si>
  <si>
    <t>55-04-0755</t>
  </si>
  <si>
    <t xml:space="preserve">Frt Turn Signal - Whelen 600 LED - Outside Hdlts - Custom Cab </t>
  </si>
  <si>
    <t>55-04-0760</t>
  </si>
  <si>
    <t xml:space="preserve">Frt Turn Signal - Whelen 600 LED - Outside Warning lghts - Custom Cab </t>
  </si>
  <si>
    <t>55-04-0910</t>
  </si>
  <si>
    <t xml:space="preserve">Light Housing (Turn Signal), Black Finish    </t>
  </si>
  <si>
    <t>40-J0-2800</t>
  </si>
  <si>
    <t xml:space="preserve">Mekra Lang -  Htd &amp; Remote Control Mirrors w/Convex, Chrome               </t>
  </si>
  <si>
    <t>40-J0-2804</t>
  </si>
  <si>
    <t xml:space="preserve">LED Turn Signal in Convex-Merka Lang (Packaged with 40-JO-2800 Only)       </t>
  </si>
  <si>
    <t>40-J0-3010</t>
  </si>
  <si>
    <t xml:space="preserve">Peeper Door Mirrors - Both Crew Doors </t>
  </si>
  <si>
    <t>40-J0-4010</t>
  </si>
  <si>
    <t xml:space="preserve">Cab Cross Over Mirror above Officer Windshield - Chrome     </t>
  </si>
  <si>
    <t>40-K0-1210</t>
  </si>
  <si>
    <t>Rear Wall Windows - Fixed Glass</t>
  </si>
  <si>
    <t>40-K0-1220</t>
  </si>
  <si>
    <t xml:space="preserve">Cab Rear Wall Windows - Sliding Glass   </t>
  </si>
  <si>
    <t>40-K0-2010</t>
  </si>
  <si>
    <t xml:space="preserve">Electric Windows - Front Doors Only - Driver Addl Controls     </t>
  </si>
  <si>
    <t>40-K0-2020</t>
  </si>
  <si>
    <t xml:space="preserve">Electric Windows - Four Doors - Driver Additional Controls                  </t>
  </si>
  <si>
    <t>40-K0-3010</t>
  </si>
  <si>
    <t xml:space="preserve">Powered Door Locks - Four Doors         </t>
  </si>
  <si>
    <t>40-K0-3510</t>
  </si>
  <si>
    <t xml:space="preserve">Rear Window Safety Bars, Black Powder coated </t>
  </si>
  <si>
    <t>40-LS-1030</t>
  </si>
  <si>
    <t xml:space="preserve">Roof Mounted Remote Spotlight - Golight - Single      </t>
  </si>
  <si>
    <t>40-LS-1040</t>
  </si>
  <si>
    <t xml:space="preserve">Roof Mounted Remote Spotlights - Golight - Dual </t>
  </si>
  <si>
    <t>40-LS-2022</t>
  </si>
  <si>
    <t xml:space="preserve">LED NovaTech Handheld Spotlight         </t>
  </si>
  <si>
    <t>40-LS-2024</t>
  </si>
  <si>
    <t>Larson 10 Million Candlepower Spotlight</t>
  </si>
  <si>
    <t>40-N0-0807</t>
  </si>
  <si>
    <t xml:space="preserve">Cab Fender  - Black Finish   </t>
  </si>
  <si>
    <t>40-P0-0100</t>
  </si>
  <si>
    <t xml:space="preserve">Cab Tilt - Electric Pump         </t>
  </si>
  <si>
    <t>40-P0-0110</t>
  </si>
  <si>
    <t xml:space="preserve">Cab Tilt - Electric Pump with Manual Back Up   </t>
  </si>
  <si>
    <t>40-Q0-3010</t>
  </si>
  <si>
    <t xml:space="preserve">Single Color Cab Exterior Paint      </t>
  </si>
  <si>
    <t>40-Q0-4010</t>
  </si>
  <si>
    <t xml:space="preserve">Touch Up Paint - One Pint - Single Color Cab               </t>
  </si>
  <si>
    <t>40-Q0-4120</t>
  </si>
  <si>
    <t>Paint Spray Out Sample For Approval (Single Color)</t>
  </si>
  <si>
    <t>40-Q0-3020</t>
  </si>
  <si>
    <t>Two-Tone Cab Exterior Paint (Standard Paint Breakline)</t>
  </si>
  <si>
    <t>40-Q0-4020</t>
  </si>
  <si>
    <t xml:space="preserve">Touch Up Paint - One Pint Each Ext Color - Two Tone Cab      </t>
  </si>
  <si>
    <t>40-Q0-3030</t>
  </si>
  <si>
    <t xml:space="preserve">Two-Tone Cab Exterior Paint - Custom Breakline   </t>
  </si>
  <si>
    <t>40-Q0-5020</t>
  </si>
  <si>
    <t xml:space="preserve">Two-Tone Cab Breakline Stripe - Black           </t>
  </si>
  <si>
    <t>40-Q0-5030</t>
  </si>
  <si>
    <t xml:space="preserve">Two Tone Cab Breakline Strip - Simulated Gold                  </t>
  </si>
  <si>
    <t>40-RS-5010</t>
  </si>
  <si>
    <t xml:space="preserve">SFO - 4 Passenger - Driver, Officer, (x2) Rear Facing OB (All NON Reclining)  </t>
  </si>
  <si>
    <t>40-RS-5020</t>
  </si>
  <si>
    <t xml:space="preserve">SFO - 4 Passenger - Driver, Officer, (x2) FF Center (Recline Option Available)  </t>
  </si>
  <si>
    <t>40-RS-5110</t>
  </si>
  <si>
    <t xml:space="preserve">SFO MFD12 - 6 Passenger-Driver, Officer, (x2) RF OB, (x2) FF Centr (NO Recline) </t>
  </si>
  <si>
    <t>40-S0-1310</t>
  </si>
  <si>
    <t xml:space="preserve">Highback - Non-Susp Fore-Aft-Adjusting - HO Bostrom - Sierra 500 - ABTS         </t>
  </si>
  <si>
    <t>40-S0-4310</t>
  </si>
  <si>
    <t>SCBA Fixed Bottom Cush - Fixed Mtg - HO Bostrom - Tanker 500 - ABTS</t>
  </si>
  <si>
    <t>40-S0-1350</t>
  </si>
  <si>
    <t xml:space="preserve">Highback - Air Ride Suspension - HO Bostrom - Sierra 500  - ABTS   </t>
  </si>
  <si>
    <t xml:space="preserve">SCBA Fixed Bottom Cush - Fixed Mtg - HO Bostrom - Tanker 500 - ABTS     </t>
  </si>
  <si>
    <t>40-S0-4320</t>
  </si>
  <si>
    <t xml:space="preserve">SCBA Fixed Bottom Cush - Air Susp - HO Bostrom - Tanker 550 Series - ABTS     </t>
  </si>
  <si>
    <t>40-S0-9162</t>
  </si>
  <si>
    <t xml:space="preserve">Filler Pad for SCBA Seats </t>
  </si>
  <si>
    <t>40-S0-9160</t>
  </si>
  <si>
    <t xml:space="preserve">NO Crew Seat Filler Pads Provided     </t>
  </si>
  <si>
    <t>40-S0-9220</t>
  </si>
  <si>
    <t xml:space="preserve">HO Bostrom SecurAll SCBA Locking Bracket       </t>
  </si>
  <si>
    <t>40-S0-9210</t>
  </si>
  <si>
    <t>Zico SCBA Bottle Bracket</t>
  </si>
  <si>
    <t>40-S0-9240</t>
  </si>
  <si>
    <t xml:space="preserve">SmartDock Gen II SCBA Bottle Bracket    </t>
  </si>
  <si>
    <t>40-S0-5810</t>
  </si>
  <si>
    <t xml:space="preserve">SCBA Fixed Bottom Cush - Fixed Mtg - HO Bostrom - Tanker 500 - ABTS   </t>
  </si>
  <si>
    <t>40-S0-5820</t>
  </si>
  <si>
    <t>SCBA Flip Bottom Cush - Fixed Mtg - HO Bostrom - Tanker 500 - ABTS</t>
  </si>
  <si>
    <t>40-S0-5850</t>
  </si>
  <si>
    <t xml:space="preserve">Highback - Non-Susp Fixed - HO Bostrom - Sierra 500 - ABTS </t>
  </si>
  <si>
    <t>40-S0-7420</t>
  </si>
  <si>
    <t>Gray / Black Durawear Seat Covering</t>
  </si>
  <si>
    <t>40-S0-7410</t>
  </si>
  <si>
    <t xml:space="preserve">Black Durawear Seat Covering </t>
  </si>
  <si>
    <t>40-S0-7450</t>
  </si>
  <si>
    <t xml:space="preserve">Bostrom Zip Clean Cab Seat Covering              </t>
  </si>
  <si>
    <t>40-SU-3802</t>
  </si>
  <si>
    <t xml:space="preserve">Gen II - EMS Compartment - Full Ht - Fwd Facing Door - Pos 8 &amp; 9  </t>
  </si>
  <si>
    <t>40-SU-3922</t>
  </si>
  <si>
    <t xml:space="preserve">Gen II - EMS Compartment - Full Ht - Nrw Fwd Fac Dr - Seat Pos 8  </t>
  </si>
  <si>
    <t>40-SU-3924</t>
  </si>
  <si>
    <t xml:space="preserve">Gen II - EMS Compartment - Full Ht - Nrw Fwd Fac Dr - Seat Pos 9 </t>
  </si>
  <si>
    <t>40-SU-4910</t>
  </si>
  <si>
    <t>Black Powder Coat Cabinet Finish</t>
  </si>
  <si>
    <t>40-SU-5020</t>
  </si>
  <si>
    <t xml:space="preserve">Roll Up Door, EMS, Gortite w/Satin Anodized Finish     </t>
  </si>
  <si>
    <t>40-SU-5024</t>
  </si>
  <si>
    <t xml:space="preserve">Door Latches, EMS, Locking Lift Bar w/Door Switch      </t>
  </si>
  <si>
    <t>40-SU-5210</t>
  </si>
  <si>
    <t xml:space="preserve">Dri-Deck Mat, Installed (Qty) Shelves, EMS Compartment    </t>
  </si>
  <si>
    <t>40-SU-6010</t>
  </si>
  <si>
    <t xml:space="preserve">Receptacle, (1) 120V, Single, Mtd Low EMS Compartment   </t>
  </si>
  <si>
    <t>40-SU-6110</t>
  </si>
  <si>
    <t xml:space="preserve">Receptacle, (1) 120V, Single, Mtd High EMS Cabinet    </t>
  </si>
  <si>
    <t>42-A3-0100</t>
  </si>
  <si>
    <t xml:space="preserve">Front Bumper - Stainless Steel - 1871/SFO {Ctr Hsewl - Top Q2B - Jumpline}     </t>
  </si>
  <si>
    <t>42-A3-0050</t>
  </si>
  <si>
    <t>Front Bumper - Stainless Steel - 1871/SFO - 6 Inch (Review Warning Light Selecti</t>
  </si>
  <si>
    <t>42-A3-0120</t>
  </si>
  <si>
    <t>Front Bumper - Stainless Steel -1871W/SFO {Swvl Suc - Ctr Hsewl - Top Q2B - Jump</t>
  </si>
  <si>
    <t>42-A3-0160</t>
  </si>
  <si>
    <t>Front Bumper - Stainless Steel - 1871/SFO {Thru Suc - Ctr Hsewl - Thru Q2B -Jump</t>
  </si>
  <si>
    <t>42-A3-0200</t>
  </si>
  <si>
    <t xml:space="preserve">Front Bumper - Painted Formed -- 1871/SFO {Ctr Hsewl - Top Q2B - Jumpline}      </t>
  </si>
  <si>
    <t>42-A3-0220</t>
  </si>
  <si>
    <t>Front Bumper - Painted Formed - 1871/SFO {Swvl Suc - Ctr Hsewl - Top Q2B - Jumpl</t>
  </si>
  <si>
    <t>42-A3-0260</t>
  </si>
  <si>
    <t>Front Bumper - Painted Formed - 1871/SFO {Thru Suc - Ctr Hsewl - Thru Q2B -Jumpl</t>
  </si>
  <si>
    <t>42-A3-0620</t>
  </si>
  <si>
    <t xml:space="preserve">Front Bumper - Ptd Structural-- 1871/SFO {Ctr Hsewl - Top Q2B - Jumpline}       </t>
  </si>
  <si>
    <t>42-A3-0630</t>
  </si>
  <si>
    <t>Front Bumper - Ptd Structural - 1871/SFO {Swvl Suc - Ctr Hsewl - Top Q2B - Jumpl</t>
  </si>
  <si>
    <t>42-A3-0640</t>
  </si>
  <si>
    <t>Front Bumper - Ptd Structural - 1871/SFO {Thru Suc - Ctr Hsewl - Thru Q2B -Jumpl</t>
  </si>
  <si>
    <t>01-V0-2034</t>
  </si>
  <si>
    <t xml:space="preserve">Front Bumper License Plate Mounting </t>
  </si>
  <si>
    <t>01-V2-0024</t>
  </si>
  <si>
    <t xml:space="preserve">Front Bumper Ext - 24" - 1871/ SFO {Ctr Hsewl - Top Q2B - Jumpline}             </t>
  </si>
  <si>
    <t>01-V2-0010</t>
  </si>
  <si>
    <t xml:space="preserve">Front Bumper Ext - 18" - 1871/ SFO {Ctr Hsewl - Top Q2B - Jumpline}  </t>
  </si>
  <si>
    <t>01-T1-0200</t>
  </si>
  <si>
    <t xml:space="preserve">Frt Jumpline, 1.5" w/2" Piping, 90° Swivel Adapter - {Right of Center Hosewell} </t>
  </si>
  <si>
    <t>01-T1-0020</t>
  </si>
  <si>
    <t xml:space="preserve">NO Jumpline Provided {IF SELECTED, ADD HOSEWELL OPTION}         </t>
  </si>
  <si>
    <t>01-W0-0700</t>
  </si>
  <si>
    <t xml:space="preserve">Chromed Tow Hooks Beneath Bumper   </t>
  </si>
  <si>
    <t>01-W0-1112</t>
  </si>
  <si>
    <t xml:space="preserve">Tow Loops - Beneath the Bumper - W / SFO      </t>
  </si>
  <si>
    <t>01-T3-0110</t>
  </si>
  <si>
    <t xml:space="preserve">Front Jumpline Air Blow Out       </t>
  </si>
  <si>
    <t>01-T4-0120</t>
  </si>
  <si>
    <t xml:space="preserve">Discharge Cap, (Qty) 1.5" Chrome Vented Rocker Lug w/Chain  </t>
  </si>
  <si>
    <t>01-Z0-8060</t>
  </si>
  <si>
    <t xml:space="preserve">Black Line-X Finish Gravelshield  </t>
  </si>
  <si>
    <t>01-Z0-8404</t>
  </si>
  <si>
    <t xml:space="preserve">Center Hosewell - Large - 24" Ext. - 1871/SFO                </t>
  </si>
  <si>
    <t>01-Z0-8200</t>
  </si>
  <si>
    <t>NO Center Hosewell Provided</t>
  </si>
  <si>
    <t>01-Z0-8760</t>
  </si>
  <si>
    <t xml:space="preserve">Hosewell Cover, Center - Hinged Diamondplate  </t>
  </si>
  <si>
    <t>01-Z0-8720</t>
  </si>
  <si>
    <t xml:space="preserve">Hosewell Cover - Vinyl      </t>
  </si>
  <si>
    <t>01-Z0-8795</t>
  </si>
  <si>
    <t xml:space="preserve">Hosewell Cover - Black Line-X Finish {Watch Gravelshield Selection}       </t>
  </si>
  <si>
    <t>01-Z0-8826</t>
  </si>
  <si>
    <t xml:space="preserve">LED Lighting, Hosewell - 1871 - SFO         </t>
  </si>
  <si>
    <t>01-Z0-8822</t>
  </si>
  <si>
    <t>NO Hosewell LED Lighting Provided</t>
  </si>
  <si>
    <t>01-Z0-8802</t>
  </si>
  <si>
    <t xml:space="preserve">Open Grate Mat, Hosewell      </t>
  </si>
  <si>
    <t>01-Z0-8800</t>
  </si>
  <si>
    <t xml:space="preserve">NO Hosewell Flooring Material Provided     </t>
  </si>
  <si>
    <t>55-03-2010</t>
  </si>
  <si>
    <t xml:space="preserve">Lights, (2) Guide Poles, Amber, Front Bumper Corners     </t>
  </si>
  <si>
    <t>40-G0-1420</t>
  </si>
  <si>
    <t>(1) Bumper Ground Light - 36" LED Strip Light {N/A on 18" Formed, Change to 27"}</t>
  </si>
  <si>
    <t>40-G0-1402</t>
  </si>
  <si>
    <t xml:space="preserve">NO Bumper Ground Lights Provided </t>
  </si>
  <si>
    <t>40-H0-1210</t>
  </si>
  <si>
    <t xml:space="preserve">Air Horn Control - Lanyard  </t>
  </si>
  <si>
    <t>40-H0-1202</t>
  </si>
  <si>
    <t xml:space="preserve">NO Air Horn Remote Control Switch Provided        </t>
  </si>
  <si>
    <t>40-H0-1212</t>
  </si>
  <si>
    <t xml:space="preserve">Air Horn Control - Lanyard and Officer Floor Switch     </t>
  </si>
  <si>
    <t>40-H0-1220</t>
  </si>
  <si>
    <t xml:space="preserve">Air Horn Control - Driver's Foot Switch       </t>
  </si>
  <si>
    <t>40-H0-1230</t>
  </si>
  <si>
    <t xml:space="preserve">Air Horn Control - Officer's Foot Switch           </t>
  </si>
  <si>
    <t>40-H0-1240</t>
  </si>
  <si>
    <t xml:space="preserve">Air Horn Control - Officer's Button Switch  </t>
  </si>
  <si>
    <t>40-H0-1250</t>
  </si>
  <si>
    <t xml:space="preserve">Air Horn Control - Driver &amp; Officer Foot Switches     </t>
  </si>
  <si>
    <t>40-H0-1252</t>
  </si>
  <si>
    <t xml:space="preserve">Air Horn Control - Driver Foot &amp; Officer Push Button Sw             </t>
  </si>
  <si>
    <t>40-H0-1302</t>
  </si>
  <si>
    <t xml:space="preserve">Air/Elec Horn-Strg Wheel Cntrl - {Siren Switch Upgrade Here}                    </t>
  </si>
  <si>
    <t>40-H0-1310</t>
  </si>
  <si>
    <t>Vehicle Horns / Electronic Siren Selector Switch</t>
  </si>
  <si>
    <t>40-H0-1320</t>
  </si>
  <si>
    <t xml:space="preserve">Vehicle Horns / Siren Selector Switch        </t>
  </si>
  <si>
    <t>40-H0-5320</t>
  </si>
  <si>
    <t xml:space="preserve">Siren Control - Driver's Foot Switch </t>
  </si>
  <si>
    <t>40-H0-5330</t>
  </si>
  <si>
    <t xml:space="preserve">Siren Control - Officer's Foot Switch  </t>
  </si>
  <si>
    <t>40-H0-5340</t>
  </si>
  <si>
    <t xml:space="preserve">Siren Control - Officer's Button Switch           </t>
  </si>
  <si>
    <t>40-H0-5350</t>
  </si>
  <si>
    <t>Siren Control - Driver &amp; Officer Foot Switches</t>
  </si>
  <si>
    <t>40-H0-5360</t>
  </si>
  <si>
    <t xml:space="preserve">Siren Control - Driver Foot &amp; Officer Button Switches            </t>
  </si>
  <si>
    <t>40-HA-2070</t>
  </si>
  <si>
    <t xml:space="preserve">Siren Speaker - Bright Finish   </t>
  </si>
  <si>
    <t>40-HA-2072</t>
  </si>
  <si>
    <t xml:space="preserve">Siren Speaker - Black Finish </t>
  </si>
  <si>
    <t>40-HA-2101</t>
  </si>
  <si>
    <t xml:space="preserve">Whelen Howler, 1 Speaker System   </t>
  </si>
  <si>
    <t>40-HA-2102</t>
  </si>
  <si>
    <t xml:space="preserve">Whelen Howler, 2 Speaker System               </t>
  </si>
  <si>
    <t>40-H0-3002</t>
  </si>
  <si>
    <t xml:space="preserve">NO Q2B Siren Provided     </t>
  </si>
  <si>
    <t>40-H0-3320</t>
  </si>
  <si>
    <t xml:space="preserve">Q2B Mechanical Siren - Gravelshield Mtd - Driver's Side   </t>
  </si>
  <si>
    <t>40-H0-3360</t>
  </si>
  <si>
    <t xml:space="preserve">Q2B Mechanical Siren (Pedestal) - Bright Finish </t>
  </si>
  <si>
    <t>40-H0-3362</t>
  </si>
  <si>
    <t>Q2B Mechanical Siren (Pedestal) - Black Chrome Finish</t>
  </si>
  <si>
    <t>40-H0-5210</t>
  </si>
  <si>
    <t xml:space="preserve">Siren Brake Switch - Driver's Switch Panel      </t>
  </si>
  <si>
    <t>40-H0-5220</t>
  </si>
  <si>
    <t xml:space="preserve">Siren Brake Switch - Officer's Switch       </t>
  </si>
  <si>
    <t>40-H0-5230</t>
  </si>
  <si>
    <t xml:space="preserve">Siren Brake Switch - Driver and Officer Control    </t>
  </si>
  <si>
    <t xml:space="preserve">Siren Control - Driver's Foot Switch          </t>
  </si>
  <si>
    <t xml:space="preserve">Siren Control - Officer's Foot Switch       </t>
  </si>
  <si>
    <t xml:space="preserve">Siren Control - Officer's Button Switch </t>
  </si>
  <si>
    <t xml:space="preserve">Siren Control - Driver &amp; Officer Foot Switches    </t>
  </si>
  <si>
    <t xml:space="preserve">Siren Control - Driver Foot &amp; Officer Button Switches  </t>
  </si>
  <si>
    <t>69-C0-0200</t>
  </si>
  <si>
    <t xml:space="preserve">One (1) Electronic/One (1) Hard Copy Operator's Manual w/Parts List        </t>
  </si>
  <si>
    <t>69-C0-0202</t>
  </si>
  <si>
    <t xml:space="preserve">Two (2) Electronic/One (1) Hard Copy Operator's Manual w/Parts List </t>
  </si>
  <si>
    <t>69-C0-0203</t>
  </si>
  <si>
    <t xml:space="preserve">Three (3) Electric/One (1) Hard Copy Operator's Manual w/Parts List      </t>
  </si>
  <si>
    <t>69-C0-0204</t>
  </si>
  <si>
    <t xml:space="preserve">Four (4) Electronic/One (1) Hard Copy Operator's Manual w/Parts List          </t>
  </si>
  <si>
    <t>69-C0-0100</t>
  </si>
  <si>
    <t xml:space="preserve">On Board USB Electronic Operator's Manual w/Parts List     </t>
  </si>
  <si>
    <t xml:space="preserve">One (1) Electronic/One (1) Hard Copy Operator's Manual w/Parts List </t>
  </si>
  <si>
    <t>69-C0-0300</t>
  </si>
  <si>
    <t>FAMA Fire Apparatus Safety Guide</t>
  </si>
  <si>
    <t>00-40-0020</t>
  </si>
  <si>
    <t xml:space="preserve">Third Party Test  - Requirements - UL - US - Pumper (NFPA 1901)                 </t>
  </si>
  <si>
    <t>Warranties</t>
  </si>
  <si>
    <t>00-25-0210</t>
  </si>
  <si>
    <t xml:space="preserve">Single Source Manufacturer (Bid) {CUSTOM CHASSIS ONLY}             </t>
  </si>
  <si>
    <t>00-25-0335</t>
  </si>
  <si>
    <t xml:space="preserve">General 3 year Warranty (Bid) {Custom Chassis}  </t>
  </si>
  <si>
    <t>00-25-0410</t>
  </si>
  <si>
    <t xml:space="preserve">Cab Structural Warranty - 10 Years (Bid) {Custom Chassis}      </t>
  </si>
  <si>
    <t>00-25-0510</t>
  </si>
  <si>
    <t xml:space="preserve">Body Structural Warranty - 10 Years (Bid)    </t>
  </si>
  <si>
    <t>00-25-0610</t>
  </si>
  <si>
    <t xml:space="preserve">Cab and Body Paint Warranty -  Prorated (Bid) {Custom Chassis}   </t>
  </si>
  <si>
    <t>00-25-1210</t>
  </si>
  <si>
    <t xml:space="preserve">Chassis Frame Warranty - Lifetime (Bid) {Custom Chassis}        </t>
  </si>
  <si>
    <t>00-25-5010</t>
  </si>
  <si>
    <t xml:space="preserve">Stainless-Steel Plumbing Warranty - 10 Years (Bid) - Pumper   </t>
  </si>
  <si>
    <t>1871W</t>
  </si>
  <si>
    <t>Base Model Price</t>
  </si>
  <si>
    <t>00-55-0420</t>
  </si>
  <si>
    <t xml:space="preserve">Customer Witness Pump Service Test - Pumper   </t>
  </si>
  <si>
    <t>00-J0-1310</t>
  </si>
  <si>
    <t xml:space="preserve">1871 Custom Cab &amp; Chassis - CORE ($8500.00 Engine Escalation)       </t>
  </si>
  <si>
    <t xml:space="preserve">Single Frame Rails  {WHEELBASE &gt; 209" SELECT DOUBLE FRAME}  </t>
  </si>
  <si>
    <t xml:space="preserve">Double Frame Rails {REQ'D FOR WHEELBASE &gt;209" AND TOP MOUNTS}         </t>
  </si>
  <si>
    <t xml:space="preserve">Frame Rail Finish - Painted   </t>
  </si>
  <si>
    <t>40-Q0-1010</t>
  </si>
  <si>
    <t xml:space="preserve">Black Gloss Enamel Painted Frame    </t>
  </si>
  <si>
    <t>40-Q0-1020</t>
  </si>
  <si>
    <t xml:space="preserve">Color Painted Frame - Cab Exterior Color   </t>
  </si>
  <si>
    <t>07-A0-1110</t>
  </si>
  <si>
    <t xml:space="preserve">Front Axle 19,000# - Hendrickson STEERTEC NXT - CORE {X12/X15 REQ 20k Min}      </t>
  </si>
  <si>
    <t>07-A0-0010</t>
  </si>
  <si>
    <t xml:space="preserve">Front Axle 20,000#/W/ 385 or 315 Tires - IFS  {FRONT SUCTION NOT AVAILABLE}     </t>
  </si>
  <si>
    <t>07-A0-0015</t>
  </si>
  <si>
    <t>Front Axle 20,000# W/ 425 Tires - IFS  {FRONT SUCTION NOT AVAILABLE, DO NOT ADD}</t>
  </si>
  <si>
    <t>07-A0-0020</t>
  </si>
  <si>
    <t xml:space="preserve">Front Axle 24,000# - IFS {FRONT SUCTION NOT AVAILABLE, DO NOT ADD}           </t>
  </si>
  <si>
    <t>07-A0-1120</t>
  </si>
  <si>
    <t xml:space="preserve">Front Axle 21,000# - Hendrickson STEERTEC NXT - CORE               </t>
  </si>
  <si>
    <t>07-A0-1130</t>
  </si>
  <si>
    <t xml:space="preserve">Front Axle 24,000# - Hendrickson STEERTEC NXT - CORE    </t>
  </si>
  <si>
    <t xml:space="preserve">EZ Trac Complete Drive Axle 20,000 lbs {ONLY available on L9 Engines}           </t>
  </si>
  <si>
    <t xml:space="preserve">Goodyear 315/80R22.5 (L) Front - G-751 MSA (Highway Tread) - 18,180# - 68mph    </t>
  </si>
  <si>
    <t>10-GF-0210</t>
  </si>
  <si>
    <t>Goodyear 315/80R22.5 (L) Front - ENDURANCE WHA (High Cap. Tread)-20,400# - 68mph</t>
  </si>
  <si>
    <t xml:space="preserve">Goodyear 385/65R22.5 (J) Front - Armor Max MSA (Mud/Snow) - 18,740# - 68mph  </t>
  </si>
  <si>
    <t>Michelin 315/80R22.5 (L) Front X Multi Z 315 (Highway)- 18,180# - 75mph</t>
  </si>
  <si>
    <t>10-MF-0220</t>
  </si>
  <si>
    <t xml:space="preserve">Michelin 315/80R22.5 (L) Front XZU S2 (High Capacity)- 20,000# - 65mph          </t>
  </si>
  <si>
    <t xml:space="preserve">Steel Disc Wheels, Front     </t>
  </si>
  <si>
    <t xml:space="preserve">Stainless 'Baby Moon' Caps &amp; Nutcovers (Front Wheels)    </t>
  </si>
  <si>
    <t xml:space="preserve">Front, Full Stainless Steel Wheel Covers        </t>
  </si>
  <si>
    <t>40-Q0-1050</t>
  </si>
  <si>
    <t xml:space="preserve">Custom Painted Silver Trim On Wheels </t>
  </si>
  <si>
    <t xml:space="preserve">{Qty} Spare - Front - Steel Disc Wheel      </t>
  </si>
  <si>
    <t>10-WS-4005</t>
  </si>
  <si>
    <t xml:space="preserve">{Qty} Spare - Front - Aluminum Wheel          </t>
  </si>
  <si>
    <t xml:space="preserve">Wheel Bright Finish Protection, Front        </t>
  </si>
  <si>
    <t>10-WS-3150</t>
  </si>
  <si>
    <t>{Qty} Spare Front - Goodyear 315/80R22.5 (L) - G-751 MSA   EACH</t>
  </si>
  <si>
    <t xml:space="preserve">Aluminum Wheels - Front    </t>
  </si>
  <si>
    <t xml:space="preserve">Single Rear Axle 24,000# - Meritor RS-24-160 - CORE          </t>
  </si>
  <si>
    <t xml:space="preserve">Single Rear Axle 31,000# - Meritor RS-30-185, Heavy Duty Casting - CORE         </t>
  </si>
  <si>
    <t xml:space="preserve">Single Rear Axle 27,000# - Meritor RS-25-160 - CORE           </t>
  </si>
  <si>
    <t xml:space="preserve">Axle Lube - Non-Synthetic     </t>
  </si>
  <si>
    <t xml:space="preserve">Axle Lube - Synthetic - Single Axle                     </t>
  </si>
  <si>
    <t xml:space="preserve">Magnetic Drain Valve - Single Rear Axle           </t>
  </si>
  <si>
    <t xml:space="preserve">Driver Controlled Differential Lock - (DCDL) Single Axle   </t>
  </si>
  <si>
    <t xml:space="preserve">S-Cam Brakes - Single Rear Axle   </t>
  </si>
  <si>
    <t xml:space="preserve">Disc Brakes - Single Rear Axle - EX225        </t>
  </si>
  <si>
    <t xml:space="preserve">Dust Shields - Single Rear Axle   </t>
  </si>
  <si>
    <t>Single Axle Suspension - 24,000# - Reyco Granning Spring - CORE</t>
  </si>
  <si>
    <t xml:space="preserve">Single Axle Suspension - 24,000# - Air Ride - Hendrickson FIREMAAX EX       </t>
  </si>
  <si>
    <t>Air Inlet/Outlet in Driver's Step Well</t>
  </si>
  <si>
    <t xml:space="preserve">Air Inlet in Driver's Step Well </t>
  </si>
  <si>
    <t xml:space="preserve">Air Auto Eject - Kussmaul w/Weatherproof Cover       </t>
  </si>
  <si>
    <t xml:space="preserve">^Engine Oil Lube - Synthetic - Medium Diesel   </t>
  </si>
  <si>
    <t>40-D0-0104</t>
  </si>
  <si>
    <t xml:space="preserve">3/16" Alum - MFDxl - 1871 - 12" Raised Roof - FULL LENGTH DOORS      </t>
  </si>
  <si>
    <t>40-AS-1104</t>
  </si>
  <si>
    <t xml:space="preserve">(P) 1871 - MFDxl - 12" - Aluminum Cab (Packaged with 40-D0-0104 ONLY)            </t>
  </si>
  <si>
    <t>40-DH-6015</t>
  </si>
  <si>
    <t xml:space="preserve">Cab Entry Steps, Full Length Doors, 100" W cabs - CORE              </t>
  </si>
  <si>
    <t>40-D0-0105</t>
  </si>
  <si>
    <t xml:space="preserve">3/16" Alum - MFDxl - 1871 - 12" Raised - BARRIER DOORS </t>
  </si>
  <si>
    <t>40-AS-1105</t>
  </si>
  <si>
    <t xml:space="preserve">(P) 1871 - MFDxl - 12" - Aluminum Cab - BARRIER DOORS  (Packaged with 40-D0-0105 Only)     </t>
  </si>
  <si>
    <t>40-DH-6025</t>
  </si>
  <si>
    <t xml:space="preserve">Cab Entry Steps, Barrier Doors, 100" W cabs - CORE           </t>
  </si>
  <si>
    <t>40-D0-0124</t>
  </si>
  <si>
    <t xml:space="preserve">3/16" Alum - LFD - 1871 - 12" Raised Roof - FULL LENGTH DOORS </t>
  </si>
  <si>
    <t>40-AS-1204</t>
  </si>
  <si>
    <t xml:space="preserve">(P) 1871 - LFD - 12" - Aluminum Cab (Packaged with 40-D0-0124)        </t>
  </si>
  <si>
    <t xml:space="preserve">3/16" Alum - LFD - 1871 - 12" Raised Roof - FULL LENGTH DOORS       </t>
  </si>
  <si>
    <t xml:space="preserve">(P) 1871 - LFD - 12" - Aluminum Cab    </t>
  </si>
  <si>
    <t>40-D0-0125</t>
  </si>
  <si>
    <t xml:space="preserve">3/16" Alum - LFD - 1871 - 12" Raised Roof - BARRIER DOORS            </t>
  </si>
  <si>
    <t>40-AS-1206</t>
  </si>
  <si>
    <t xml:space="preserve">(P) 1871 - LFD - 12" - Aluminum Cab - BARRIER DOORS </t>
  </si>
  <si>
    <t xml:space="preserve">Defroster Fans - Overhead Mounted, Inboard     </t>
  </si>
  <si>
    <t>40-U0-0470</t>
  </si>
  <si>
    <t xml:space="preserve">45K BTU AC / 33.4K BTU Heat - Ceiling Mounted Evaporator - Single Condenser  </t>
  </si>
  <si>
    <t>40-U0-2010</t>
  </si>
  <si>
    <t xml:space="preserve">Roof Vents - Manual - Crew Area    </t>
  </si>
  <si>
    <t>40-DE-7030</t>
  </si>
  <si>
    <t xml:space="preserve">Steering Wheel and Column - 4Front - 100" - CORE 1871  </t>
  </si>
  <si>
    <t>40-DE-7050</t>
  </si>
  <si>
    <t xml:space="preserve">Smart Steering Wheel and Column -  100"W - CORE                           </t>
  </si>
  <si>
    <t>40-DE-7060</t>
  </si>
  <si>
    <t xml:space="preserve">Smart Steering Wheel and Column with CRUISE CONTROL - 100"W -  CORE   </t>
  </si>
  <si>
    <t>40-DH-1210</t>
  </si>
  <si>
    <t xml:space="preserve">Officer's Radio Compartment (Beneath Seat) - NO Door Provided    </t>
  </si>
  <si>
    <t>40-DH-1220</t>
  </si>
  <si>
    <t xml:space="preserve">Officer's Radio Compartment (Beneath Seat) With Door         </t>
  </si>
  <si>
    <t>40-RS-0120</t>
  </si>
  <si>
    <t xml:space="preserve">6 Passenger - Driver, Officer, (x2) Rear Facing OB, (x2) Fwd Facing Centr       </t>
  </si>
  <si>
    <t>40-RS-0110</t>
  </si>
  <si>
    <t xml:space="preserve">4 Passenger - Driver, Officer, (x2) Rear Facing OB        </t>
  </si>
  <si>
    <t>40-RS-0115</t>
  </si>
  <si>
    <t xml:space="preserve">4 Passenger - Driver, Officer, (x2) Forward Facing Center           </t>
  </si>
  <si>
    <t>40-RS-0125</t>
  </si>
  <si>
    <t xml:space="preserve">6 Passenger - Driver, Officer, (x2) Rear Facing OB, (x2) Fwd Facing OB    </t>
  </si>
  <si>
    <t>40-RS-0130</t>
  </si>
  <si>
    <t xml:space="preserve">8 Passenger LFD Only, Driver, Officer, (x2) Rear Facing OB, (x4) Fwd Facing     </t>
  </si>
  <si>
    <t xml:space="preserve">SCBA Fixed Bottom Cush - Fixed Mtg - HO Bostrom - Tanker 500 - ABTS        </t>
  </si>
  <si>
    <t xml:space="preserve">Filler Pad for SCBA Seats       </t>
  </si>
  <si>
    <t>40-S0-6100</t>
  </si>
  <si>
    <t xml:space="preserve">Forward Facing Seat Riser {SELECT NO Riser if remove Seats 8 &amp; 9}               </t>
  </si>
  <si>
    <t>40-S0-6110</t>
  </si>
  <si>
    <t>Forward Facing Seat Riser-w/In-Cab Storage Try  {SELECT NO Riser if remove Seat}</t>
  </si>
  <si>
    <t xml:space="preserve">Black Durawear Seat Covering     </t>
  </si>
  <si>
    <t>40-SU-2698</t>
  </si>
  <si>
    <t xml:space="preserve">EMS Compartment- Full Ht - Nrw Rr Facing Door - Pos 3 &amp; 6 (PACKAGE)   </t>
  </si>
  <si>
    <t>40-SU-2720</t>
  </si>
  <si>
    <t xml:space="preserve">Gen II EMS Compartment- Full Ht - Nrw Rr Facing Dr - Seat Pos 3  (**PACKAGE**)                </t>
  </si>
  <si>
    <t>40-SU-2722</t>
  </si>
  <si>
    <t xml:space="preserve">Gen II EMS Compartment - Full Ht - Nrw Rr Facing Officer - Seat Pos 6   (**PACKAGE**)         </t>
  </si>
  <si>
    <t>40-SU-2812</t>
  </si>
  <si>
    <t xml:space="preserve">Gen II - EMS Compartment- Half Ht - Rr Facing Roll-Up Door - Pos 4 &amp; 5 (**PACKAGE**)     </t>
  </si>
  <si>
    <t xml:space="preserve">Gen II - EMS Compartment - Full Ht - Fwd Facing Door - Pos 8 &amp; 9   </t>
  </si>
  <si>
    <t>40-SU-3980</t>
  </si>
  <si>
    <t xml:space="preserve">EMS Compartment - Exterior Slam Door - Pos 3 &amp; 6 {DELETE Side Windows}       </t>
  </si>
  <si>
    <t>40-SU-3985</t>
  </si>
  <si>
    <t xml:space="preserve">EMS Compartment - Exterior Slam Door - Pos 3 {DELETE Side Window}           </t>
  </si>
  <si>
    <t>40-SU-3990</t>
  </si>
  <si>
    <t xml:space="preserve">EMS Compartment - Exterior Slam Door - Pos 6 {DELETE Side Window}    </t>
  </si>
  <si>
    <t>40-SU-5022</t>
  </si>
  <si>
    <t xml:space="preserve">Door Latches, EMS, Non-Locking Lift Bar w/Door Switch      </t>
  </si>
  <si>
    <t xml:space="preserve">Receptacle, (1) 120V, Single, Mtd Low EMS Compartment                </t>
  </si>
  <si>
    <t xml:space="preserve">Receptacle, (1) 120V, Single, Mtd High EMS Cabinet              </t>
  </si>
  <si>
    <t>40-SU-4920</t>
  </si>
  <si>
    <t xml:space="preserve">Gray Powder Coat Cabinet Finish       </t>
  </si>
  <si>
    <t xml:space="preserve">Dri-Deck Mat, Installed (Qty) Shelves, EMS Compartment        </t>
  </si>
  <si>
    <t xml:space="preserve">Front Bumper - Stainless Steel - 1871/SFO {Ctr Hsewl - Top Q2B - Jumpline}    </t>
  </si>
  <si>
    <t xml:space="preserve">Front Bumper - Painted Formed -- 1871/SFO {Ctr Hsewl - Top Q2B - Jumpline}     </t>
  </si>
  <si>
    <t xml:space="preserve">Front Bumper License Plate Mounting  </t>
  </si>
  <si>
    <t xml:space="preserve">Front Bumper Ext - 24" - 1871/ SFO {Ctr Hsewl - Top Q2B - Jumpline}          </t>
  </si>
  <si>
    <t>01-T0-1135</t>
  </si>
  <si>
    <t xml:space="preserve">Front Suction - 5" - For Swivel - Spectr/W/SFO       </t>
  </si>
  <si>
    <t>01-T0-1164</t>
  </si>
  <si>
    <t xml:space="preserve">Valve, Akron #7950, Elec Operated w/9333 Navigator Controller      </t>
  </si>
  <si>
    <t>01-T0-1162</t>
  </si>
  <si>
    <t xml:space="preserve">Valve, Akron #7950, Air Operated w/Swtch/Lbl      </t>
  </si>
  <si>
    <t>01-T0-1166</t>
  </si>
  <si>
    <t xml:space="preserve">Valve, Hale MIV-E, Elec Operated w/Swtch/Lbl        </t>
  </si>
  <si>
    <t>01-T0-1143</t>
  </si>
  <si>
    <t xml:space="preserve">Front Suction - 5" - Thru Bumper Face - Spectr/1871/SFO          </t>
  </si>
  <si>
    <t>01-T0-2410</t>
  </si>
  <si>
    <t xml:space="preserve">Drain Valve - Manual - Front Suction - Akron Push-Pull        </t>
  </si>
  <si>
    <t>01-T0-2420</t>
  </si>
  <si>
    <t xml:space="preserve">Drain Valve - Automatic - Front Intake - Class1       </t>
  </si>
  <si>
    <t>01-Z0-8722</t>
  </si>
  <si>
    <t xml:space="preserve">Hosewell Color, Vinyl, (Red or White or Black)           </t>
  </si>
  <si>
    <t xml:space="preserve">Two (2) Electronic/One (1) Hard Copy Operator's Manual w/Parts List             </t>
  </si>
  <si>
    <t>Spectr II</t>
  </si>
  <si>
    <t>Punlished Option Number</t>
  </si>
  <si>
    <t>00-J0-1315</t>
  </si>
  <si>
    <t xml:space="preserve">Spectr II Custom Cab &amp; Chassis - CORE ($8500.00 Engine Escalation)               </t>
  </si>
  <si>
    <t>10-GF-0410</t>
  </si>
  <si>
    <t xml:space="preserve">Goodyear 425/65R22.5 (L) Front - Armor Max MSA (Mud/Snow) - 22,800# - 68mph   </t>
  </si>
  <si>
    <t>10-GF-0420</t>
  </si>
  <si>
    <t xml:space="preserve">Goodyear 425/65R22.5 (L) Front - Armor Max MSA (Mud/Snow) - 24,400# - 68mph     </t>
  </si>
  <si>
    <t xml:space="preserve">Michelin 315/80R22.5 (L) Front XZU S2 (High Capacity)- 20,000# - 65mph     </t>
  </si>
  <si>
    <t>Michelin 385/65R22.5 (L) Front X Multi HL Z (All-Season)- 22,000# - 68mph</t>
  </si>
  <si>
    <t>10-MF-0410</t>
  </si>
  <si>
    <t xml:space="preserve">Michelin 425/65R22.5 (L) Front XZE Wide Base (Highway)- 22,800# - 68mph         </t>
  </si>
  <si>
    <t>10-MF-0420</t>
  </si>
  <si>
    <t xml:space="preserve">Michelin 425/65R22.5 (L) Front XZY 3 Wide Base (On/Off Road)- 22,800# - 65mph   </t>
  </si>
  <si>
    <t xml:space="preserve">Single Rear Axle 27,000# - Meritor RS-25-160 - CORE         </t>
  </si>
  <si>
    <t xml:space="preserve">Single Axle Suspension - 31,000# - Spring  </t>
  </si>
  <si>
    <t xml:space="preserve">Single Axle Suspension - 31,000# - Air Ride - Hendrickson FIREMAAX EX         </t>
  </si>
  <si>
    <t xml:space="preserve">Forward Collision Warning System - Bendix  </t>
  </si>
  <si>
    <t xml:space="preserve">Goodyear 315/80R22.5 (L) Rear - G-751 MSA (Highway) - 33,080# - 68mph </t>
  </si>
  <si>
    <t>10-GR-0220</t>
  </si>
  <si>
    <t xml:space="preserve">Goodyear 315/80R22.5 (L) Rear - ENDURANCE WHA (High Cap) - 36,360# - 68mph     </t>
  </si>
  <si>
    <t xml:space="preserve">Michelin 315/80R22.5 (L) Rear - X Multi Z 315 (Highway Tread) - 33,080#     </t>
  </si>
  <si>
    <t xml:space="preserve">Michelin 315/80R22.5 (L) Rear - XZU S2 (High Capacity Tread) - 33,080#   </t>
  </si>
  <si>
    <t xml:space="preserve">Michelin 315/80R22.5 (L) Rear - XDN2 (Mud/SnowTread) - 33,080#  </t>
  </si>
  <si>
    <t>13-EU-6650</t>
  </si>
  <si>
    <t xml:space="preserve">Cummins X12 - 525 HP - 1400 Radiator  (Long Eng Enclosure, NO RF Center Seats)  </t>
  </si>
  <si>
    <t>13-EU-6430</t>
  </si>
  <si>
    <t xml:space="preserve">Cummins L9 - 450 HP - 1400 Radiator (Long Eng Enclosure, NO RF Center Seats)    </t>
  </si>
  <si>
    <t>13-EU-6700</t>
  </si>
  <si>
    <t xml:space="preserve">Cummins X15 - 605 HP - 1400 Radiator (Long Eng Enclosure, NO RF Center Seats)   </t>
  </si>
  <si>
    <t>40-C0-0710</t>
  </si>
  <si>
    <t xml:space="preserve">Spectr II- MFDxl - 12" - 3/16" Aluminum Tilt Cab - FULL LENGTH DOORS      </t>
  </si>
  <si>
    <t>40-AS-0510</t>
  </si>
  <si>
    <t xml:space="preserve">(P) Spectr II - MFDxl - 12" - Aluminum Cab                </t>
  </si>
  <si>
    <t>40-C0-0720</t>
  </si>
  <si>
    <t xml:space="preserve">Spectr II - MFDxl - 12" - 3/16" Aluminum Tilt Cab - BARRIER DOORS  </t>
  </si>
  <si>
    <t>40-AS-0512</t>
  </si>
  <si>
    <t xml:space="preserve">(P) Spectr II - MFDxl - 12" - Aluminum Cab - BARRIER DOORS                </t>
  </si>
  <si>
    <t>40-C0-0810</t>
  </si>
  <si>
    <t xml:space="preserve">Spectr II - LFD - 12" - 3/16" Aluminum Tilt Cab- FULL LENGTH DOORS  </t>
  </si>
  <si>
    <t>40-AS-0628</t>
  </si>
  <si>
    <t xml:space="preserve">(P) Spectr II - LFD - 12" - Aluminum Cab               </t>
  </si>
  <si>
    <t>40-C0-0820</t>
  </si>
  <si>
    <t xml:space="preserve">Spectr II - LFD - 12" - 3/16" Aluminum Tilt Cab - BARRIER DOORS    </t>
  </si>
  <si>
    <t>40-AS-0629</t>
  </si>
  <si>
    <t xml:space="preserve">(P) Spectr II - LFD - 12" - Aluminum Cab - BARRIER DOORS       </t>
  </si>
  <si>
    <t xml:space="preserve">Exterior Door Handles - Black Finish               </t>
  </si>
  <si>
    <t>42-A2-0100</t>
  </si>
  <si>
    <t xml:space="preserve">Front Bumper - Painted Formed -- Spectr II {Ctr Hsewl - Top Q2B - Jumpline}     </t>
  </si>
  <si>
    <t>42-A2-0050</t>
  </si>
  <si>
    <t>Front Bumper - Stainless Steel -- Spectr II - 6 Inch (Review Warning Light Loctn</t>
  </si>
  <si>
    <t>42-A2-0120</t>
  </si>
  <si>
    <t>Front Bumper - Painted Formed -- Spectr II {Swvl Suc - Ctr Hsewl - Top Q2B - Jum</t>
  </si>
  <si>
    <t>42-A2-0160</t>
  </si>
  <si>
    <t xml:space="preserve">Front Bumper - Painted Formed --  {Thru Suc - Ctr Hsewl - Thru Q2B - Jumpln}    </t>
  </si>
  <si>
    <t>42-A2-0180</t>
  </si>
  <si>
    <t xml:space="preserve">Front Bumper - Painted Formed --  {Opt thru Suc - Hsebin w/Prcn -Opt thru Q2B}  </t>
  </si>
  <si>
    <t>42-A2-0200</t>
  </si>
  <si>
    <t xml:space="preserve">Front Bumper - Stainless Steel -- Spectr II {Ctr Hsewl - Top Q2B - Jumpline}    </t>
  </si>
  <si>
    <t>42-A2-0220</t>
  </si>
  <si>
    <t xml:space="preserve">Front Bumper - Stainless Steel --  {Swvl Suc - Ctr Hsewl - Top Q2B - Jumpline   </t>
  </si>
  <si>
    <t>42-A2-0260</t>
  </si>
  <si>
    <t xml:space="preserve">Front Bumper - Stainless Steel --  {Thru Suc - Ctr Hsewl - Thru Q2B - Jumplne   </t>
  </si>
  <si>
    <t>42-A2-0280</t>
  </si>
  <si>
    <t xml:space="preserve">Front Bumper - Stainless Steel --  {Opt thru Suc - Hsebin w/Prcn -Opt thru Q2   </t>
  </si>
  <si>
    <t>42-A2-0300</t>
  </si>
  <si>
    <t xml:space="preserve">Front Bumper - Painted Structural -- Spectr II {Ctr Hsewl - Top Q2B - Jumpline} </t>
  </si>
  <si>
    <t>42-A2-0310</t>
  </si>
  <si>
    <t xml:space="preserve">Front Bumper - Painted Structural --  {Swvl Suc - Ctr Hsewl - Top Q2B - Jumpl   </t>
  </si>
  <si>
    <t>42-A2-0320</t>
  </si>
  <si>
    <t xml:space="preserve">Front Bumper - Painted Structural -- {Thru Suc - Ctr Hsewl - Thru Q2B - Jump    </t>
  </si>
  <si>
    <t>01-T0-1130</t>
  </si>
  <si>
    <t xml:space="preserve">Front Suction - 5" - For Swivel - Spectr II           </t>
  </si>
  <si>
    <t>01-T0-1141</t>
  </si>
  <si>
    <t xml:space="preserve">Front Suction - 5" - Thru Bumper Face - Spectr II             </t>
  </si>
  <si>
    <t xml:space="preserve">Valve, Akron #7950, Elec Operated w/9333 Navigator Controller              </t>
  </si>
  <si>
    <t xml:space="preserve">Valve, Akron #7950, Air Operated w/Swtch/Lbl          </t>
  </si>
  <si>
    <t>01-T0-1205</t>
  </si>
  <si>
    <t xml:space="preserve">Front Suction Swivel - Trident - Chrome Plated - 5" NH         </t>
  </si>
  <si>
    <t>01-T0-1207</t>
  </si>
  <si>
    <t xml:space="preserve">Front Suction Swivel - Trident - Chrome Plated - 6" NH         </t>
  </si>
  <si>
    <t xml:space="preserve">Front Suction - 5" - Thru Bumper Face - Spectr II     </t>
  </si>
  <si>
    <t>01-T0-2011</t>
  </si>
  <si>
    <t xml:space="preserve">Long Handle Cap for Front Suction, with Logo                    </t>
  </si>
  <si>
    <t>01-T0-2013</t>
  </si>
  <si>
    <t xml:space="preserve">Intake Adapter - TFT - 5" NH(F) to 4" Storz w/cap    </t>
  </si>
  <si>
    <t>01-T0-2014</t>
  </si>
  <si>
    <t xml:space="preserve">Intake Adapter - Kochek - 5" NH(F) to 5" Storz w/cap   </t>
  </si>
  <si>
    <t>01-T0-2016</t>
  </si>
  <si>
    <t xml:space="preserve">Intake Adapter - Kochek - 5" NH(F) to 6" Storz w/cap </t>
  </si>
  <si>
    <t xml:space="preserve">Drain Valve - Manual - Front Suction - Akron Push-Pull     </t>
  </si>
  <si>
    <t xml:space="preserve">Drain Valve - Automatic - Front Intake - Class1              </t>
  </si>
  <si>
    <t>01-T1-0110</t>
  </si>
  <si>
    <t xml:space="preserve">Frt Jumpline, 1.5" w/2" Piping, 90° Swivel Adapter - {Rt Swivel}     </t>
  </si>
  <si>
    <t>01-Z0-8065</t>
  </si>
  <si>
    <t xml:space="preserve">Bright Finish Gravelshield     </t>
  </si>
  <si>
    <t xml:space="preserve">Black Line-X Finish Gravelshield         </t>
  </si>
  <si>
    <t>01-Z0-8206</t>
  </si>
  <si>
    <t xml:space="preserve">Center Hosewell - Medium - 24" Ext. - Spectr II     </t>
  </si>
  <si>
    <t>01-Z0-8740</t>
  </si>
  <si>
    <t xml:space="preserve">Hosewell Cover, Center - Hinged Diamondplate    </t>
  </si>
  <si>
    <t>01-Z0-8790</t>
  </si>
  <si>
    <t xml:space="preserve">Hosewell Cover Finish - Bright Finish {Watch Gravelshield Selection}                  </t>
  </si>
  <si>
    <t>01-Z0-8824</t>
  </si>
  <si>
    <t xml:space="preserve">LED Lighting, Hosewell - Spectr II      </t>
  </si>
  <si>
    <t xml:space="preserve">Open Grate Mat, Hosewell   </t>
  </si>
  <si>
    <t>Hosewell Cover - Viny</t>
  </si>
  <si>
    <t xml:space="preserve">Lights, (2) Guide Poles, Amber, Front Bumper Corners   </t>
  </si>
  <si>
    <t>Ford Mini Evo</t>
  </si>
  <si>
    <t>00-15-0405</t>
  </si>
  <si>
    <t>Apparatus Information (Overall Dimensions) Label</t>
  </si>
  <si>
    <t>00-15-0505</t>
  </si>
  <si>
    <t>Apparatus Fluid Label - Pumper</t>
  </si>
  <si>
    <t>00-15-0605</t>
  </si>
  <si>
    <t xml:space="preserve"> Apparatus Seating Label - Pumper</t>
  </si>
  <si>
    <t>00-15-0620</t>
  </si>
  <si>
    <t>Cab Helmet Warning Label - Pumper</t>
  </si>
  <si>
    <t>00-15-0640</t>
  </si>
  <si>
    <t>Pump Performance Placard - Pumper</t>
  </si>
  <si>
    <t>00-40-0010</t>
  </si>
  <si>
    <t>Third Party (Non-UL) Test - Requirements -  US - Pumper (NFPA 1901)</t>
  </si>
  <si>
    <t>01-05-4010</t>
  </si>
  <si>
    <t>Ford F-550 XLT 4x4 SD Crew Cab XLT (4-Door) Commercial Chassis, Mini Pumper</t>
  </si>
  <si>
    <t>01-05-8120</t>
  </si>
  <si>
    <t>Commercial Chassis - 60 Day Flooring Costs</t>
  </si>
  <si>
    <t>01-15-0010</t>
  </si>
  <si>
    <t>Buckstop Front Bumper / Brush Guard - Outback Design</t>
  </si>
  <si>
    <t>01-20-1010</t>
  </si>
  <si>
    <t>Cab Entrance Bars, Stainless Steel      CHECK VEREBIAG COMPARED TO BILLS FILE</t>
  </si>
  <si>
    <t>01-30-0120</t>
  </si>
  <si>
    <t>Full Drive Line Modification/Pump Mounting (NON-PTO style Pumps)</t>
  </si>
  <si>
    <t>01-40-1010</t>
  </si>
  <si>
    <t xml:space="preserve"> Hazard Indicator Light - LED (In-Cab)</t>
  </si>
  <si>
    <t>01-40-1110</t>
  </si>
  <si>
    <t xml:space="preserve"> Open Compartment Light - Red Flashing - Whelen OS LED</t>
  </si>
  <si>
    <t>01-40-2010</t>
  </si>
  <si>
    <t>(1) Engine Maintenance Light - LED - Commercial Chassis</t>
  </si>
  <si>
    <t>01-70-0050</t>
  </si>
  <si>
    <t>Cab Console (Ford)</t>
  </si>
  <si>
    <t>10-60-0220</t>
  </si>
  <si>
    <t>Tire Pressure Monitoring Device - 2 Axles (Front &amp; Rear) - LED Alert</t>
  </si>
  <si>
    <t>15-10-0100</t>
  </si>
  <si>
    <t xml:space="preserve"> 40 Amp - Battery Charger - ProMariner</t>
  </si>
  <si>
    <t>15-10-2050</t>
  </si>
  <si>
    <t>Battery Charger Location - Ceiling of L-1 Compartment</t>
  </si>
  <si>
    <t>15-10-6020</t>
  </si>
  <si>
    <t>Kussmaul 20 Amp - 120V - Super Auto-Eject</t>
  </si>
  <si>
    <t>15-10-7050</t>
  </si>
  <si>
    <t>Auto-Eject Location - Left Front Exterior Wall</t>
  </si>
  <si>
    <t>15-20-0920</t>
  </si>
  <si>
    <t>Cab Interior Door Retro Reflective (4 Door) - Commercial</t>
  </si>
  <si>
    <t>25-20-3110</t>
  </si>
  <si>
    <t>(2) SoundOff Signal ETSS 100W - Siren Speakers - (1) Ea Side Behind Grille (??)</t>
  </si>
  <si>
    <t>25-30-1110</t>
  </si>
  <si>
    <t>Warn Zeon Winch, 12k, 80' synthetic Rope</t>
  </si>
  <si>
    <t>25-30-1120</t>
  </si>
  <si>
    <t>Warn Zeon Winch, 15k, 80' synthetic Rope</t>
  </si>
  <si>
    <t>25-50-0210</t>
  </si>
  <si>
    <t xml:space="preserve"> Siren Head Controller, Electronic Siren, SoundOff 400 Series (WHICH MODEL)</t>
  </si>
  <si>
    <t>25-50-1010</t>
  </si>
  <si>
    <t xml:space="preserve"> SoundOff Signal - Blue Print Lighting Control</t>
  </si>
  <si>
    <t>25-50-3120</t>
  </si>
  <si>
    <t>Back-Up Alarm</t>
  </si>
  <si>
    <t>30-00-1040</t>
  </si>
  <si>
    <t>HALE MODULE - Aluminum Pump Compartment, Construction - Mini Pumper</t>
  </si>
  <si>
    <t>30-05-0110</t>
  </si>
  <si>
    <t>Laser Grip S/S Step Surface - Left/Right Side - HALE MODULE (HME Provided)</t>
  </si>
  <si>
    <t>30-20-0140</t>
  </si>
  <si>
    <t>Left Side Operators Control Panel - Mini Pumper (24") - HALE MODULE</t>
  </si>
  <si>
    <t>32-25-0020</t>
  </si>
  <si>
    <t xml:space="preserve"> Smart Rocker Switch Panel, (4) Switches - Pump Panel</t>
  </si>
  <si>
    <t>34-15-0020</t>
  </si>
  <si>
    <t>Pump Shift, Electric/Air, w/ Label, Indicator Lgts, Mtd Cab/PPnl</t>
  </si>
  <si>
    <t>34-25-0120</t>
  </si>
  <si>
    <t>(2) Anodes, Water Pump, Indicator Weep Hole</t>
  </si>
  <si>
    <t>34-35-1110</t>
  </si>
  <si>
    <t>Heat Exchanger Line, Gated {COMMERCIAL CHASSIS}</t>
  </si>
  <si>
    <t>34-80-0110</t>
  </si>
  <si>
    <t>6" Long Handled Chrome Plated Cap (Logo)</t>
  </si>
  <si>
    <t>35-30-2150</t>
  </si>
  <si>
    <t>(2) Crosslay Hosebeds, 1-3/4" Hose w/ Divider  - HALE MODULE - Mini Pumper</t>
  </si>
  <si>
    <t>35-40-5310</t>
  </si>
  <si>
    <t>Booster Reel, Electric, 1.00" I.D. Hose _ HALE MODULE - RR1 Location</t>
  </si>
  <si>
    <t>35-40-6110</t>
  </si>
  <si>
    <t>100' Booster Hose (x2) 50' Legnths - 1" Rubber Covered, w/ couplings</t>
  </si>
  <si>
    <t>35-40-6130</t>
  </si>
  <si>
    <t>200' Booster Hose (x2) - 100' Lengths - 1" Rubber Covered, w/ couplings</t>
  </si>
  <si>
    <t>35-40-7520</t>
  </si>
  <si>
    <t>1" Akron Valve - Air Actuated - HALE MODULE</t>
  </si>
  <si>
    <t>35-70-4310</t>
  </si>
  <si>
    <t>Akron Valve, 3.00" Electric Valve - HALE Module</t>
  </si>
  <si>
    <t>35-70-9040</t>
  </si>
  <si>
    <t>Valve Control - Akron Navigator $9335 Electric Control W/ Pressure Only</t>
  </si>
  <si>
    <t>35-80-2550</t>
  </si>
  <si>
    <t>2.5" Rear Discharge Piping (in Hosebed w/  Cover) - HALE MODULE - Mini Pumper</t>
  </si>
  <si>
    <t>35-90-8110</t>
  </si>
  <si>
    <t>Termination: 2.5" NST x 2.5" NST Chrome Elbow w/ Cap (Rear Body)</t>
  </si>
  <si>
    <t>40-00-2020</t>
  </si>
  <si>
    <t>ATP Cover w/ Vinyl End Flaps for Crosslay Hosebed - HALE MODULE</t>
  </si>
  <si>
    <t>40-05-0120</t>
  </si>
  <si>
    <t>Rewind Switch, Booster Reel, Hose Reel Frame</t>
  </si>
  <si>
    <t>40-05-2030</t>
  </si>
  <si>
    <t>Hose Reel Air Blow Out - HALE MODULE</t>
  </si>
  <si>
    <t>40-10-0010</t>
  </si>
  <si>
    <t>Manual Drain, Deluge Pipe</t>
  </si>
  <si>
    <t>40-15-0120</t>
  </si>
  <si>
    <t>Deck Gun Monitor, TFT #XFC52-Kit</t>
  </si>
  <si>
    <t>40-25-0330</t>
  </si>
  <si>
    <t>Hale Smart Foam 2.1A</t>
  </si>
  <si>
    <t>40-25-0430</t>
  </si>
  <si>
    <t>Hale SmartFoam 3.3A</t>
  </si>
  <si>
    <t>40-25-3030</t>
  </si>
  <si>
    <t xml:space="preserve"> Single Foam Tank - 15 gallons, Class A</t>
  </si>
  <si>
    <t>40-25-5010</t>
  </si>
  <si>
    <t>Single Tank 1" Drain Per Foam Tank</t>
  </si>
  <si>
    <t>40-45-0220</t>
  </si>
  <si>
    <t>Class 1 - ITL 40 Foam Gauge, Glass A</t>
  </si>
  <si>
    <t>50-00-0040</t>
  </si>
  <si>
    <t>Body &amp; Compartment Design and Construction, Stainless Steel - Mini Pumper</t>
  </si>
  <si>
    <t>50-10-0040</t>
  </si>
  <si>
    <t>Frame Extension, Rear - Mini Pumper</t>
  </si>
  <si>
    <t>50-10-0140</t>
  </si>
  <si>
    <t>Class IV Receiver Hitch, Mini Pumper</t>
  </si>
  <si>
    <t>50-10-0520</t>
  </si>
  <si>
    <t>Rear Frame Extension and Hitch Assembly, Paint Finish</t>
  </si>
  <si>
    <t>50-10-0610</t>
  </si>
  <si>
    <t>Fastener Finish - Zinc</t>
  </si>
  <si>
    <t>50-20-0220</t>
  </si>
  <si>
    <t xml:space="preserve"> Painted Apparatus Body, Wheel Well Fender Panels</t>
  </si>
  <si>
    <t>50-20-0520</t>
  </si>
  <si>
    <t>Painted Hosebed/Upper Storage Compartment Exterior Side Walls</t>
  </si>
  <si>
    <t>50-20-0820</t>
  </si>
  <si>
    <t>Painted Apparatus Body, Between Doors</t>
  </si>
  <si>
    <t>50-40-0110</t>
  </si>
  <si>
    <t>Compartment Ventilation w/Filtration (L1, L3, R1 and R3)</t>
  </si>
  <si>
    <t>50-60-0020</t>
  </si>
  <si>
    <t>Mini Pumper, LS/RS = Full Depth (35.5"/44"/23.5")</t>
  </si>
  <si>
    <t>50-70-0065</t>
  </si>
  <si>
    <t xml:space="preserve"> Non-Locking Roll-Up Doors - (6) Side Compartments, Mini Pumper</t>
  </si>
  <si>
    <t>50-70-0165</t>
  </si>
  <si>
    <t>Locking Roll-Up Doors (6) Side Compartments, Mini Pumper</t>
  </si>
  <si>
    <t>50-70-2020</t>
  </si>
  <si>
    <t>Paint Finish, Roll-Up Doors Side Compartments</t>
  </si>
  <si>
    <t>50-70-3020</t>
  </si>
  <si>
    <t>Paint Finish - Track and Trim</t>
  </si>
  <si>
    <t>50-70-5010</t>
  </si>
  <si>
    <t>Door Open Switch/Warning Light - Roll-Up Doors (ROM)</t>
  </si>
  <si>
    <t>50-75-0120</t>
  </si>
  <si>
    <t>ROM Roll-Up Door Shield Protectors</t>
  </si>
  <si>
    <t>55-05-0240</t>
  </si>
  <si>
    <t xml:space="preserve"> RR1, Rear Ext Compartment, 33.5" H x 48" W x 42" D (Full Height) - Mini Pumper</t>
  </si>
  <si>
    <t>55-20-0170</t>
  </si>
  <si>
    <t>Non-Locking Roll-Up Door - Rear Compartment, Mini Pumper</t>
  </si>
  <si>
    <t>55-20-0270</t>
  </si>
  <si>
    <t>Locking Roll-Up Door - Rear Compartment, Mini Pumper</t>
  </si>
  <si>
    <t>55-20-4010</t>
  </si>
  <si>
    <t>Door Open Switch/Warning Light - Roll-Up Door (ROM)</t>
  </si>
  <si>
    <t>55-25-0020</t>
  </si>
  <si>
    <t>55-40-0040</t>
  </si>
  <si>
    <t xml:space="preserve"> Rear Tailboard - Beveled - Mini Pumper</t>
  </si>
  <si>
    <t>55-50-0110</t>
  </si>
  <si>
    <t>Wheel Wells, Liners</t>
  </si>
  <si>
    <t>55-50-1110</t>
  </si>
  <si>
    <t>Rear Fenderettes, Polished Stainless Steel</t>
  </si>
  <si>
    <t>55-50-1210</t>
  </si>
  <si>
    <t>Mud Flaps, Rear</t>
  </si>
  <si>
    <t>55-55-1010</t>
  </si>
  <si>
    <t>Fuel Fill, Left Side Rear Fndr w/Door, Label, Vent Line</t>
  </si>
  <si>
    <t>55-60-0030</t>
  </si>
  <si>
    <t>Water Tank - 300 Gallons, Mini Pumper</t>
  </si>
  <si>
    <t>55-60-3010</t>
  </si>
  <si>
    <t xml:space="preserve"> Tank Mounting, Cradle Mtd, 8" x 8" x 4" x .250"</t>
  </si>
  <si>
    <t>55-60-7010</t>
  </si>
  <si>
    <t>Sump 3" Plug (no valve)</t>
  </si>
  <si>
    <t>55-70-0040</t>
  </si>
  <si>
    <t>Hosebed Description - Mini Pumper</t>
  </si>
  <si>
    <t>55-75-0110</t>
  </si>
  <si>
    <t>Hosebed Front Bulkhead, Stainless Steel</t>
  </si>
  <si>
    <t>55-75-0510</t>
  </si>
  <si>
    <t>{Qty} Adjustable Hosebed Dividers, Smth Alum w/ Radius crnr, w/ Hand Holes</t>
  </si>
  <si>
    <t>55-75-6020</t>
  </si>
  <si>
    <t>Vinyl Hosebed Cover - Top &amp; Rear</t>
  </si>
  <si>
    <t>60-00-0130</t>
  </si>
  <si>
    <t>Horizontal - Right Side Above Compartments</t>
  </si>
  <si>
    <t>60-10-0940</t>
  </si>
  <si>
    <t>(2) SST Suction Hose Trays (6" x 9') -Left Side Top of Compartments</t>
  </si>
  <si>
    <t>60-20-0140</t>
  </si>
  <si>
    <t>Stokes Basket Mounting System, Hosebed Mounted RS</t>
  </si>
  <si>
    <t>60-40-0210</t>
  </si>
  <si>
    <t xml:space="preserve"> Step Light Activation - Park Brake</t>
  </si>
  <si>
    <t>60-40-2130</t>
  </si>
  <si>
    <t>(3) Left Rear Folding Steps</t>
  </si>
  <si>
    <t>60-55-0120</t>
  </si>
  <si>
    <t>(2) Rear Handrails - (1) 24" Horizontal LS Top / (1) 69" Horizontal</t>
  </si>
  <si>
    <t>60-55-2010</t>
  </si>
  <si>
    <t xml:space="preserve"> Lighting, Rear Horizontal Handrail</t>
  </si>
  <si>
    <t>60-55-3010</t>
  </si>
  <si>
    <t>Handrail Lighting Activation - w/ Ground Lighting</t>
  </si>
  <si>
    <t>60-60-0030</t>
  </si>
  <si>
    <t>Dri-Dek Matting, ALL Compartment Floors (unless tray specified)</t>
  </si>
  <si>
    <t>60-75-0020</t>
  </si>
  <si>
    <t>Vertical Mounting Channels (All) Body Compartments</t>
  </si>
  <si>
    <t>60-95-0160</t>
  </si>
  <si>
    <t>(7) Full Width x Full Depth - Shelf (1 Ea - L1, L2, L3, R1, R2, R3 and RR1)</t>
  </si>
  <si>
    <t>65-05-0060</t>
  </si>
  <si>
    <t>(4) Floor Mnt Tray, 250#- (1 Ea - L1, L3, R1, R3)</t>
  </si>
  <si>
    <t>65-20-0070</t>
  </si>
  <si>
    <t>(2) Wall Mnt Toolboard(s), Pac Trac-  (1 Ea - L2 &amp; R2)</t>
  </si>
  <si>
    <t>65-45-0110</t>
  </si>
  <si>
    <t>Matting On Shelving (Black, Red, Green, Yellow)</t>
  </si>
  <si>
    <t>66-45-0120</t>
  </si>
  <si>
    <t>Matting on Trays (Black, Red, Green, Yello)</t>
  </si>
  <si>
    <t>70-05-0120</t>
  </si>
  <si>
    <t>Underbody Lights, LED Strip, Armor Protected</t>
  </si>
  <si>
    <t>70-05-1010</t>
  </si>
  <si>
    <t>Underbody Light Activation - Parking Brake</t>
  </si>
  <si>
    <t>70-10-0010</t>
  </si>
  <si>
    <t>NO Driving Lights Provided</t>
  </si>
  <si>
    <t>70-10-0110</t>
  </si>
  <si>
    <t>Maxxima MWL - LED - Driving Lights - Buckstop Bumper</t>
  </si>
  <si>
    <t>70-10-5120</t>
  </si>
  <si>
    <t>(2) Side Mount Telescoping Scene Lights located rear of body (1) ea side</t>
  </si>
  <si>
    <t>70-20-0110</t>
  </si>
  <si>
    <t>Maxxima LED Hose Bed Light, Mount Front R/S Hose Bed</t>
  </si>
  <si>
    <t>70-20-1010</t>
  </si>
  <si>
    <t>Hose Bed Light Activation - Parking Brake</t>
  </si>
  <si>
    <t>70-25-0110</t>
  </si>
  <si>
    <t>(2) Lights Per Compartment, ROM LED DuroStrip, - Red/White</t>
  </si>
  <si>
    <t>70-35-1145</t>
  </si>
  <si>
    <t>Body -LED - ICC Lighting - Mini Pumper</t>
  </si>
  <si>
    <t>70-35-5020</t>
  </si>
  <si>
    <t>Body Side Turn Signal, SoundOff LED, Wheelwell Mounted, req'd&gt;30' OAL</t>
  </si>
  <si>
    <t>70-55-1010</t>
  </si>
  <si>
    <t>Zone A - Front Lightbar, SoundOff, nForce NXT 54" (13 modules - Duo Red/White)</t>
  </si>
  <si>
    <t>70-60-1010</t>
  </si>
  <si>
    <t>Zone B&amp;D - (2) SoundOff mPower, LED</t>
  </si>
  <si>
    <t>70-65-0210</t>
  </si>
  <si>
    <t>Zone C - (2) SoundOff mPower, LED</t>
  </si>
  <si>
    <t>70-70-0220</t>
  </si>
  <si>
    <t>Zone A - (2)  SoundOff Signal mPower Series LED</t>
  </si>
  <si>
    <t>70-75-0220</t>
  </si>
  <si>
    <t>Zone B&amp;D - (2) SoundOff Signal mPower Series LED (Cab)</t>
  </si>
  <si>
    <t>70-75-1220</t>
  </si>
  <si>
    <t>Zone B&amp;D - (2)  SoundOff Signal mPower Series LED (Body)</t>
  </si>
  <si>
    <t>70-80-0220</t>
  </si>
  <si>
    <t>Zone C - (2) SoundOff Signal mPower Series LED</t>
  </si>
  <si>
    <t>70-95-0020</t>
  </si>
  <si>
    <t>(2) Front Warning Lights Located - Brush Guard Facing Forward</t>
  </si>
  <si>
    <t>70-95-0120</t>
  </si>
  <si>
    <t xml:space="preserve"> (2) Side Warning Lights Located - Brush Guard Facing Outward</t>
  </si>
  <si>
    <t>70-95-1020</t>
  </si>
  <si>
    <t>(2) Side Warning Lights Located - Forward on Rear Body Wheel Panel</t>
  </si>
  <si>
    <t>75-00-0220</t>
  </si>
  <si>
    <t>SoundOff Signal mPower Series LED - Rear Stop/Tail/Turn Assembly</t>
  </si>
  <si>
    <t>75-00-1210</t>
  </si>
  <si>
    <t xml:space="preserve"> 4 Position Vertical Housing, SoundOff 4x6 Series,  Low Pos. Warning</t>
  </si>
  <si>
    <t>75-00-4030</t>
  </si>
  <si>
    <t>Back-Up Lights Activated w/ Parking Brake</t>
  </si>
  <si>
    <t>75-10-0210</t>
  </si>
  <si>
    <t>SoundOff Signal mPower LED- Traffic Advisor</t>
  </si>
  <si>
    <t>75-25-0210</t>
  </si>
  <si>
    <t>FRC Side Mount &amp; Bottom Raise Pole w/ Hazard Switch</t>
  </si>
  <si>
    <t>77-10-5110</t>
  </si>
  <si>
    <t>(2) Side Mount Telescoping Scene Lights located front of body (1) ea side</t>
  </si>
  <si>
    <t>77-15-1010</t>
  </si>
  <si>
    <t>FRC Spectra Ultrabright LED, 20,000 Lumens, 12Vdc</t>
  </si>
  <si>
    <t>77-25-0210</t>
  </si>
  <si>
    <t>77-25-1020</t>
  </si>
  <si>
    <t>Lamphead ON/OFF Switch</t>
  </si>
  <si>
    <t>80-00-0140</t>
  </si>
  <si>
    <t>Striping, 4" Scotchlite, Reflective, Vehicle Perimeter</t>
  </si>
  <si>
    <t>80-00-0160</t>
  </si>
  <si>
    <t>Striping, 6" Scotchlite, Reflective, Vehicle Perimeter</t>
  </si>
  <si>
    <t>80-00-0180</t>
  </si>
  <si>
    <t>Striping, 10" Scotchlite, Reflective, Vehicle Perimeter</t>
  </si>
  <si>
    <t>Striping, 8" Scotchlite, Reflective, Vehicle Perimeter</t>
  </si>
  <si>
    <t>80-05-0010</t>
  </si>
  <si>
    <t>Stripe to be applied in a 'Straight Line' Pattern</t>
  </si>
  <si>
    <t>80-05-0015</t>
  </si>
  <si>
    <t>Body Stripe Flare, 45 Degree Up and Over Rear Axle</t>
  </si>
  <si>
    <t>80-05-0020</t>
  </si>
  <si>
    <t>Body Stripe Flare, "S" Pattern</t>
  </si>
  <si>
    <t>80-05-0025</t>
  </si>
  <si>
    <t>Cab Stripe Flare, "Ribbon" Pattern</t>
  </si>
  <si>
    <t>80-05-0030</t>
  </si>
  <si>
    <t>Body Stripe Flare, "Fold Over Ribbon" Pattern</t>
  </si>
  <si>
    <t>80-05-0035</t>
  </si>
  <si>
    <t>Body Stripe Flare, "Z" Pattern - Body Front Door</t>
  </si>
  <si>
    <t>80-05-0040</t>
  </si>
  <si>
    <t>Cab Stripe Flare, "Z" Pattern</t>
  </si>
  <si>
    <t>80-10-3005</t>
  </si>
  <si>
    <t xml:space="preserve"> NO Stripe Outline Provided</t>
  </si>
  <si>
    <t>80-10-3010</t>
  </si>
  <si>
    <t>3/4" Stripe Outline (White, Red, Blue, Black or Gold)</t>
  </si>
  <si>
    <t>80-15-0010</t>
  </si>
  <si>
    <t>Chevron, Diamond Grade, Rear Body - NFPA - 6"</t>
  </si>
  <si>
    <t>90-00-0020</t>
  </si>
  <si>
    <t>Rear License Plate Bracket w/ LED Light</t>
  </si>
  <si>
    <t>90-05-0120</t>
  </si>
  <si>
    <t>1 Set - Wheel Chocks, Worden 7HY HD Yellow Alum</t>
  </si>
  <si>
    <t>90-05-0330</t>
  </si>
  <si>
    <t>1 Set - Wheel Chocks Horizontal Mtg Brackets - 1 Ea Side of Body</t>
  </si>
  <si>
    <t>90-20-0020</t>
  </si>
  <si>
    <t>Duo Safety 8' Aluminum 585A - Attic</t>
  </si>
  <si>
    <t>90-25-0020</t>
  </si>
  <si>
    <t>Duo Safety 8' Aluminum 775-A - Roof</t>
  </si>
  <si>
    <t>90-30-0030</t>
  </si>
  <si>
    <t>Duo Safety 14' Solid Beam Aluminum - 1000A - 2 Section Extension</t>
  </si>
  <si>
    <t>90-60-6020</t>
  </si>
  <si>
    <t xml:space="preserve"> {Qty} 6" x 9', Lightweight PVC Suction Hose w/ NH Cplng</t>
  </si>
  <si>
    <t>90-65-2060</t>
  </si>
  <si>
    <t>{Qty} 6.0 inch Strainer, Kochek, Barrel Type</t>
  </si>
  <si>
    <t/>
  </si>
  <si>
    <t>Custom Pumper Options</t>
  </si>
  <si>
    <t>HGAC Price</t>
  </si>
  <si>
    <t>00-15-0210</t>
  </si>
  <si>
    <t xml:space="preserve">On Board USB Electronic Operator's Manual w/ Parts List                         </t>
  </si>
  <si>
    <t>00-15-0220</t>
  </si>
  <si>
    <t xml:space="preserve">One (1) Electronic/One (1) Hard Copy Operator's Manual w/ Parts List            </t>
  </si>
  <si>
    <t>00-15-0230</t>
  </si>
  <si>
    <t xml:space="preserve">Two (2) Electronic/One (1) Hard Copy Operator's Manual w/ Parts List            </t>
  </si>
  <si>
    <t>00-15-0240</t>
  </si>
  <si>
    <t xml:space="preserve">Three (3) Electronic/One (1) Hard Copy Operator's Manual w/ Parts List          </t>
  </si>
  <si>
    <t>00-15-0250</t>
  </si>
  <si>
    <t xml:space="preserve">Four (4) Electronic/One (1) Hard Copy Operator's Manual w/ Parts List           </t>
  </si>
  <si>
    <t>00-15-0290</t>
  </si>
  <si>
    <t xml:space="preserve">FAMA Fire Apparatus Safety Guide                                                </t>
  </si>
  <si>
    <t xml:space="preserve">Apparatus Information (Overall Dimensions) Label                                </t>
  </si>
  <si>
    <t xml:space="preserve">Apparatus Fluid Label - Pumper                                                  </t>
  </si>
  <si>
    <t xml:space="preserve">Apparatus Seating Label - Pumper                                                </t>
  </si>
  <si>
    <t xml:space="preserve">Cab Helmet Warning Label - Pumper                                               </t>
  </si>
  <si>
    <t xml:space="preserve">Pump Performance Placard - Pumper                                               </t>
  </si>
  <si>
    <t>00-25-0810</t>
  </si>
  <si>
    <t xml:space="preserve">Paint Warranty -  7 Years (Proposal)                                            </t>
  </si>
  <si>
    <t>00-25-0815</t>
  </si>
  <si>
    <t xml:space="preserve">Paint Warranty -  10 Years (Proposal)                                           </t>
  </si>
  <si>
    <t xml:space="preserve">Third Party Test - Requirements - UL - US - Pumper (NFPA 1901)                  </t>
  </si>
  <si>
    <t>00-40-0030</t>
  </si>
  <si>
    <t xml:space="preserve">Third Party Test - Requirements - ULC - Canadian - Pumper (NFPA 1901)           </t>
  </si>
  <si>
    <t>00-40-0310</t>
  </si>
  <si>
    <t xml:space="preserve">Tilt Test                 ***HOLD***                                            </t>
  </si>
  <si>
    <t xml:space="preserve">Customer Witness Pump Service Test                                              </t>
  </si>
  <si>
    <t xml:space="preserve">Buckstop Front Bumper / Brush Guard - Outback Design                            </t>
  </si>
  <si>
    <t xml:space="preserve">Cab Entrance Bars, Stainless Steel      CHECK VEREBIAG COMPARED TO BILLS FILE   </t>
  </si>
  <si>
    <t xml:space="preserve">Full Drive Line Modification/Pump Mounting (NON-PTO style Pumps)                </t>
  </si>
  <si>
    <t xml:space="preserve">Hazard Indicator Light - LED (In-Cab)                                           </t>
  </si>
  <si>
    <t xml:space="preserve">Open Compartment Light - Red Flashing - Whelen OS LED                           </t>
  </si>
  <si>
    <t xml:space="preserve">Cab Console (Ford)                                                              </t>
  </si>
  <si>
    <t xml:space="preserve">Tire Pressure Monitoring Device - 2 Axles (Front &amp; Rear) - LED Alert            </t>
  </si>
  <si>
    <t xml:space="preserve">40 Amp - Battery Charger - ProMariner                                           </t>
  </si>
  <si>
    <t xml:space="preserve">Battery Charger Location - Ceiling of L-1 Compartment                           </t>
  </si>
  <si>
    <t xml:space="preserve">Kussmaul 20 Amp - 120V - Super Auto-Eject                                       </t>
  </si>
  <si>
    <t xml:space="preserve">Auto-Eject Location - Left Front Exterior Wall                                  </t>
  </si>
  <si>
    <t>25-20-0110</t>
  </si>
  <si>
    <t xml:space="preserve">(1) Cast Products - Siren Speaker - Recess Mtd, L/S O/B Frame                   </t>
  </si>
  <si>
    <t>25-20-1110</t>
  </si>
  <si>
    <t xml:space="preserve">(2) Cast Products - Siren Speaker - Recess Mtd, O/B Frame                       </t>
  </si>
  <si>
    <t>25-20-2110</t>
  </si>
  <si>
    <t xml:space="preserve">(1) SoundOff Signal ETSS 100W - Siren Speaker                                   </t>
  </si>
  <si>
    <t xml:space="preserve">(2) SoundOff Signal ETSS 100W - Siren Speakers - (1) Ea Side Behind Grille (??) </t>
  </si>
  <si>
    <t xml:space="preserve">Warn Zeon Winch, 12,000 Pounds 12-S, 80' Synthetic Rope                         </t>
  </si>
  <si>
    <t xml:space="preserve">Warn Zeon Heavyweight Winch, 15,000 Pounds 15-S, 80' Synthetic Rope             </t>
  </si>
  <si>
    <t xml:space="preserve">Siren Head Controller, Electronic Siren, SoundOff 400 Series (WHICH MODEL)      </t>
  </si>
  <si>
    <t xml:space="preserve">Back-Up Alarm                                                                   </t>
  </si>
  <si>
    <t>30-00-0010</t>
  </si>
  <si>
    <t xml:space="preserve">Pump Compartment, Construction - Pumper                                         </t>
  </si>
  <si>
    <t>30-00-1010</t>
  </si>
  <si>
    <t xml:space="preserve">HALE MODULE - Aluminum Pump Compartment, Construction - Pumper                  </t>
  </si>
  <si>
    <t>30-00-1020</t>
  </si>
  <si>
    <t xml:space="preserve">MES HALE MODULE (42")  - Aluminum Pump Compartment, Construction - Pumper       </t>
  </si>
  <si>
    <t>30-00-1030</t>
  </si>
  <si>
    <t xml:space="preserve">MES HALE MODULE (44")  - Aluminum Pump Compartment, Construction - Pumper       </t>
  </si>
  <si>
    <t xml:space="preserve">HALE MODULE - Aluminum Pump Compartment, Construction - Mini Pumper             </t>
  </si>
  <si>
    <t xml:space="preserve">Laser Grip S/S Step Surface - Left/Right Side - HALE MODULE (HME Provided)      </t>
  </si>
  <si>
    <t>30-05-1110</t>
  </si>
  <si>
    <t xml:space="preserve">Left &amp; Right Side Running Board Hosewells                                       </t>
  </si>
  <si>
    <t>30-05-2110</t>
  </si>
  <si>
    <t xml:space="preserve">Left Side Running Board Hosewell                                                </t>
  </si>
  <si>
    <t>30-05-2120</t>
  </si>
  <si>
    <t xml:space="preserve">Left Side Running Board Hosewell - HALE MODULE (MES 42") (HME Provided)         </t>
  </si>
  <si>
    <t>30-05-2130</t>
  </si>
  <si>
    <t xml:space="preserve">Left Side Running Board Hosewell - HALE MODULE (MES 44") (HME Provided)         </t>
  </si>
  <si>
    <t>30-05-3110</t>
  </si>
  <si>
    <t xml:space="preserve">Right Side Running Board Hosewell                                               </t>
  </si>
  <si>
    <t>30-05-3120</t>
  </si>
  <si>
    <t xml:space="preserve">Right Side Running Board Hosewell - HALE MODULE (MES 42") (HME Provided)        </t>
  </si>
  <si>
    <t>30-05-3130</t>
  </si>
  <si>
    <t xml:space="preserve">Right Side Running Board Hosewell - HALE MODULE (MES 44") (HME Provided)        </t>
  </si>
  <si>
    <t>30-05-4020</t>
  </si>
  <si>
    <t xml:space="preserve">(2) Straps, Running Board Hosewell                                              </t>
  </si>
  <si>
    <t>30-05-4030</t>
  </si>
  <si>
    <t xml:space="preserve">ATP Cover w/ D-Ring, Running Board Hosewell                                     </t>
  </si>
  <si>
    <t>30-05-4040</t>
  </si>
  <si>
    <t xml:space="preserve">Vinyl Cover, Running Board Hosewell                                             </t>
  </si>
  <si>
    <t>30-05-7020</t>
  </si>
  <si>
    <t xml:space="preserve">Dri-Dek Floor Matting, Hosewell                                                 </t>
  </si>
  <si>
    <t>30-15-0120</t>
  </si>
  <si>
    <t xml:space="preserve">Pump Compartment Dunnage -  HALE MODULE                                         </t>
  </si>
  <si>
    <t>30-20-0010</t>
  </si>
  <si>
    <t xml:space="preserve">Left Side Operators Control Panel - CORE Pumper                                 </t>
  </si>
  <si>
    <t>30-20-0020</t>
  </si>
  <si>
    <t xml:space="preserve">Left Side Operators Control Panel - CORE 62 Pumper                              </t>
  </si>
  <si>
    <t>30-20-0110</t>
  </si>
  <si>
    <t xml:space="preserve">Left Side Operators Control Panel &amp; Right Side Panels - CORE Pumper - HALE MOD  </t>
  </si>
  <si>
    <t>30-20-0130</t>
  </si>
  <si>
    <t xml:space="preserve">Left Side Operators Control Panel - MES -  Pumper (44") - HALE MODULE           </t>
  </si>
  <si>
    <t xml:space="preserve">Left Side Operators Control Panel - Mini Pumper (24") - HALE MODULE             </t>
  </si>
  <si>
    <t>30-20-1010</t>
  </si>
  <si>
    <t xml:space="preserve">Top Operators Control Panel w/ Speedlays - CORE Pumper                          </t>
  </si>
  <si>
    <t>30-20-1020</t>
  </si>
  <si>
    <t xml:space="preserve">Top Operators Control Panel w/ Speedlays - CORE 62 Pumper                       </t>
  </si>
  <si>
    <t>30-35-0110</t>
  </si>
  <si>
    <t xml:space="preserve">53,500 BTU Pump Compartment Heater, w/ 12V Fan                                  </t>
  </si>
  <si>
    <t>30-35-1110</t>
  </si>
  <si>
    <t xml:space="preserve">Heat Pan Enclosure, Removable, Aluminum                                         </t>
  </si>
  <si>
    <t>30-35-7010</t>
  </si>
  <si>
    <t xml:space="preserve">(1) Pump Compartment Work Light, LED w/ Switch                                  </t>
  </si>
  <si>
    <t>30-40-0010</t>
  </si>
  <si>
    <t xml:space="preserve">Walkway, Top Mount, 96"W x 21"L, w/ ADP Step Surface                            </t>
  </si>
  <si>
    <t>30-40-2110</t>
  </si>
  <si>
    <t xml:space="preserve">(2) Walkway Storage Compartments, L/R Side, SS w/ATP Door                       </t>
  </si>
  <si>
    <t>30-40-2220</t>
  </si>
  <si>
    <t xml:space="preserve">Walkway Storage Compartment LED Lights, (1) each side                           </t>
  </si>
  <si>
    <t>30-40-3110</t>
  </si>
  <si>
    <t xml:space="preserve">(2) Mansaver Bars, FRC                                                          </t>
  </si>
  <si>
    <t>30-50-0020</t>
  </si>
  <si>
    <t xml:space="preserve">(2) Speedlay Storage Bays                                                       </t>
  </si>
  <si>
    <t>30-55-0105</t>
  </si>
  <si>
    <t xml:space="preserve">Speedlay Front Wall - Aluminum Diamond Plate                                    </t>
  </si>
  <si>
    <t>30-55-1005</t>
  </si>
  <si>
    <t xml:space="preserve">{Qty} Removable Speedlay Hose Trays                                             </t>
  </si>
  <si>
    <t>32-00-0030</t>
  </si>
  <si>
    <t xml:space="preserve">Fire Research Pump Boss 200 Series w/ Alarm                                     </t>
  </si>
  <si>
    <t>32-00-0050</t>
  </si>
  <si>
    <t xml:space="preserve">Fire Research Pump Boss 400 Series (Dual) Pressure Governor                     </t>
  </si>
  <si>
    <t>32-00-1010</t>
  </si>
  <si>
    <t xml:space="preserve">Pump Panel Harness for Pressure Governor                                        </t>
  </si>
  <si>
    <t>32-05-0020</t>
  </si>
  <si>
    <t xml:space="preserve">Innovative Controls - 4" Master Pump Gauges Liquid Filled                       </t>
  </si>
  <si>
    <t>32-05-3020</t>
  </si>
  <si>
    <t xml:space="preserve">Backlit  - Master Pump Gauges - White LED                                       </t>
  </si>
  <si>
    <t>32-05-4020</t>
  </si>
  <si>
    <t xml:space="preserve">Master Gauge Bezel, Innovative Controls                                         </t>
  </si>
  <si>
    <t>32-10-0010</t>
  </si>
  <si>
    <t xml:space="preserve">Master Gauge Pump Test Ports                                                    </t>
  </si>
  <si>
    <t>32-15-0020</t>
  </si>
  <si>
    <t xml:space="preserve">Innovative Controls 2-1/2" Individual Pressure Gauges                           </t>
  </si>
  <si>
    <t>32-15-3030</t>
  </si>
  <si>
    <t>32-20-0130</t>
  </si>
  <si>
    <t xml:space="preserve">Innovative Controls Soft-Glo Water Gauge - Operator's Panel                     </t>
  </si>
  <si>
    <t>32-20-1030</t>
  </si>
  <si>
    <t xml:space="preserve">(2) Innovative Controls Monster Water Gauges -  Rearward on Cab Sides           </t>
  </si>
  <si>
    <t>32-20-1330</t>
  </si>
  <si>
    <t xml:space="preserve">(1) Innovative Controls Monster Water Gauges -  Rear of Body                    </t>
  </si>
  <si>
    <t xml:space="preserve">Smart Rocker Switch Panel, (4) Switches - Pump Panel                            </t>
  </si>
  <si>
    <t>32-40-0130</t>
  </si>
  <si>
    <t xml:space="preserve">Hale "Q-MAX", 1500 GPM - CORE Pumper                                            </t>
  </si>
  <si>
    <t>34-00-0130</t>
  </si>
  <si>
    <t xml:space="preserve">Q-Max Specs (K Gearbox)                                                         </t>
  </si>
  <si>
    <t>34-10-0010</t>
  </si>
  <si>
    <t xml:space="preserve">Primer, Oil-Less, Hale ESP                                                      </t>
  </si>
  <si>
    <t>34-10-0120</t>
  </si>
  <si>
    <t xml:space="preserve">Trident Air Primer - Single Primer Actuation                                    </t>
  </si>
  <si>
    <t>34-10-1020</t>
  </si>
  <si>
    <t xml:space="preserve">Manual Primer Control Valve                                                     </t>
  </si>
  <si>
    <t xml:space="preserve">Pump Shift, Electric/Air, w/ Label, Indicator Lgts, Mtd Cab/PPnl                </t>
  </si>
  <si>
    <t xml:space="preserve">(2) Anodes, Water Pump, Indicator Weep Hole                                     </t>
  </si>
  <si>
    <t>34-30-0110</t>
  </si>
  <si>
    <t xml:space="preserve">Thermal Relief Valve, TRV-L, Automatic                                          </t>
  </si>
  <si>
    <t>34-30-1010</t>
  </si>
  <si>
    <t xml:space="preserve">Intake Pressure Relief Valve, TFT                                               </t>
  </si>
  <si>
    <t>34-35-0110</t>
  </si>
  <si>
    <t xml:space="preserve">Pump T-Case Cooling Line, 3/8" w/ In-Line Ball Valve                            </t>
  </si>
  <si>
    <t>34-35-1010</t>
  </si>
  <si>
    <t xml:space="preserve">Heat Exchanger Line, Gated {CUSTOM CHASSIS}                                     </t>
  </si>
  <si>
    <t>34-35-1020</t>
  </si>
  <si>
    <t xml:space="preserve">Heat Exchanger Line, Gated {CUSTOM CHASSIS} - HALE MODULE {HME Connect}         </t>
  </si>
  <si>
    <t>34-40-0020</t>
  </si>
  <si>
    <t xml:space="preserve">Master Drain, Manual, Mounted Pump Panel                                        </t>
  </si>
  <si>
    <t>34-50-2020</t>
  </si>
  <si>
    <t xml:space="preserve">Innovative Controls - Individual Manual Drains - Lift-Up Handles                </t>
  </si>
  <si>
    <t xml:space="preserve">6" Long Handled Chrome Plated Cap (Logo)                                        </t>
  </si>
  <si>
    <t>35-00-0120</t>
  </si>
  <si>
    <t xml:space="preserve">2.5" Left Side Inlet, Side Mount                                                </t>
  </si>
  <si>
    <t>35-00-1020</t>
  </si>
  <si>
    <t xml:space="preserve">2.5" Left Side Inlet, Top Mount                                                 </t>
  </si>
  <si>
    <t>35-10-0120</t>
  </si>
  <si>
    <t xml:space="preserve">#1 - 2.5" Left Side Discharge, Side Mount                                       </t>
  </si>
  <si>
    <t>35-10-0170</t>
  </si>
  <si>
    <t xml:space="preserve">#1 - 2.5" Left Side Discharge, Top Mount                                        </t>
  </si>
  <si>
    <t>35-10-1120</t>
  </si>
  <si>
    <t xml:space="preserve">#2 - 2.5" Left Side Discharge, Side Mount                                       </t>
  </si>
  <si>
    <t>35-10-1170</t>
  </si>
  <si>
    <t xml:space="preserve">#2 - 2.5" Left Side Discharge, Top Mount                                        </t>
  </si>
  <si>
    <t>35-15-0120</t>
  </si>
  <si>
    <t xml:space="preserve">#3 - 2.5" Right Side Discharge                                                  </t>
  </si>
  <si>
    <t>35-15-3020</t>
  </si>
  <si>
    <t xml:space="preserve">#4 - 2.5" Right Side Discharge                                                  </t>
  </si>
  <si>
    <t>35-15-3120</t>
  </si>
  <si>
    <t xml:space="preserve">#4 - 3.0" Right Side Discharge                                                  </t>
  </si>
  <si>
    <t>35-20-0120</t>
  </si>
  <si>
    <t xml:space="preserve">(1) 2.5" Left Rear Discharge                                                    </t>
  </si>
  <si>
    <t>35-20-1120</t>
  </si>
  <si>
    <t xml:space="preserve">(2) 2.5" Left Rear Discharges                                                   </t>
  </si>
  <si>
    <t>35-20-4120</t>
  </si>
  <si>
    <t xml:space="preserve">(1) 2.5" Right Rear Discharge                                                   </t>
  </si>
  <si>
    <t>35-25-8110</t>
  </si>
  <si>
    <t xml:space="preserve">(1) Deluge Waterway - Pumper                                                    </t>
  </si>
  <si>
    <t>35-30-2110</t>
  </si>
  <si>
    <t>(2) Crosslay Hosebeds, 1-3/4" Hose w/ Divider  - CORE Pumper - {Side Mount ONLY}</t>
  </si>
  <si>
    <t>35-30-2120</t>
  </si>
  <si>
    <t>(2) LOW Crosslay Hosebeds, 1-3/4" Hose w/ Divider  - CORE Pmpr - SM - HALE MODUL</t>
  </si>
  <si>
    <t xml:space="preserve">(2) Crosslay Hosebeds, 1-3/4" Hose w/ Divider  - HALE MODULE - Mini Pumper      </t>
  </si>
  <si>
    <t>35-30-3010</t>
  </si>
  <si>
    <t xml:space="preserve">(1) Crosslay Hosebed, 2 1/2" Hose  - CORE Pumper - {Top Mount ONLY}             </t>
  </si>
  <si>
    <t>35-30-4010</t>
  </si>
  <si>
    <t xml:space="preserve">#1 Crosslay, 1-3/4" hose, Dbl Stk                                               </t>
  </si>
  <si>
    <t>35-30-4110</t>
  </si>
  <si>
    <t xml:space="preserve">#1 Crosslay, 2-1/2" hose, Dbl Stk                                               </t>
  </si>
  <si>
    <t>35-30-5010</t>
  </si>
  <si>
    <t xml:space="preserve">#2 Crosslay, 1-3/4" hose, Dbl Stk                                               </t>
  </si>
  <si>
    <t>35-35-1010</t>
  </si>
  <si>
    <t xml:space="preserve">#1 Speedlay - Top, 1-3/4" hose                                                  </t>
  </si>
  <si>
    <t>35-35-2010</t>
  </si>
  <si>
    <t xml:space="preserve">#2 Speedlay - Lower, 1-3/4" hose                                                </t>
  </si>
  <si>
    <t>35-40-0120</t>
  </si>
  <si>
    <t xml:space="preserve">Front Bumper Jumpline  - HALE MODULE                                            </t>
  </si>
  <si>
    <t>35-40-5110</t>
  </si>
  <si>
    <t xml:space="preserve">Booster Reel, Electric, 1" I.D. Hose {ADD PUMP DUNNAGE}                         </t>
  </si>
  <si>
    <t>35-40-5210</t>
  </si>
  <si>
    <t>Booster Reel, Electric, 3/4" I.D. Hose - MES Pmpr - HALE MODULE {ADD PUMP DUNNAG</t>
  </si>
  <si>
    <t>Booster Reel, Electric, 1.00" I.D. Hose - Mini Pmpr - HALE MODULE - RR1 Location</t>
  </si>
  <si>
    <t xml:space="preserve">100' Booster Hose, (x2)- 50' lengths - 1" Rubber Covered, w/ Couplings          </t>
  </si>
  <si>
    <t xml:space="preserve">200' Booster Hose, (x2)- 100' lengths - 1" Rubber Covered, w/ Couplings         </t>
  </si>
  <si>
    <t>35-40-6210</t>
  </si>
  <si>
    <t xml:space="preserve">150' Booster Hose, (x1)- 150' lengths - 3/4" Rubber Covered, w/ Couplings       </t>
  </si>
  <si>
    <t>35-40-7510</t>
  </si>
  <si>
    <t xml:space="preserve">1" Akron Valve                                                                  </t>
  </si>
  <si>
    <t xml:space="preserve">1" Akron Valve - Air Actuated - HALE MODULE                                     </t>
  </si>
  <si>
    <t>35-45-0020</t>
  </si>
  <si>
    <t xml:space="preserve">(Qty 1) Tank to Pump Line, 3" Pipe                                              </t>
  </si>
  <si>
    <t>35-45-1010</t>
  </si>
  <si>
    <t xml:space="preserve">Integral Check Valve (NFPA)                                                     </t>
  </si>
  <si>
    <t>35-45-5120</t>
  </si>
  <si>
    <t xml:space="preserve">(Qty 1) 2.0" Tank Re-Fill Line                                                  </t>
  </si>
  <si>
    <t>35-45-7110</t>
  </si>
  <si>
    <t xml:space="preserve">(Qty 1) Rear Direct Tank Fill                                                   </t>
  </si>
  <si>
    <t>35-55-0110</t>
  </si>
  <si>
    <t xml:space="preserve">Akron Valve, 2.5", Manual Valve (Swing Handle Controlled @ Valve)               </t>
  </si>
  <si>
    <t>35-55-0120</t>
  </si>
  <si>
    <t xml:space="preserve">Akron Valve, 2.5", Manual Valve (Swing-Handle Controlled @ Operator's Panel)    </t>
  </si>
  <si>
    <t>35-55-1110</t>
  </si>
  <si>
    <t xml:space="preserve">Elkhart Valve, 2.5", Manual Valve (Controlled @ Valve)                          </t>
  </si>
  <si>
    <t>35-55-1120</t>
  </si>
  <si>
    <t xml:space="preserve">Elkhart Valve, 2.5", Manual Valve (Controlled @ Operator's Panel)               </t>
  </si>
  <si>
    <t>35-60-0110</t>
  </si>
  <si>
    <t xml:space="preserve">Akron Valve, 2.0", Manual Valve - TF                                            </t>
  </si>
  <si>
    <t>35-60-1110</t>
  </si>
  <si>
    <t xml:space="preserve">Elkhart Valve, 2.0", Manual Valve - TF                                          </t>
  </si>
  <si>
    <t>35-60-5110</t>
  </si>
  <si>
    <t xml:space="preserve">Akron Valve, 3.0", Manual Valve - TTP                                           </t>
  </si>
  <si>
    <t>35-60-6110</t>
  </si>
  <si>
    <t xml:space="preserve">Elkhart Valve, 3.0", Manual Valve - TTP                                         </t>
  </si>
  <si>
    <t>35-60-8010</t>
  </si>
  <si>
    <t xml:space="preserve">Akron Valve, 2.5", Manual Valve (Controlled @ Valve) - DTF                      </t>
  </si>
  <si>
    <t>35-65-0030</t>
  </si>
  <si>
    <t xml:space="preserve">2.5" Side Intake Piping                                                         </t>
  </si>
  <si>
    <t>35-65-2010</t>
  </si>
  <si>
    <t xml:space="preserve">2.5" Rear Direct Intake Piping                                                  </t>
  </si>
  <si>
    <t>35-70-0110</t>
  </si>
  <si>
    <t xml:space="preserve">Akron Valve, 2.0", Manual Valve  (Controlled @ Operator's Panel)                </t>
  </si>
  <si>
    <t>35-70-0210</t>
  </si>
  <si>
    <t xml:space="preserve">Akron Valve, 2.5", Manual Valve (Push-Pull Controlled @ Valve)                  </t>
  </si>
  <si>
    <t>35-70-0220</t>
  </si>
  <si>
    <t xml:space="preserve">Akron Valve, 2.5", Manual Valve (Controlled @ Operator's Panel)                 </t>
  </si>
  <si>
    <t>35-70-0310</t>
  </si>
  <si>
    <t xml:space="preserve">Akron Valve, 3.0", Manual Valve  (Controlled @ Operator's Panel)                </t>
  </si>
  <si>
    <t xml:space="preserve">Akron Valve, 3.0", Electric Valve - HALE MODULE                                 </t>
  </si>
  <si>
    <t>35-70-5110</t>
  </si>
  <si>
    <t xml:space="preserve">Elkhart Valve, 2.0", Manual Valve  (Controlled @ Operator's Panel)              </t>
  </si>
  <si>
    <t>35-70-5210</t>
  </si>
  <si>
    <t>35-70-5220</t>
  </si>
  <si>
    <t>35-70-5310</t>
  </si>
  <si>
    <t xml:space="preserve">Elkhart Valve, 3.0", Manual Valve (Controlled @ Operator's Panel)               </t>
  </si>
  <si>
    <t>35-70-8010</t>
  </si>
  <si>
    <t xml:space="preserve">Valve(s) Control - Manual Push-Pull Type @ Valve                                </t>
  </si>
  <si>
    <t>35-70-8012</t>
  </si>
  <si>
    <t xml:space="preserve">Valve(s) Control - Manual Swing Handle Type @ Valve                             </t>
  </si>
  <si>
    <t>35-70-8030</t>
  </si>
  <si>
    <t xml:space="preserve">Valve(s) Control -  Manual Control @ Operator's Panel                           </t>
  </si>
  <si>
    <t xml:space="preserve">Valve(s) Control - Akron Navigator #9335 Electric control w/ Pressure Only      </t>
  </si>
  <si>
    <t>35-80-0110</t>
  </si>
  <si>
    <t xml:space="preserve">2.5" Side Discharge Piping                                                      </t>
  </si>
  <si>
    <t>35-80-0310</t>
  </si>
  <si>
    <t xml:space="preserve">3.0" Side Discharge Piping                                                      </t>
  </si>
  <si>
    <t>35-80-2040</t>
  </si>
  <si>
    <t xml:space="preserve">2.5" Rear Discharge Piping w/ Water Tank Sleeve (4")                            </t>
  </si>
  <si>
    <t>35-80-2540</t>
  </si>
  <si>
    <t xml:space="preserve">2.5" Rear Discharge Piping w/ Water Tank Sleeve (4") - HALE MODULE              </t>
  </si>
  <si>
    <t xml:space="preserve">2.5" Rear Discharge Piping (in Hosebed w/  Cover) - HALE MODULE - Mini Pumper   </t>
  </si>
  <si>
    <t>35-80-3110</t>
  </si>
  <si>
    <t xml:space="preserve">2.0" Discharge Piping (Crosslays, Speedlays)                                    </t>
  </si>
  <si>
    <t>35-80-3210</t>
  </si>
  <si>
    <t xml:space="preserve">2.5" Discharge Piping (Crosslays, Speedlays)                                    </t>
  </si>
  <si>
    <t>35-80-4040</t>
  </si>
  <si>
    <t xml:space="preserve">3.0" Deluge Discharge Piping                                                    </t>
  </si>
  <si>
    <t>35-80-6140</t>
  </si>
  <si>
    <t xml:space="preserve">2.0" Front Jumpline Piping - HALE MODULE                                        </t>
  </si>
  <si>
    <t>35-85-0110</t>
  </si>
  <si>
    <t xml:space="preserve">Termination: 2.5" NPT x 2.5" NST adapter w/ Plug                                </t>
  </si>
  <si>
    <t>35-85-0120</t>
  </si>
  <si>
    <t xml:space="preserve">Termination: 2.5" NST 30-Degree Elbow w/ Plug                                   </t>
  </si>
  <si>
    <t>35-90-0120</t>
  </si>
  <si>
    <t xml:space="preserve">Termination: 2.5" NST Chrome Elbow w/ Cap (Pump Panel)                          </t>
  </si>
  <si>
    <t>35-90-1130</t>
  </si>
  <si>
    <t xml:space="preserve">Termination:  3.0" NST Chrome Elbow w/ Cap (Pump Panel)                         </t>
  </si>
  <si>
    <t>35-90-2220</t>
  </si>
  <si>
    <t xml:space="preserve">Termination: 3.0" NST F x 5.0" Storz - Rocker Lug w/ Cap - Rigid (Pump Panel)   </t>
  </si>
  <si>
    <t xml:space="preserve">Termination: 2.5" NST x 2.5" NST Chrome Elbow w/ Cap (Rear Body)                </t>
  </si>
  <si>
    <t>35-95-0020</t>
  </si>
  <si>
    <t xml:space="preserve">Termination: 2.0" NPT x 1.5" NST Swivel - Crosslay/Speedlay                     </t>
  </si>
  <si>
    <t>35-95-1020</t>
  </si>
  <si>
    <t xml:space="preserve">Termination: 2.5" NPT x 2.5" NST Swivel - Crosslay/Speedlay                     </t>
  </si>
  <si>
    <t>35-95-7020</t>
  </si>
  <si>
    <t>Termination: 2.0" NPT x 1.5" NST SST 90-Degree Swivel (on grav. shield) (no cap)</t>
  </si>
  <si>
    <t>35-95-9120</t>
  </si>
  <si>
    <t xml:space="preserve">Drain Valve, Class 1, 3/4", Automatic                                           </t>
  </si>
  <si>
    <t>40-00-0210</t>
  </si>
  <si>
    <t xml:space="preserve">Speedlay, Poly Hose Guides                                                      </t>
  </si>
  <si>
    <t>40-00-1010</t>
  </si>
  <si>
    <t xml:space="preserve">Vinyl Cover for Crosslay Hosebed - Top &amp; Sides                                  </t>
  </si>
  <si>
    <t>40-00-1210</t>
  </si>
  <si>
    <t xml:space="preserve">Vinyl Cover for Speedlay Hosebeds- Sides                                        </t>
  </si>
  <si>
    <t>40-00-2010</t>
  </si>
  <si>
    <t xml:space="preserve">ATP Cover w/ Vinyl End Flaps for Crosslay Hosebed                               </t>
  </si>
  <si>
    <t xml:space="preserve">ATP Cover w/ Vinyl End Flaps for Crosslay Hosebed - HALE MODULE                 </t>
  </si>
  <si>
    <t>40-00-5010</t>
  </si>
  <si>
    <t xml:space="preserve">Vinyl Side Cover Color, Midnight Black                                          </t>
  </si>
  <si>
    <t>40-00-5020</t>
  </si>
  <si>
    <t xml:space="preserve">Vinyl Side Cover Color, Brilliant Red                                           </t>
  </si>
  <si>
    <t>40-00-5030</t>
  </si>
  <si>
    <t xml:space="preserve">Vinyl Side Cover Color, White                                                   </t>
  </si>
  <si>
    <t>40-05-0110</t>
  </si>
  <si>
    <t xml:space="preserve">Rewind switch, Booster Reel - Side Pump Compartment                             </t>
  </si>
  <si>
    <t xml:space="preserve">Rewind switch, Booster Reel - Hose Reel Frame                                   </t>
  </si>
  <si>
    <t>40-05-2020</t>
  </si>
  <si>
    <t xml:space="preserve">Hose Reel Air Blow Out                                                          </t>
  </si>
  <si>
    <t xml:space="preserve">Hose Reel Air Blow Out - HALE MODULE                                            </t>
  </si>
  <si>
    <t>40-05-3020</t>
  </si>
  <si>
    <t xml:space="preserve">Single Booster Reel Roller Assembly, Stainless Steel                            </t>
  </si>
  <si>
    <t xml:space="preserve">Manual Drain, Deluge Pipe                                                       </t>
  </si>
  <si>
    <t>40-10-0210</t>
  </si>
  <si>
    <t xml:space="preserve">TFT Adapter for TFT Crossfire Monitor Package w/o Extend-A Gun                  </t>
  </si>
  <si>
    <t>40-10-1020</t>
  </si>
  <si>
    <t xml:space="preserve">Telescoping Waterway, TFT 18" "Extend-A-Gun" #XG18VL-PL (N/A for Crossfire)     </t>
  </si>
  <si>
    <t>40-10-1030</t>
  </si>
  <si>
    <t xml:space="preserve">Telescoping Waterway, TFT 18" "Extend-A-Gun" #XG18VL-XL (For Crossfire Monitor) </t>
  </si>
  <si>
    <t xml:space="preserve">Deck Gun Monitor, TFT #XFC-52 Kit - Crossfire                                   </t>
  </si>
  <si>
    <t>40-15-1120</t>
  </si>
  <si>
    <t xml:space="preserve">Deck Gun Monitor, Akron #3423 - 1250 GPM                                        </t>
  </si>
  <si>
    <t>40-15-3120</t>
  </si>
  <si>
    <t xml:space="preserve">Nozzle, Master Stream, #5160 Akromatic 1250 gpm Fog Nozzle                      </t>
  </si>
  <si>
    <t>40-15-4130</t>
  </si>
  <si>
    <t xml:space="preserve">Stacked Tips, Akron #2499 Quad Stack Tip Set (requires shaper)                  </t>
  </si>
  <si>
    <t>40-25-0110</t>
  </si>
  <si>
    <t xml:space="preserve">(1) Foam Outlet, Pump Panel with External Elkhart Eductor                       </t>
  </si>
  <si>
    <t>40-25-0220</t>
  </si>
  <si>
    <t xml:space="preserve">FoamPro 2001 Foam System w/ Control Panel, Class A Foam                         </t>
  </si>
  <si>
    <t>40-25-0230</t>
  </si>
  <si>
    <t xml:space="preserve">FoamPro 2002 Foam System w/ Control Panel, Class A or B Foam                    </t>
  </si>
  <si>
    <t>40-25-0310</t>
  </si>
  <si>
    <t xml:space="preserve">Hale 'Smart Foam' 2.1A Foam System                                              </t>
  </si>
  <si>
    <t>40-25-0320</t>
  </si>
  <si>
    <t xml:space="preserve">Hale 'Smart Foam' 2.1A Foam System  -HALE MODULE                                </t>
  </si>
  <si>
    <t xml:space="preserve">Hale 'Smart Foam' 2.1A Foam System  -HALE MODULE - Mini Pumper                  </t>
  </si>
  <si>
    <t>40-25-0410</t>
  </si>
  <si>
    <t xml:space="preserve">Hale 'Smart Foam' 3.3A Foam System                                              </t>
  </si>
  <si>
    <t>40-25-0420</t>
  </si>
  <si>
    <t xml:space="preserve">Hale 'Smart Foam' 3.3A Foam System - HALE MODULE                                </t>
  </si>
  <si>
    <t>40-25-0510</t>
  </si>
  <si>
    <t xml:space="preserve">Hale 'Smart Foam' 5.0 (A or B) Foam System                                      </t>
  </si>
  <si>
    <t>40-25-0520</t>
  </si>
  <si>
    <t xml:space="preserve">Hale 'Smart Foam' 5.0 (A or B) Foam System - HALE MODULE                        </t>
  </si>
  <si>
    <t>40-25-0530</t>
  </si>
  <si>
    <t xml:space="preserve">Hale 'Smart Foam' 5.0 (A or B) Foam System - HALE MODULE - Mini Pumper          </t>
  </si>
  <si>
    <t>40-25-3015</t>
  </si>
  <si>
    <t xml:space="preserve">Single Foam Tank - 15 gallons, Class A                                          </t>
  </si>
  <si>
    <t xml:space="preserve">Single Foam Tank - 30 gallons, Class A                                          </t>
  </si>
  <si>
    <t>40-25-3120</t>
  </si>
  <si>
    <t xml:space="preserve">Dual Foam Tank - 15 gallons Each, Class A &amp; B                                   </t>
  </si>
  <si>
    <t>40-25-4330</t>
  </si>
  <si>
    <t xml:space="preserve">ADT (Air Dual Tank) Foam Selector Switch                                        </t>
  </si>
  <si>
    <t xml:space="preserve">Single Tank 1" Drain Per Foam Tank                                              </t>
  </si>
  <si>
    <t>40-25-6020</t>
  </si>
  <si>
    <t xml:space="preserve">Foam Tank Refill System, HME System                                             </t>
  </si>
  <si>
    <t>40-45-0120</t>
  </si>
  <si>
    <t xml:space="preserve">Innovative Controls - Soft-Glo Foam Gauge, Class A Foam - Operator's Panel      </t>
  </si>
  <si>
    <t>40-45-0130</t>
  </si>
  <si>
    <t xml:space="preserve">Innovative Controls - Soft-Glo Foam Gauge, Class B - Operator's Panel           </t>
  </si>
  <si>
    <t xml:space="preserve">Class1 - ITL40 Foam Gauge, Class A - Operator's Panel (Green Face Plate)        </t>
  </si>
  <si>
    <t>40-45-0230</t>
  </si>
  <si>
    <t xml:space="preserve">Class1 - ITL40 Foam Gauge, Class B  - Operator's Panel (Red Face Plate)         </t>
  </si>
  <si>
    <t>40-45-1220</t>
  </si>
  <si>
    <t xml:space="preserve">(2) Class1 - ITL40 Foam Gauge, Class A &amp; B - Operator's Panel                   </t>
  </si>
  <si>
    <t>50-00-0010</t>
  </si>
  <si>
    <t xml:space="preserve">Body &amp; Compartment Design and Construction, Stainless Steel - Pumper/Tanker     </t>
  </si>
  <si>
    <t xml:space="preserve">Body &amp; Compartment Design and Construction, Stainless Steel - Mini Pumper       </t>
  </si>
  <si>
    <t>50-10-0010</t>
  </si>
  <si>
    <t xml:space="preserve">Frame Extension, Rear - Pumper/Tanker                                           </t>
  </si>
  <si>
    <t xml:space="preserve">Frame Extension, Rear - Mini Pumper                                             </t>
  </si>
  <si>
    <t xml:space="preserve">Class IV Receiver Hitch, Mini Pumper                                            </t>
  </si>
  <si>
    <t>50-10-0510</t>
  </si>
  <si>
    <t xml:space="preserve">Rear Frame Extension and Body Mounts, Hot Dip Galvanized                        </t>
  </si>
  <si>
    <t xml:space="preserve">Rear Frame Extension and Hitch Assembly, Paint Finish                           </t>
  </si>
  <si>
    <t xml:space="preserve">Fastener Finish - Zinc                                                          </t>
  </si>
  <si>
    <t xml:space="preserve">Painted Apparatus Body, Wheel Well Fender Panels                                </t>
  </si>
  <si>
    <t xml:space="preserve">Painted Hosebed/Upper Storage Compartment Exterior Side Walls                   </t>
  </si>
  <si>
    <t>50-20-0620</t>
  </si>
  <si>
    <t xml:space="preserve">Painted Hosebed/Upper Storage Compartment Exterior Front Wall                   </t>
  </si>
  <si>
    <t>50-20-0720</t>
  </si>
  <si>
    <t xml:space="preserve">Painted Upper Storage Exterior Rear Wall                                        </t>
  </si>
  <si>
    <t xml:space="preserve">Painted Apparatus Body, Between Doors                                           </t>
  </si>
  <si>
    <t>50-20-2020</t>
  </si>
  <si>
    <t xml:space="preserve">Paint Spray Out Sample for Approval Provided                                    </t>
  </si>
  <si>
    <t xml:space="preserve">Compartment Ventilation w/Filtration (L1, L3, R1 and R3)                        </t>
  </si>
  <si>
    <t>50-50-0103</t>
  </si>
  <si>
    <t xml:space="preserve">03) 101"/101" - Hor. Ldr Compt - LS/RS=Split Depth (48"/52"/52"/43") - 2000 Gal </t>
  </si>
  <si>
    <t>50-55-0062</t>
  </si>
  <si>
    <t xml:space="preserve">62) 62"/74" - Ext Ladders/Low HB - HL (Split Dep)/LR (36"/52"/43") CORE Pumper  </t>
  </si>
  <si>
    <t>50-55-1007</t>
  </si>
  <si>
    <t xml:space="preserve">07) 74"/74" - Hor. Ladder Compt - LS/RS=Split Depth (48"/52"/43") - CORE Pumper </t>
  </si>
  <si>
    <t>50-55-3022</t>
  </si>
  <si>
    <t xml:space="preserve">22) 82"/82" - Vert. Ladder Compt - LS=Full Dep, RS=Split Dep (56"/52"/51") CORE </t>
  </si>
  <si>
    <t>50-55-3030</t>
  </si>
  <si>
    <t xml:space="preserve">30) 82"/92" - Hor. Ladder Compt - LS/RS=Full Depth (56"/52"/61") - CORE Pumper  </t>
  </si>
  <si>
    <t xml:space="preserve">Mini Pumper, LS/RS = Full Depth (35.5"/44"/23.5")                               </t>
  </si>
  <si>
    <t>50-70-0050</t>
  </si>
  <si>
    <t xml:space="preserve">Non-Locking Roll-Up Doors - (5) Side Compartments                               </t>
  </si>
  <si>
    <t>50-70-0060</t>
  </si>
  <si>
    <t xml:space="preserve">Non-Locking Roll-Up Doors - (6) Side Compartments                               </t>
  </si>
  <si>
    <t xml:space="preserve">Non-Locking Roll-Up Doors - (6) Side Compartments, Mini Pumper                  </t>
  </si>
  <si>
    <t>50-70-0080</t>
  </si>
  <si>
    <t xml:space="preserve">Non-Locking Roll-Up Doors - (8) Side Compartments                               </t>
  </si>
  <si>
    <t xml:space="preserve">Locking Roll-Up Doors - (6) Side Compartments, Mini Pumper                      </t>
  </si>
  <si>
    <t xml:space="preserve">Paint Finish, Roll-Up Doors Side Compartments                                   </t>
  </si>
  <si>
    <t xml:space="preserve">Paint Finish - Track and Trim                                                   </t>
  </si>
  <si>
    <t xml:space="preserve">Door Open Switch/Warning Light - Roll-Up Doors (ROM)                            </t>
  </si>
  <si>
    <t>50-70-6050</t>
  </si>
  <si>
    <t xml:space="preserve">Flush Fitting Hinged Doors, Dbl Pan S/S - (5) Side Compts                       </t>
  </si>
  <si>
    <t>50-70-6060</t>
  </si>
  <si>
    <t xml:space="preserve">Flush Fitting Hinged Doors, Dbl Pan S/S - (6) Side Compts                       </t>
  </si>
  <si>
    <t>50-70-9010</t>
  </si>
  <si>
    <t xml:space="preserve">Door Open Switch/Warning Light - Hinged Doors                                   </t>
  </si>
  <si>
    <t xml:space="preserve">ROM Roll-Up Door Shield Protectors (Side Compartments)                          </t>
  </si>
  <si>
    <t>55-05-0110</t>
  </si>
  <si>
    <t xml:space="preserve">RR1, Rear Ext Compartment, 29" H x 48" W x 22" D (Half Height) - CORE           </t>
  </si>
  <si>
    <t>55-05-0210</t>
  </si>
  <si>
    <t xml:space="preserve">RR1, Rear Ext Compartment, 62" H x 48" W x 22" D (Full Height) - CORE           </t>
  </si>
  <si>
    <t xml:space="preserve">RR1, Rear Ext Compartment, 33.5" H x 48" W x 42" D (Full Height) - Mini Pumper  </t>
  </si>
  <si>
    <t>55-10-0110</t>
  </si>
  <si>
    <t xml:space="preserve">RR2, Horizontal Ladder Storage Compt - CORE Pumper 7 &amp; 30                       </t>
  </si>
  <si>
    <t>55-10-0210</t>
  </si>
  <si>
    <t xml:space="preserve">RR2, RS Vertical Ladder Storage Compt - CORE Pumper 22                          </t>
  </si>
  <si>
    <t>55-10-5010</t>
  </si>
  <si>
    <t xml:space="preserve">Open Ladder Compartment - Stop(s) Provided                                      </t>
  </si>
  <si>
    <t>55-10-5110</t>
  </si>
  <si>
    <t xml:space="preserve">Cover Panel, Aluminum, Bolt-On, Inside Pump Compartment protect ladders         </t>
  </si>
  <si>
    <t>55-20-0150</t>
  </si>
  <si>
    <t xml:space="preserve">Non-Locking Roll-Up Door - Rear Compartment                                     </t>
  </si>
  <si>
    <t xml:space="preserve">Non-Locking Roll-Up Door - Rear Compartment, Mini Pumper                        </t>
  </si>
  <si>
    <t xml:space="preserve">Locking Roll-Up Door - Rear Compartment, Mini Pumper                            </t>
  </si>
  <si>
    <t>55-20-1150</t>
  </si>
  <si>
    <t xml:space="preserve">Vertically Hinged Double Doors - Rear Compartment                               </t>
  </si>
  <si>
    <t>55-20-2010</t>
  </si>
  <si>
    <t xml:space="preserve">Non-Locking "D" Ring Latch, Chrome                                              </t>
  </si>
  <si>
    <t>55-20-3110</t>
  </si>
  <si>
    <t xml:space="preserve">Rear Compartment Door - Finish Painted                                          </t>
  </si>
  <si>
    <t>55-20-3210</t>
  </si>
  <si>
    <t xml:space="preserve">Rear Compartment Door Interior Liner - Aluminum - Natural Finish                </t>
  </si>
  <si>
    <t xml:space="preserve">Door Open Switch/Warning Light - Roll-Up Door (ROM)                             </t>
  </si>
  <si>
    <t>55-20-4110</t>
  </si>
  <si>
    <t xml:space="preserve">Door Open Switch/Warning Light - Hinged Doors (Rear Compt)                      </t>
  </si>
  <si>
    <t xml:space="preserve">ROM Roll-Up Door Shield Protectors (Rear Compartment)                           </t>
  </si>
  <si>
    <t>55-30-0110</t>
  </si>
  <si>
    <t xml:space="preserve">Ladder Compartment Door (RR2) (Material Match Rear Body)                        </t>
  </si>
  <si>
    <t>55-30-1010</t>
  </si>
  <si>
    <t xml:space="preserve">Horizontal Hinged Door  - Ladder Compartment (RR2)                              </t>
  </si>
  <si>
    <t>55-30-2010</t>
  </si>
  <si>
    <t>55-30-5010</t>
  </si>
  <si>
    <t xml:space="preserve">Ladder Compartment Lighting                                                     </t>
  </si>
  <si>
    <t>55-35-2010</t>
  </si>
  <si>
    <t xml:space="preserve">RR2A, Multi-Purpose Storage, Horiz Thru Tank - CORE Pumper                      </t>
  </si>
  <si>
    <t>55-40-0020</t>
  </si>
  <si>
    <t xml:space="preserve">Rear Tailboard - Inset - CORE Pumper                                            </t>
  </si>
  <si>
    <t xml:space="preserve">Rear Tailboard - Beveled - Mini Pumper                                          </t>
  </si>
  <si>
    <t>55-40-1030</t>
  </si>
  <si>
    <t xml:space="preserve">Step - 18" Laser Grip Stainless Steel                                           </t>
  </si>
  <si>
    <t xml:space="preserve">Wheel Wells, Liners                                                             </t>
  </si>
  <si>
    <t xml:space="preserve">Rear Fenderettes, Polished Stainless Steel                                      </t>
  </si>
  <si>
    <t xml:space="preserve">Mud Flaps, Rear                                                                 </t>
  </si>
  <si>
    <t>55-55-0040</t>
  </si>
  <si>
    <t xml:space="preserve">SCBA Tubes, (4) Rear Wheelwell, (2) L/S - (2) R/S, Sngl Axle {CUSTOM CHASSIS}   </t>
  </si>
  <si>
    <t>55-55-0070</t>
  </si>
  <si>
    <t xml:space="preserve">SCBA Tubes, (7) Rear Wheelwell, (3) L/S - (4) R/S, Sngl Axle {CUSTOM CHASSIS}   </t>
  </si>
  <si>
    <t xml:space="preserve">Fuel Fill, Left Side Rear Fndr w/Door, Label, Vent Line                         </t>
  </si>
  <si>
    <t>55-55-3020</t>
  </si>
  <si>
    <t xml:space="preserve">SCBA Bottle Retention Straps                                                    </t>
  </si>
  <si>
    <t xml:space="preserve">Water Tank - 300 Gallons, Mini Pumper                                           </t>
  </si>
  <si>
    <t>55-60-0210</t>
  </si>
  <si>
    <t xml:space="preserve">Water Tank - 750 Gallons - L Shape (Low Hosebed configuration)                  </t>
  </si>
  <si>
    <t>55-60-0410</t>
  </si>
  <si>
    <t xml:space="preserve">Water Tank - 1000 Gallons                                                       </t>
  </si>
  <si>
    <t xml:space="preserve">Tank Mounting, Cradle Mtd, 8" x 8" x 4" x .250"                                 </t>
  </si>
  <si>
    <t xml:space="preserve">Sump 3" Plug (no valve)                                                         </t>
  </si>
  <si>
    <t>55-70-0010</t>
  </si>
  <si>
    <t xml:space="preserve">Hosebed Description - CORE                                                      </t>
  </si>
  <si>
    <t xml:space="preserve">Hosebed Description - Mini Pumper                                               </t>
  </si>
  <si>
    <t>55-70-0160</t>
  </si>
  <si>
    <t xml:space="preserve">Hosebed Riser Height, 21.75"                                                    </t>
  </si>
  <si>
    <t xml:space="preserve">Hosebed Front Bulkhead, Stainless Steel                                         </t>
  </si>
  <si>
    <t>55-75-0310</t>
  </si>
  <si>
    <t xml:space="preserve">Hosebed Support Channel, Low Hosebed Configuration                              </t>
  </si>
  <si>
    <t xml:space="preserve">{Qty} Adjustable Hosebed Dividers, Smth Alum w/ Radius crnr, w/ Hand Holes      </t>
  </si>
  <si>
    <t xml:space="preserve">Vinyl Hosebed Cover - Top &amp; Rear                                                </t>
  </si>
  <si>
    <t>55-75-6110</t>
  </si>
  <si>
    <t xml:space="preserve">Aluminum DP Two-Piece, Hinged Hosebed Cover                                     </t>
  </si>
  <si>
    <t>55-75-6410</t>
  </si>
  <si>
    <t xml:space="preserve">Centered Hosebed Divider, Smth Alum w/ Radius crnr, w/ Hand Holes               </t>
  </si>
  <si>
    <t>55-75-6610</t>
  </si>
  <si>
    <t xml:space="preserve">Rear Vinyl Flaps, Mtd Each Alum Hosebed Cover                                   </t>
  </si>
  <si>
    <t>60-00-0120</t>
  </si>
  <si>
    <t xml:space="preserve">(2) CPI Ladder Brackets - Right Side Above Compartments                         </t>
  </si>
  <si>
    <t>60-00-0220</t>
  </si>
  <si>
    <t xml:space="preserve">Skull Saver                                                                     </t>
  </si>
  <si>
    <t>60-00-0320</t>
  </si>
  <si>
    <t xml:space="preserve">(1) Set Zico - Folding Attic Ladder Mounting Brackets - Painted                 </t>
  </si>
  <si>
    <t xml:space="preserve">(2) SST Suction Hose Trays (6" x 9') -Left Side Top of Compartments             </t>
  </si>
  <si>
    <t>60-10-1010</t>
  </si>
  <si>
    <t xml:space="preserve">(2) Alum Suction Hose Trays (6" x 10') -1 Each Side Top of Compartments         </t>
  </si>
  <si>
    <t>60-10-1110</t>
  </si>
  <si>
    <t xml:space="preserve">(2) Alum Suction Hose Trays (6" x 10') -(1) LS Top/(1) RS Vertical Body Side    </t>
  </si>
  <si>
    <t>60-10-4010</t>
  </si>
  <si>
    <t xml:space="preserve">(2) Suction Hose Trays (6" x 10') - Vertical R/S Inside Hosebed                 </t>
  </si>
  <si>
    <t xml:space="preserve">Stokes Basket Mounting System, Hosebed Mounted                                  </t>
  </si>
  <si>
    <t>60-30-0020</t>
  </si>
  <si>
    <t xml:space="preserve">Rub Rails, White/Red LED Strip for Ground/Warning Lighting, Armor Guard - CORE  </t>
  </si>
  <si>
    <t>60-30-2020</t>
  </si>
  <si>
    <t xml:space="preserve">Rub Rails Conspicuity Tape - Red/Yellow-Green                                   </t>
  </si>
  <si>
    <t xml:space="preserve">Step Light Activation - Park Brake                                              </t>
  </si>
  <si>
    <t>60-40-1040</t>
  </si>
  <si>
    <t xml:space="preserve">(3) Left Front Folding Steps                                                    </t>
  </si>
  <si>
    <t>60-40-2110</t>
  </si>
  <si>
    <t xml:space="preserve">(1) Left Rear Folding Step                                                      </t>
  </si>
  <si>
    <t>60-40-2120</t>
  </si>
  <si>
    <t xml:space="preserve">(2) Left Rear Folding Steps                                                     </t>
  </si>
  <si>
    <t xml:space="preserve">(3) Left Rear Folding Steps                                                     </t>
  </si>
  <si>
    <t>60-40-3020</t>
  </si>
  <si>
    <t xml:space="preserve">(1) Right Front Folding Step                                                    </t>
  </si>
  <si>
    <t>60-40-3040</t>
  </si>
  <si>
    <t xml:space="preserve">(3) Right Front Folding Steps                                                   </t>
  </si>
  <si>
    <t>60-40-4110</t>
  </si>
  <si>
    <t xml:space="preserve">(1) Right Rear Folding Step                                                     </t>
  </si>
  <si>
    <t>60-40-4120</t>
  </si>
  <si>
    <t xml:space="preserve">(2) Right Rear Folding Steps                                                    </t>
  </si>
  <si>
    <t>60-45-0110</t>
  </si>
  <si>
    <t xml:space="preserve">(1) Intermediate Upper Rear Step, Laser Grip, 8"D x Full Width                  </t>
  </si>
  <si>
    <t>60-45-1010</t>
  </si>
  <si>
    <t xml:space="preserve">(2) Intermediate Lower Rear Fixed Steps, 1 Ea Side, Laser Grip, 8" D            </t>
  </si>
  <si>
    <t>60-45-1020</t>
  </si>
  <si>
    <t xml:space="preserve">(4) Intermediate Lower/Mid Fixed Rear Steps, 2 Ea Side, Laser Grip, 8" D        </t>
  </si>
  <si>
    <t>60-45-8110</t>
  </si>
  <si>
    <t xml:space="preserve">(1) Zico Quic-Ladder (Watch Handrail locations/qtys, remove steps)              </t>
  </si>
  <si>
    <t>60-55-0020</t>
  </si>
  <si>
    <t xml:space="preserve">(2) Rear Handrails - 24" Vertical                                               </t>
  </si>
  <si>
    <t>60-55-0110</t>
  </si>
  <si>
    <t xml:space="preserve">(2) Rear Handrails - (1) 24" Vertical / (1) 69" Horizontal                      </t>
  </si>
  <si>
    <t xml:space="preserve">(2) Rear Handrails - (1) 24" Horizontal LS Top / (1) 69" Horizontal             </t>
  </si>
  <si>
    <t>60-55-0220</t>
  </si>
  <si>
    <t xml:space="preserve">(3) Rear Handrails - (2) 24" Vertical / (1) 69" Horizontal                      </t>
  </si>
  <si>
    <t xml:space="preserve">Lighting, Rear Horizontal Handrail                                              </t>
  </si>
  <si>
    <t xml:space="preserve">Handrail Lighting Activation - w/ Ground Lighting                               </t>
  </si>
  <si>
    <t>60-55-5110</t>
  </si>
  <si>
    <t xml:space="preserve">(2) Grab Handles, Access Dunnage Compartment, Mounted L/R Side                  </t>
  </si>
  <si>
    <t>60-55-5120</t>
  </si>
  <si>
    <t xml:space="preserve">(2) Grab Handles, Above Speedlays - Top Mount                                   </t>
  </si>
  <si>
    <t>60-55-5220</t>
  </si>
  <si>
    <t xml:space="preserve">(2) Walkway Grab Rails, Mounted L/R Side Rear Cab Wall                          </t>
  </si>
  <si>
    <t xml:space="preserve">Dri-Dek Matting, ALL Compartment Floors - (Min) Pumper/Tanker                   </t>
  </si>
  <si>
    <t>60-60-3020</t>
  </si>
  <si>
    <t xml:space="preserve">Compartment Floor Edging Provided                                               </t>
  </si>
  <si>
    <t xml:space="preserve">Vertical Mounting Channels (All) Body Compartments                              </t>
  </si>
  <si>
    <t>60-85-0030</t>
  </si>
  <si>
    <t xml:space="preserve">{QTY} Fixed Full Height Vertical Dividers {Add Locations} CHECK QTY - CORE Pmpr </t>
  </si>
  <si>
    <t>60-95-0030</t>
  </si>
  <si>
    <t>{QTY} Full Width x Shallow Depth - Shelf {Add Locations w/ Pkg Opt Ind} CHECKQTY</t>
  </si>
  <si>
    <t>60-95-0130</t>
  </si>
  <si>
    <t xml:space="preserve">{QTY} Full Width x Full Depth - Shelf {Add Locations w/ Pkg Opt Ind} CHECKQTY   </t>
  </si>
  <si>
    <t xml:space="preserve">(7) Full Width x Full Depth - Shelf (1 Ea - L1, L2, L3, R1, R2, R3 and RR1)     </t>
  </si>
  <si>
    <t>60-95-0170</t>
  </si>
  <si>
    <t xml:space="preserve">(7) Full Width x Full Depth - Shelf (2 Ea - L3, R1 and R3, 1 - RR1)             </t>
  </si>
  <si>
    <t>65-05-0030</t>
  </si>
  <si>
    <t>{QTY} Floor Mnt Tray, 250#- {Add Locations w/ Pkg Opt Ind} CHK QTY &amp; COMPT DEPTH</t>
  </si>
  <si>
    <t xml:space="preserve">(4) Floor Mnt Tray, 250#- (1 Ea - L1, L3, R1, R3)                               </t>
  </si>
  <si>
    <t>65-05-0070</t>
  </si>
  <si>
    <t xml:space="preserve">(4) Floor Mnt Tray, 250#- (1 Ea - L3, R1, R3, RR1)                              </t>
  </si>
  <si>
    <t>65-05-1030</t>
  </si>
  <si>
    <t xml:space="preserve">{QTY} HD Floor Mnt Tray, 500#-  {Add Locations w/ Pkg Opt Ind} CHECK QTY        </t>
  </si>
  <si>
    <t>65-20-0030</t>
  </si>
  <si>
    <t>{QTY} Wall Mnt Toolboard(s), Pac Trac-  {Add Locations w/ Pkg Opt Ind} CORE Pmpr</t>
  </si>
  <si>
    <t xml:space="preserve">(2) Wall Mnt Toolboard(s), Pac Trac-  (1 Ea - L2 &amp; R2)                          </t>
  </si>
  <si>
    <t>65-25-0030</t>
  </si>
  <si>
    <t xml:space="preserve">{QTY} P-Out Toolboard(s), Alum -  {Add Locations w/ Pkg Opt Ind}                </t>
  </si>
  <si>
    <t>65-25-0040</t>
  </si>
  <si>
    <t xml:space="preserve">{QTY} P-Out Toolboard(s), Pac-Trac-  {Add Locations w/ Pkg Opt Ind}             </t>
  </si>
  <si>
    <t>65-25-0070</t>
  </si>
  <si>
    <t xml:space="preserve">(1) Pull-Out Toolboard(s), Pac Trac-  L1                                        </t>
  </si>
  <si>
    <t>65-30-0070</t>
  </si>
  <si>
    <t xml:space="preserve">(1) Swing-Out Vertical Toolboard(s), Pac Trac-  (L2)                            </t>
  </si>
  <si>
    <t xml:space="preserve">Dri-Dek Mat,  Shelving                                                          </t>
  </si>
  <si>
    <t>65-45-0120</t>
  </si>
  <si>
    <t xml:space="preserve">Dri-Dek Mat,  Pull-Out Trays                                                    </t>
  </si>
  <si>
    <t>70-00-0010</t>
  </si>
  <si>
    <t>Electrical System, 12V, Body, Multiplexed w/ Circuit Protection - Class 1 Es-Key</t>
  </si>
  <si>
    <t xml:space="preserve">Underbody Lights, LED Strip, Armor Protected                                    </t>
  </si>
  <si>
    <t xml:space="preserve">Underbody Light Activation - Parking Brake                                      </t>
  </si>
  <si>
    <t xml:space="preserve">Maxxima MWL - LED - Driving Lights - Buckstop Bumper                            </t>
  </si>
  <si>
    <t>70-15-0115</t>
  </si>
  <si>
    <t xml:space="preserve">(2) LED Strip Lights, Armor Guard, Pumphouse Runningboard                       </t>
  </si>
  <si>
    <t>70-15-0215</t>
  </si>
  <si>
    <t xml:space="preserve">(2) LED Lights, Top Mount Walkway                                               </t>
  </si>
  <si>
    <t>70-15-1010</t>
  </si>
  <si>
    <t xml:space="preserve">Light, Rear Intermediate Step (With Upper Step), LED Strip Light                </t>
  </si>
  <si>
    <t>70-15-1110</t>
  </si>
  <si>
    <t xml:space="preserve">Light, Rear Intermediate, Lower/Mids (NO Intermediate Step), LED Strip Lights   </t>
  </si>
  <si>
    <t>70-15-9010</t>
  </si>
  <si>
    <t xml:space="preserve">Step Light Activation - Parking Brake                                           </t>
  </si>
  <si>
    <t xml:space="preserve">(1) Maxxima LED Hose Bed Light, Mount Front R/S Hose Bed                        </t>
  </si>
  <si>
    <t xml:space="preserve">Hose Bed Light Activation - Parking Brake                                       </t>
  </si>
  <si>
    <t xml:space="preserve">(2) Lights Per Compartment, ROM LED DuroStrip, - Red/White                      </t>
  </si>
  <si>
    <t>70-35-0110</t>
  </si>
  <si>
    <t xml:space="preserve">Custom Cab - Cab LED - ICC Lighting - Whelen OS Series                          </t>
  </si>
  <si>
    <t>70-35-1110</t>
  </si>
  <si>
    <t xml:space="preserve">Body -LED - ICC Lighting - Whelen OS Series                                     </t>
  </si>
  <si>
    <t xml:space="preserve">Body -LED - ICC Lighting - Mini Pumper                                          </t>
  </si>
  <si>
    <t>70-35-5010</t>
  </si>
  <si>
    <t xml:space="preserve">Body Side Turn Signal, Whelen LED, Wheelwell Mounted, req'd&gt;30' OAL             </t>
  </si>
  <si>
    <t xml:space="preserve">Body Side Turn Signal, SoundOff LED, Wheelwell Mounted, req'd&gt;30' OAL           </t>
  </si>
  <si>
    <t>70-40-0010</t>
  </si>
  <si>
    <t xml:space="preserve">Headlights - LED - Daytime Running - Upper Position - QUADS                     </t>
  </si>
  <si>
    <t>70-40-0020</t>
  </si>
  <si>
    <t xml:space="preserve">Headlights - LED - Daytime Running - Lower Position - QUADS                     </t>
  </si>
  <si>
    <t>70-40-0110</t>
  </si>
  <si>
    <t xml:space="preserve">Headlights - HIVIZ LED - Daytime Running Halo Ring - Upper Position - QUADS     </t>
  </si>
  <si>
    <t>70-40-0120</t>
  </si>
  <si>
    <t xml:space="preserve">Headlights - HIVIZ LED - Daytime Running Halo Ring - Lower Position - QUADS     </t>
  </si>
  <si>
    <t>70-45-0110</t>
  </si>
  <si>
    <t xml:space="preserve">Front Turn Signals - Whelen 600 Series LED - Outside Headlights                 </t>
  </si>
  <si>
    <t>70-45-0120</t>
  </si>
  <si>
    <t xml:space="preserve">Front Turn Signals - Whelen 600 Series LED - Outside Warning Lights             </t>
  </si>
  <si>
    <t>70-55-0010</t>
  </si>
  <si>
    <t xml:space="preserve">Zone A - Front Lightbar, Whelen - Justice - LED                                 </t>
  </si>
  <si>
    <t>70-55-0020</t>
  </si>
  <si>
    <t xml:space="preserve">Zone A - Front Lightbar, Whelen - Freedom F4NV 72" LED - 8 Modules              </t>
  </si>
  <si>
    <t>70-55-0060</t>
  </si>
  <si>
    <t xml:space="preserve">Zone A - Front Lightbar, Whelen - Freedom F4NV 72" LED - Fully Populated        </t>
  </si>
  <si>
    <t xml:space="preserve">Zone A - Front Lightbar, SoundOff, nForce NXT 54" (13 modules - Duo Red/White)  </t>
  </si>
  <si>
    <t>70-60-0020</t>
  </si>
  <si>
    <t xml:space="preserve">Zone B&amp;D - (2) Whelen LINZ6, LED                                                </t>
  </si>
  <si>
    <t xml:space="preserve">Zone B&amp;D - (2) SoundOff mPower, LED                                             </t>
  </si>
  <si>
    <t>70-65-0010</t>
  </si>
  <si>
    <t xml:space="preserve">Zone C - (2) Whelen R416*F Rota Beam Beacons                                    </t>
  </si>
  <si>
    <t>70-65-0110</t>
  </si>
  <si>
    <t xml:space="preserve">Zone C - (2) Whelen LINZ6, LED                                                  </t>
  </si>
  <si>
    <t xml:space="preserve">Zone C - (2) SoundOff mPower, LED                                               </t>
  </si>
  <si>
    <t>70-65-2110</t>
  </si>
  <si>
    <t xml:space="preserve">(2) Polished Stainless Steel Light Stanchions - Upper Zone C                    </t>
  </si>
  <si>
    <t>70-70-0010</t>
  </si>
  <si>
    <t xml:space="preserve">Zone A - (2) Whelen LINZ6, LED                                                  </t>
  </si>
  <si>
    <t>70-70-0110</t>
  </si>
  <si>
    <t xml:space="preserve">Zone A - (4)  Whelen 600 Series Super LED, QUADS                                </t>
  </si>
  <si>
    <t xml:space="preserve">Zone A - (2)  SoundOff Signal mPower Series LED                                 </t>
  </si>
  <si>
    <t>70-75-0010</t>
  </si>
  <si>
    <t xml:space="preserve">Zone B &amp; D - (2) Whelen LINZ6, LED (Cab)                                        </t>
  </si>
  <si>
    <t>70-75-0110</t>
  </si>
  <si>
    <t xml:space="preserve">Zone B &amp; D - (2) Whelen 600 Series Super LED (Cab)                              </t>
  </si>
  <si>
    <t xml:space="preserve">Zone B&amp;D - (2) SoundOff Signal mPower Series LED (Cab)                          </t>
  </si>
  <si>
    <t>70-75-1010</t>
  </si>
  <si>
    <t xml:space="preserve">Zone B &amp; D - (2) Whelen LINZ6, LED (Body)                                       </t>
  </si>
  <si>
    <t>70-75-1110</t>
  </si>
  <si>
    <t xml:space="preserve">Zone B &amp; D - (2) Whelen 600 Series Super LED (Body)                             </t>
  </si>
  <si>
    <t xml:space="preserve">Zone B&amp;D - (2)  SoundOff Signal mPower Series LED (Body)                        </t>
  </si>
  <si>
    <t>70-80-0010</t>
  </si>
  <si>
    <t xml:space="preserve">Zone C - (2)  Whelen 600 Series Super LED                                       </t>
  </si>
  <si>
    <t xml:space="preserve">Zone C - (2) SoundOff Signal mPower Series LED                                  </t>
  </si>
  <si>
    <t xml:space="preserve">(2) Front Warning Lights Located - Brush Guard Facing Forward                   </t>
  </si>
  <si>
    <t>70-95-0110</t>
  </si>
  <si>
    <t xml:space="preserve">(2) Side Warning Lights Located - Chassis Bumper Tail                           </t>
  </si>
  <si>
    <t xml:space="preserve">(2) Side Warning Lights Located - Brush Guard Facing Outward                    </t>
  </si>
  <si>
    <t>70-95-1010</t>
  </si>
  <si>
    <t xml:space="preserve">(2) Side Warning Lights Located - Centered Rear Body Wheel Panel                </t>
  </si>
  <si>
    <t xml:space="preserve">(2) Side Warning Lights Located - Forward on Rear Body Wheel Panel              </t>
  </si>
  <si>
    <t>75-00-0110</t>
  </si>
  <si>
    <t xml:space="preserve">Whelen 600 Series LED - Rear Stop/Tail/Turn Assembly                            </t>
  </si>
  <si>
    <t xml:space="preserve">SoundOff Signal mPower Series LED - Rear Stop/Tail/Turn Assembly                </t>
  </si>
  <si>
    <t>75-00-1110</t>
  </si>
  <si>
    <t xml:space="preserve">4 Position Vertical Housing, Whelen 600 Series, Low Pos. Warning                </t>
  </si>
  <si>
    <t xml:space="preserve">4 Position Vertical Housing, SoundOff 4x6 Series,  Low Pos. Warning             </t>
  </si>
  <si>
    <t>75-00-4020</t>
  </si>
  <si>
    <t xml:space="preserve">Back-Up Lights Activated w/ Rear Scene Lights {ADD Scene Lights}                </t>
  </si>
  <si>
    <t xml:space="preserve">Back-Up Lights Activated w/ Parking Brake                                       </t>
  </si>
  <si>
    <t>75-10-0110</t>
  </si>
  <si>
    <t xml:space="preserve">Whelen TAL85 LED - Traffic Advisor                                              </t>
  </si>
  <si>
    <t>75-10-0120</t>
  </si>
  <si>
    <t xml:space="preserve">Whelen TAM85 LED - Traffic Advisor                                              </t>
  </si>
  <si>
    <t xml:space="preserve">SoundOff signal - mPower LED - Traffic Advisor                                  </t>
  </si>
  <si>
    <t>77-10-1110</t>
  </si>
  <si>
    <t xml:space="preserve">(4) Stationary Scene lights located side of body, (2) each side                 </t>
  </si>
  <si>
    <t>77-10-2110</t>
  </si>
  <si>
    <t xml:space="preserve">(2) Stationary Scene lights located rear of body, (1) each side                 </t>
  </si>
  <si>
    <t>77-10-3110</t>
  </si>
  <si>
    <t xml:space="preserve">(1) Brow lights located front of cab, centered                                  </t>
  </si>
  <si>
    <t>77-10-3120</t>
  </si>
  <si>
    <t xml:space="preserve">(2) Brow lights located front of cab                                            </t>
  </si>
  <si>
    <t>77-10-4110</t>
  </si>
  <si>
    <t>(2) Stationary Scene lights located side of cab, (1) ea side {Raised Roof Req'd}</t>
  </si>
  <si>
    <t xml:space="preserve">(2) Side Mount Telescoping Scene lights located front of body, (1) each side    </t>
  </si>
  <si>
    <t>77-10-5120</t>
  </si>
  <si>
    <t xml:space="preserve">(2) Side Mount Telescoping Scene lights located rear of body, (1) each side     </t>
  </si>
  <si>
    <t>77-15-0010</t>
  </si>
  <si>
    <t xml:space="preserve">Whelen 900 Series LED, Surface Mount Scene Lights w/ flange                     </t>
  </si>
  <si>
    <t>77-15-0015</t>
  </si>
  <si>
    <t xml:space="preserve">Whelen 900 Series LED, Surface Mount Scene Lights w/o flange                    </t>
  </si>
  <si>
    <t xml:space="preserve">FRC, Spectra, Ultrabright LED, 20,000 Lumens, 12Vdc                             </t>
  </si>
  <si>
    <t>77-15-2130</t>
  </si>
  <si>
    <t xml:space="preserve">HiViz - Hi Output LED Brow Light, 72" Long                                      </t>
  </si>
  <si>
    <t>77-15-2150</t>
  </si>
  <si>
    <t xml:space="preserve">HiViz - Dual Hi Output LED Brow Lights, 31" Long                                </t>
  </si>
  <si>
    <t xml:space="preserve">FRC, Side Mount &amp; Bottom Raise Pole w/ Hazard Switch                            </t>
  </si>
  <si>
    <t xml:space="preserve">Lamphead ON / OFF Switch                                                        </t>
  </si>
  <si>
    <t>77-25-1120</t>
  </si>
  <si>
    <t xml:space="preserve">Body Side Scene Light Activation - Cab - (2) Individual Switches                </t>
  </si>
  <si>
    <t>77-25-1130</t>
  </si>
  <si>
    <t xml:space="preserve">Body Side Scene Light Activation - Cab - Single Switch                          </t>
  </si>
  <si>
    <t>77-25-1230</t>
  </si>
  <si>
    <t xml:space="preserve">Rear Body Scene Light Activation - Cab - Single Switch                          </t>
  </si>
  <si>
    <t>77-25-1330</t>
  </si>
  <si>
    <t xml:space="preserve">Cab Brow Scene Light Activation - Cab - Single Switch                           </t>
  </si>
  <si>
    <t>77-25-1340</t>
  </si>
  <si>
    <t xml:space="preserve">Cab Brow Scene Light Activation, Hi Viz - Cab - Three Switches                  </t>
  </si>
  <si>
    <t>77-25-1420</t>
  </si>
  <si>
    <t xml:space="preserve">Cab Side Scene Light Activation - Cab - (2) Individual Switches                 </t>
  </si>
  <si>
    <t>77-25-1430</t>
  </si>
  <si>
    <t xml:space="preserve">Cab Side Scene Light Activation - Cab - Single Switch                           </t>
  </si>
  <si>
    <t>77-25-1520</t>
  </si>
  <si>
    <t>Front of Body Telescoping Scene Light Activation - Cab - (2) Individual Switches</t>
  </si>
  <si>
    <t>77-25-1530</t>
  </si>
  <si>
    <t xml:space="preserve">Front of Body Telescoping Scene Light Activation - Cab - Single Switch          </t>
  </si>
  <si>
    <t>77-25-1550</t>
  </si>
  <si>
    <t xml:space="preserve">Rear of Body Telescoping Scene Light Activation - Cab - (2) Individual Switches </t>
  </si>
  <si>
    <t>77-25-1560</t>
  </si>
  <si>
    <t xml:space="preserve">Rear of Body Telescoping Scene Light Activation - Cab - Single Switch           </t>
  </si>
  <si>
    <t>77-25-2120</t>
  </si>
  <si>
    <t xml:space="preserve">Body Side Scene Light Activation - Pmp Panel - (2) Individual Switches          </t>
  </si>
  <si>
    <t>77-25-2130</t>
  </si>
  <si>
    <t xml:space="preserve">Body Side Scene Light Activation - Pmp Panel - (1) Single Switch                </t>
  </si>
  <si>
    <t>77-25-2230</t>
  </si>
  <si>
    <t xml:space="preserve">Rear Body Scene Light Activation - Pmp Panel - (1) Single Switch                </t>
  </si>
  <si>
    <t>77-25-2420</t>
  </si>
  <si>
    <t xml:space="preserve">Cab Side Scene Light Activation - Pmp Panel - (2) Individual Switches           </t>
  </si>
  <si>
    <t>77-25-2430</t>
  </si>
  <si>
    <t xml:space="preserve">Cab Side Scene Light Activation - Pmp Panel - (1) Single Switch                 </t>
  </si>
  <si>
    <t>77-25-3110</t>
  </si>
  <si>
    <t xml:space="preserve">Rear Body Scene Light Activation - Rear of Body - (1) Single Switch             </t>
  </si>
  <si>
    <t>77-25-3120</t>
  </si>
  <si>
    <t xml:space="preserve">Rear Body Scene Light Activation - Rear of Body &amp; Cab - (1) Single Switch       </t>
  </si>
  <si>
    <t>77-25-3130</t>
  </si>
  <si>
    <t xml:space="preserve">Rear Body Scene Light Activation - Rear of Body/Cab/Reverse - (1) Single Switch </t>
  </si>
  <si>
    <t xml:space="preserve">Striping, 4" Scotchlite, Reflective, Vehicle Perimeter                          </t>
  </si>
  <si>
    <t xml:space="preserve">Striping, 6" Scotchlite, Reflective, Vehicle Perimeter                          </t>
  </si>
  <si>
    <t xml:space="preserve">Striping, 8" Scotchlite, Reflective, Vehicle Perimeter                          </t>
  </si>
  <si>
    <t>80-00-0190</t>
  </si>
  <si>
    <t xml:space="preserve">Striping, 10" Scotchlite, Reflective, Vehicle Perimeter                         </t>
  </si>
  <si>
    <t>80-00-1030</t>
  </si>
  <si>
    <t xml:space="preserve">Striping, 1"x 3" x 1" Scotchlite, Reflective, Vehicle Perimeter                 </t>
  </si>
  <si>
    <t>80-00-1040</t>
  </si>
  <si>
    <t xml:space="preserve">Striping, 1"x 4" x 1" Scotchlite, Reflective, Vehicle Perimeter                 </t>
  </si>
  <si>
    <t>80-00-1060</t>
  </si>
  <si>
    <t xml:space="preserve">Striping, 1"x 6" x 1" Scotchlite, Reflective, Vehicle Perimeter                 </t>
  </si>
  <si>
    <t>80-00-1080</t>
  </si>
  <si>
    <t xml:space="preserve">Striping, 1" x 8" x 1" Scotchlite, Reflective, Vehicle Perimeter                </t>
  </si>
  <si>
    <t>80-00-2040</t>
  </si>
  <si>
    <t xml:space="preserve">Striping, 2" x 4" x 2" Scotchlite, Reflective, Vehicle Perimeter                </t>
  </si>
  <si>
    <t>80-00-2060</t>
  </si>
  <si>
    <t xml:space="preserve">Striping, 2" x 6" x 2" Scotchlite, Reflective, Vehicle Perimeter                </t>
  </si>
  <si>
    <t>80-00-3040</t>
  </si>
  <si>
    <t xml:space="preserve">Striping, 2" x 4" Scotchlite, Reflective, Vehicle Perimeter                     </t>
  </si>
  <si>
    <t>80-00-3060</t>
  </si>
  <si>
    <t xml:space="preserve">Striping, 2" x 6" Scotchlite, Reflective, Vehicle Perimeter                     </t>
  </si>
  <si>
    <t xml:space="preserve">Stripe to be applied in a 'Straight Line' Pattern                               </t>
  </si>
  <si>
    <t xml:space="preserve">Body Stripe Flare, 45 Degree Up and Over Rear Axle                              </t>
  </si>
  <si>
    <t xml:space="preserve">Body Stripe Flare, "S" Pattern                                                  </t>
  </si>
  <si>
    <t xml:space="preserve">Cab Stripe Flare, "Ribbon"  Pattern                                             </t>
  </si>
  <si>
    <t xml:space="preserve">Body Stripe Flare, "Fold Over Ribbon"  Pattern                                  </t>
  </si>
  <si>
    <t xml:space="preserve">Body Stripe Flare, "Z"  Pattern - Body Front Door                               </t>
  </si>
  <si>
    <t xml:space="preserve">Cab Stripe Flare, "Z"  Pattern                                                  </t>
  </si>
  <si>
    <t>80-10-0015</t>
  </si>
  <si>
    <t xml:space="preserve">Base Stripe Color, Red Reflective                                               </t>
  </si>
  <si>
    <t>80-10-0020</t>
  </si>
  <si>
    <t xml:space="preserve">Base Stripe Color, Blue Reflective                                              </t>
  </si>
  <si>
    <t>80-10-0025</t>
  </si>
  <si>
    <t xml:space="preserve">Base Stripe Color, Black Reflective                                             </t>
  </si>
  <si>
    <t>80-10-0030</t>
  </si>
  <si>
    <t xml:space="preserve">Base Stripe Color, Gold Reflective                                              </t>
  </si>
  <si>
    <t>80-10-1015</t>
  </si>
  <si>
    <t xml:space="preserve">Accent Stripe Color, Red Reflective                                             </t>
  </si>
  <si>
    <t>80-10-1020</t>
  </si>
  <si>
    <t xml:space="preserve">Accent Stripe Color, Blue Reflective                                            </t>
  </si>
  <si>
    <t>80-10-1025</t>
  </si>
  <si>
    <t xml:space="preserve">Accent Stripe Color, Black Reflective                                           </t>
  </si>
  <si>
    <t>80-10-1030</t>
  </si>
  <si>
    <t xml:space="preserve">Accent Stripe Color, Gold Reflective                                            </t>
  </si>
  <si>
    <t xml:space="preserve">NO Stripe Outline Provided                                                      </t>
  </si>
  <si>
    <t xml:space="preserve">3/4" Stripe Outline, White Reflective                                           </t>
  </si>
  <si>
    <t>80-10-3015</t>
  </si>
  <si>
    <t xml:space="preserve">3/4" Stripe Outline, Red Reflective                                             </t>
  </si>
  <si>
    <t>80-10-3020</t>
  </si>
  <si>
    <t xml:space="preserve">3/4" Stripe Outline, Blue Reflective                                            </t>
  </si>
  <si>
    <t>80-10-3025</t>
  </si>
  <si>
    <t xml:space="preserve">3/4" Stripe Outline, Black Reflective                                           </t>
  </si>
  <si>
    <t>80-10-3030</t>
  </si>
  <si>
    <t xml:space="preserve">3/4" Stripe Outline, Gold Reflective                                            </t>
  </si>
  <si>
    <t xml:space="preserve">Chevron, Diamond Grade, Rear Body - NFPA - 6"                                   </t>
  </si>
  <si>
    <t>80-20-0410</t>
  </si>
  <si>
    <t xml:space="preserve">Reflective Cab Lettering - MAX 20 letters -up to 4"                             </t>
  </si>
  <si>
    <t>80-20-0420</t>
  </si>
  <si>
    <t xml:space="preserve">Reflective Cab Lettering - MAX 40 letters -up to 4"                             </t>
  </si>
  <si>
    <t>80-20-0610</t>
  </si>
  <si>
    <t xml:space="preserve">Reflective Cab Lettering - MAX 20 letters -up to 6"                             </t>
  </si>
  <si>
    <t>80-20-0620</t>
  </si>
  <si>
    <t xml:space="preserve">Reflective Cab Lettering - MAX 40 letters -up to 6"                             </t>
  </si>
  <si>
    <t>80-20-1010</t>
  </si>
  <si>
    <t xml:space="preserve">Reflective Cab Lettering - MAX 20 letters -up to 10"                            </t>
  </si>
  <si>
    <t>80-20-1020</t>
  </si>
  <si>
    <t xml:space="preserve">Reflective Cab Lettering - MAX 40 letters -up to 10"                            </t>
  </si>
  <si>
    <t>80-20-2410</t>
  </si>
  <si>
    <t xml:space="preserve">Reflective Body Lettering - MAX 20 letters -up to 4"                            </t>
  </si>
  <si>
    <t>80-20-2420</t>
  </si>
  <si>
    <t xml:space="preserve">Reflective Body Lettering - MAX 40 letters -up to 4"                            </t>
  </si>
  <si>
    <t>80-20-2610</t>
  </si>
  <si>
    <t xml:space="preserve">Reflective Body Lettering - MAX 20 letters -up to 6"                            </t>
  </si>
  <si>
    <t>80-20-2620</t>
  </si>
  <si>
    <t xml:space="preserve">Reflective Body Lettering - MAX 40 letters -up to 6"                            </t>
  </si>
  <si>
    <t>80-20-3010</t>
  </si>
  <si>
    <t xml:space="preserve">Reflective Body Lettering - MAX 20 letters -up to 10"                           </t>
  </si>
  <si>
    <t>80-20-3020</t>
  </si>
  <si>
    <t xml:space="preserve">Reflective Body Lettering - MAX 40 letters -up to 10"                           </t>
  </si>
  <si>
    <t xml:space="preserve">Rear License Plate Bracket w/ LED Light                                         </t>
  </si>
  <si>
    <t>90-05-0110</t>
  </si>
  <si>
    <t xml:space="preserve">1 Set - Wheel Chocks, Worden HWGY                                               </t>
  </si>
  <si>
    <t xml:space="preserve">1 Set - Wheel Chocks, Worden 7HY HD Yellow Alum                                 </t>
  </si>
  <si>
    <t>90-05-0310</t>
  </si>
  <si>
    <t xml:space="preserve">1 Set - Wheel Chocks Horizontal Mtg Brackets - LF Body                          </t>
  </si>
  <si>
    <t xml:space="preserve">1 Set - Wheel Chocks Horizontal Mtg Brackets - 1 Ea Side of Body                </t>
  </si>
  <si>
    <t xml:space="preserve">Duo Safety 8' Aluminum 585A - Attic                                             </t>
  </si>
  <si>
    <t>90-20-0030</t>
  </si>
  <si>
    <t xml:space="preserve">Duo Safety 10' Aluminum 585 - Attic                                             </t>
  </si>
  <si>
    <t xml:space="preserve">Duo Safety 8' Aluminum 775-A - Roof                                             </t>
  </si>
  <si>
    <t>90-25-0050</t>
  </si>
  <si>
    <t xml:space="preserve">Duo Safety 14' Aluminum 775-A - Roof                                            </t>
  </si>
  <si>
    <t xml:space="preserve">Duo Safety 14' Solid Beam Aluminum - 1000A - 2 Section Extension                </t>
  </si>
  <si>
    <t>90-30-0060</t>
  </si>
  <si>
    <t xml:space="preserve">Duo Safety 24' Solid Beam Aluminum - 900A - 2 Section Extension                 </t>
  </si>
  <si>
    <t>90-35-0050</t>
  </si>
  <si>
    <t xml:space="preserve">Duo Safety 35' Solid Beam Alumimum - 1225A - 3 Section Extension                </t>
  </si>
  <si>
    <t>90-50-0120</t>
  </si>
  <si>
    <t xml:space="preserve">(Qty) Duo Safety 8' Pike Pole w/ Fiberglass Handle                              </t>
  </si>
  <si>
    <t xml:space="preserve">{Qty} 6" x 9', Lightweight PVC Suction Hose w/ NH Cplng                         </t>
  </si>
  <si>
    <t>90-60-6030</t>
  </si>
  <si>
    <t xml:space="preserve">{Qty} 6" x 10', Lightweight PVC Suction Hose w/ NH Cplng                        </t>
  </si>
  <si>
    <t xml:space="preserve">{Qty} 6.0 inch Strainer, Kochek, Barrel Type                                    </t>
  </si>
  <si>
    <t>90-65-6020</t>
  </si>
  <si>
    <t xml:space="preserve">Storz Connection, Strainer                                                      </t>
  </si>
  <si>
    <t>90-65-7030</t>
  </si>
  <si>
    <t xml:space="preserve">Chrome Finish, Strainer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</si>
</sst>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#,###,##0.00_);[Red]\(#,###,##0.00\)"/>
  </numFmts>
  <fonts count="9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2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 wrapText="1"/>
    </xf>
    <xf numFmtId="164" fontId="5" fillId="2" borderId="0" xfId="0" applyNumberFormat="1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left" wrapText="1"/>
    </xf>
    <xf numFmtId="164" fontId="5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1" fillId="2" borderId="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center" wrapText="1"/>
    </xf>
    <xf numFmtId="164" fontId="0" fillId="2" borderId="0" xfId="0" applyNumberFormat="1" applyFill="1" applyAlignment="1">
      <alignment horizontal="center" wrapText="1"/>
    </xf>
    <xf numFmtId="0" fontId="0" fillId="2" borderId="0" xfId="0" applyFill="1" applyAlignment="1">
      <alignment horizontal="center" vertical="center" wrapText="1"/>
    </xf>
    <xf numFmtId="164" fontId="0" fillId="2" borderId="0" xfId="0" applyNumberForma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7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D2BBC-25C0-44D3-8ADE-C8163132DC50}">
  <dimension ref="A1:K302"/>
  <sheetViews>
    <sheetView tabSelected="1" workbookViewId="0">
      <selection activeCell="B9" sqref="B9"/>
    </sheetView>
  </sheetViews>
  <sheetFormatPr defaultColWidth="9.140625" defaultRowHeight="14.45"/>
  <cols>
    <col min="1" max="1" width="11.7109375" style="11" customWidth="1"/>
    <col min="2" max="2" width="77.7109375" style="12" customWidth="1"/>
    <col min="3" max="3" width="16.5703125" style="9" hidden="1" customWidth="1"/>
    <col min="4" max="4" width="15.7109375" style="8" hidden="1" customWidth="1"/>
    <col min="5" max="6" width="22.7109375" style="8" customWidth="1"/>
    <col min="7" max="7" width="11.7109375" style="11" customWidth="1"/>
    <col min="8" max="10" width="9.140625" style="7"/>
    <col min="11" max="11" width="0" style="24" hidden="1" customWidth="1"/>
    <col min="12" max="16384" width="9.140625" style="7"/>
  </cols>
  <sheetData>
    <row r="1" spans="1:11" ht="15" customHeight="1">
      <c r="A1" s="25"/>
      <c r="B1" s="18" t="s">
        <v>0</v>
      </c>
      <c r="C1" s="26"/>
      <c r="D1" s="26"/>
      <c r="E1" s="26"/>
      <c r="F1" s="27"/>
      <c r="G1" s="35"/>
    </row>
    <row r="2" spans="1:11" ht="44.1" customHeight="1">
      <c r="A2" s="58" t="s">
        <v>1</v>
      </c>
      <c r="B2" s="58" t="s">
        <v>2</v>
      </c>
      <c r="C2" s="59"/>
      <c r="D2" s="61"/>
      <c r="E2" s="61" t="s">
        <v>3</v>
      </c>
      <c r="F2" s="61" t="s">
        <v>4</v>
      </c>
      <c r="G2" s="35" t="s">
        <v>5</v>
      </c>
    </row>
    <row r="3" spans="1:11" ht="33" customHeight="1">
      <c r="A3" s="11" t="s">
        <v>6</v>
      </c>
      <c r="B3" s="22" t="s">
        <v>7</v>
      </c>
      <c r="C3" s="9">
        <f>31241+8500</f>
        <v>39741</v>
      </c>
      <c r="D3" s="8">
        <f>31241+8500</f>
        <v>39741</v>
      </c>
      <c r="E3" s="8">
        <f>D3/K3</f>
        <v>44156.666666666664</v>
      </c>
      <c r="F3" s="8">
        <f t="shared" ref="F3:F50" si="0">((C3-D3)*-1)</f>
        <v>0</v>
      </c>
      <c r="G3" s="11" t="s">
        <v>8</v>
      </c>
      <c r="K3" s="24">
        <v>0.9</v>
      </c>
    </row>
    <row r="4" spans="1:11" s="6" customFormat="1" ht="33" customHeight="1">
      <c r="A4" s="11" t="s">
        <v>9</v>
      </c>
      <c r="B4" s="22" t="s">
        <v>10</v>
      </c>
      <c r="C4" s="9">
        <v>9311</v>
      </c>
      <c r="D4" s="8">
        <v>9311</v>
      </c>
      <c r="E4" s="8">
        <f>D4/K4</f>
        <v>10345.555555555555</v>
      </c>
      <c r="F4" s="8">
        <f t="shared" si="0"/>
        <v>0</v>
      </c>
      <c r="G4" s="11" t="s">
        <v>8</v>
      </c>
      <c r="K4" s="24">
        <v>0.9</v>
      </c>
    </row>
    <row r="5" spans="1:11" ht="33" customHeight="1">
      <c r="A5" s="11" t="s">
        <v>11</v>
      </c>
      <c r="B5" s="22" t="s">
        <v>12</v>
      </c>
      <c r="C5" s="9">
        <v>9311</v>
      </c>
      <c r="D5" s="8">
        <v>15070</v>
      </c>
      <c r="E5" s="8">
        <f>D5/K5</f>
        <v>16744.444444444445</v>
      </c>
      <c r="F5" s="8">
        <f t="shared" si="0"/>
        <v>5759</v>
      </c>
      <c r="K5" s="24">
        <v>0.9</v>
      </c>
    </row>
    <row r="6" spans="1:11" s="6" customFormat="1" ht="33" customHeight="1">
      <c r="A6" s="11" t="s">
        <v>13</v>
      </c>
      <c r="B6" s="22" t="s">
        <v>14</v>
      </c>
      <c r="C6" s="9">
        <v>0</v>
      </c>
      <c r="D6" s="8">
        <v>0</v>
      </c>
      <c r="E6" s="8">
        <f t="shared" ref="E6:E69" si="1">D6/K6</f>
        <v>0</v>
      </c>
      <c r="F6" s="8">
        <f t="shared" si="0"/>
        <v>0</v>
      </c>
      <c r="G6" s="11" t="s">
        <v>8</v>
      </c>
      <c r="K6" s="24">
        <v>0.9</v>
      </c>
    </row>
    <row r="7" spans="1:11" ht="33" customHeight="1">
      <c r="A7" s="11" t="s">
        <v>15</v>
      </c>
      <c r="B7" s="22" t="s">
        <v>16</v>
      </c>
      <c r="C7" s="9">
        <v>0</v>
      </c>
      <c r="D7" s="8">
        <v>5474</v>
      </c>
      <c r="E7" s="8">
        <f t="shared" si="1"/>
        <v>6082.2222222222217</v>
      </c>
      <c r="F7" s="8">
        <f t="shared" si="0"/>
        <v>5474</v>
      </c>
      <c r="K7" s="24">
        <v>0.9</v>
      </c>
    </row>
    <row r="8" spans="1:11" ht="33" customHeight="1">
      <c r="A8" s="11" t="s">
        <v>17</v>
      </c>
      <c r="B8" s="22" t="s">
        <v>18</v>
      </c>
      <c r="C8" s="9">
        <v>0</v>
      </c>
      <c r="D8" s="8">
        <v>528</v>
      </c>
      <c r="E8" s="8">
        <f t="shared" si="1"/>
        <v>586.66666666666663</v>
      </c>
      <c r="F8" s="8">
        <f t="shared" si="0"/>
        <v>528</v>
      </c>
      <c r="K8" s="24">
        <v>0.9</v>
      </c>
    </row>
    <row r="9" spans="1:11" s="6" customFormat="1" ht="33" customHeight="1">
      <c r="A9" s="11" t="s">
        <v>19</v>
      </c>
      <c r="B9" s="22" t="s">
        <v>20</v>
      </c>
      <c r="C9" s="9">
        <v>8272</v>
      </c>
      <c r="D9" s="8">
        <v>8272</v>
      </c>
      <c r="E9" s="8">
        <f t="shared" si="1"/>
        <v>9191.1111111111113</v>
      </c>
      <c r="F9" s="8">
        <f t="shared" si="0"/>
        <v>0</v>
      </c>
      <c r="G9" s="11" t="s">
        <v>8</v>
      </c>
      <c r="K9" s="24">
        <v>0.9</v>
      </c>
    </row>
    <row r="10" spans="1:11" ht="33" customHeight="1">
      <c r="A10" s="11" t="s">
        <v>21</v>
      </c>
      <c r="B10" s="22" t="s">
        <v>22</v>
      </c>
      <c r="C10" s="9">
        <v>8272</v>
      </c>
      <c r="D10" s="8">
        <v>8713</v>
      </c>
      <c r="E10" s="8">
        <f t="shared" si="1"/>
        <v>9681.1111111111113</v>
      </c>
      <c r="F10" s="8">
        <f t="shared" si="0"/>
        <v>441</v>
      </c>
      <c r="K10" s="24">
        <v>0.9</v>
      </c>
    </row>
    <row r="11" spans="1:11" ht="33" customHeight="1">
      <c r="A11" s="11" t="s">
        <v>23</v>
      </c>
      <c r="B11" s="22" t="s">
        <v>24</v>
      </c>
      <c r="C11" s="9">
        <v>8272</v>
      </c>
      <c r="D11" s="8">
        <v>74810</v>
      </c>
      <c r="E11" s="8">
        <f t="shared" si="1"/>
        <v>83122.222222222219</v>
      </c>
      <c r="F11" s="8">
        <f t="shared" si="0"/>
        <v>66538</v>
      </c>
      <c r="K11" s="24">
        <v>0.9</v>
      </c>
    </row>
    <row r="12" spans="1:11" s="6" customFormat="1" ht="33" customHeight="1">
      <c r="A12" s="11" t="s">
        <v>25</v>
      </c>
      <c r="B12" s="22" t="s">
        <v>26</v>
      </c>
      <c r="C12" s="9">
        <v>4105</v>
      </c>
      <c r="D12" s="8">
        <v>4105</v>
      </c>
      <c r="E12" s="8">
        <f t="shared" si="1"/>
        <v>4561.1111111111113</v>
      </c>
      <c r="F12" s="8">
        <f t="shared" si="0"/>
        <v>0</v>
      </c>
      <c r="G12" s="11" t="s">
        <v>8</v>
      </c>
      <c r="K12" s="24">
        <v>0.9</v>
      </c>
    </row>
    <row r="13" spans="1:11" ht="33" customHeight="1">
      <c r="A13" s="11" t="s">
        <v>27</v>
      </c>
      <c r="B13" s="22" t="s">
        <v>28</v>
      </c>
      <c r="C13" s="9">
        <v>4105</v>
      </c>
      <c r="D13" s="8">
        <v>6383</v>
      </c>
      <c r="E13" s="8">
        <f t="shared" si="1"/>
        <v>7092.2222222222217</v>
      </c>
      <c r="F13" s="8">
        <f t="shared" si="0"/>
        <v>2278</v>
      </c>
      <c r="K13" s="24">
        <v>0.9</v>
      </c>
    </row>
    <row r="14" spans="1:11" s="6" customFormat="1" ht="33" customHeight="1">
      <c r="A14" s="11" t="s">
        <v>29</v>
      </c>
      <c r="B14" s="22" t="s">
        <v>30</v>
      </c>
      <c r="C14" s="9">
        <v>3683</v>
      </c>
      <c r="D14" s="8">
        <v>3683</v>
      </c>
      <c r="E14" s="8">
        <f t="shared" si="1"/>
        <v>4092.2222222222222</v>
      </c>
      <c r="F14" s="8">
        <f t="shared" si="0"/>
        <v>0</v>
      </c>
      <c r="G14" s="11" t="s">
        <v>8</v>
      </c>
      <c r="K14" s="24">
        <v>0.9</v>
      </c>
    </row>
    <row r="15" spans="1:11" ht="33" customHeight="1">
      <c r="A15" s="11" t="s">
        <v>31</v>
      </c>
      <c r="B15" s="22" t="s">
        <v>32</v>
      </c>
      <c r="C15" s="9">
        <v>3683</v>
      </c>
      <c r="D15" s="8">
        <v>4441</v>
      </c>
      <c r="E15" s="8">
        <f t="shared" si="1"/>
        <v>4934.4444444444443</v>
      </c>
      <c r="F15" s="8">
        <f t="shared" si="0"/>
        <v>758</v>
      </c>
      <c r="K15" s="24">
        <v>0.9</v>
      </c>
    </row>
    <row r="16" spans="1:11" ht="33" customHeight="1">
      <c r="A16" s="11" t="s">
        <v>33</v>
      </c>
      <c r="B16" s="22" t="s">
        <v>34</v>
      </c>
      <c r="C16" s="9">
        <v>3683</v>
      </c>
      <c r="D16" s="8">
        <v>2769</v>
      </c>
      <c r="E16" s="8">
        <f t="shared" si="1"/>
        <v>3076.6666666666665</v>
      </c>
      <c r="F16" s="8">
        <f t="shared" si="0"/>
        <v>-914</v>
      </c>
      <c r="K16" s="24">
        <v>0.9</v>
      </c>
    </row>
    <row r="17" spans="1:11" ht="33" customHeight="1">
      <c r="A17" s="11" t="s">
        <v>35</v>
      </c>
      <c r="B17" s="22" t="s">
        <v>36</v>
      </c>
      <c r="C17" s="9">
        <v>3683</v>
      </c>
      <c r="D17" s="8">
        <v>4476</v>
      </c>
      <c r="E17" s="8">
        <f t="shared" si="1"/>
        <v>4973.333333333333</v>
      </c>
      <c r="F17" s="8">
        <f t="shared" si="0"/>
        <v>793</v>
      </c>
      <c r="K17" s="24">
        <v>0.9</v>
      </c>
    </row>
    <row r="18" spans="1:11" ht="33" customHeight="1">
      <c r="A18" s="11" t="s">
        <v>37</v>
      </c>
      <c r="B18" s="22" t="s">
        <v>38</v>
      </c>
      <c r="C18" s="9">
        <v>3683</v>
      </c>
      <c r="D18" s="8">
        <v>3157</v>
      </c>
      <c r="E18" s="8">
        <f t="shared" si="1"/>
        <v>3507.7777777777778</v>
      </c>
      <c r="F18" s="8">
        <f t="shared" si="0"/>
        <v>-526</v>
      </c>
      <c r="K18" s="24">
        <v>0.9</v>
      </c>
    </row>
    <row r="19" spans="1:11" ht="33" customHeight="1">
      <c r="A19" s="11" t="s">
        <v>39</v>
      </c>
      <c r="B19" s="22" t="s">
        <v>40</v>
      </c>
      <c r="C19" s="9">
        <v>10884</v>
      </c>
      <c r="D19" s="8">
        <v>8790</v>
      </c>
      <c r="E19" s="8">
        <f t="shared" si="1"/>
        <v>9766.6666666666661</v>
      </c>
      <c r="F19" s="8">
        <f t="shared" si="0"/>
        <v>-2094</v>
      </c>
      <c r="K19" s="24">
        <v>0.9</v>
      </c>
    </row>
    <row r="20" spans="1:11" s="6" customFormat="1" ht="33" customHeight="1">
      <c r="A20" s="11" t="s">
        <v>41</v>
      </c>
      <c r="B20" s="22" t="s">
        <v>42</v>
      </c>
      <c r="C20" s="9">
        <v>1121</v>
      </c>
      <c r="D20" s="8">
        <v>1121</v>
      </c>
      <c r="E20" s="8">
        <f t="shared" si="1"/>
        <v>1245.5555555555554</v>
      </c>
      <c r="F20" s="8">
        <f t="shared" si="0"/>
        <v>0</v>
      </c>
      <c r="G20" s="11" t="s">
        <v>8</v>
      </c>
      <c r="K20" s="24">
        <v>0.9</v>
      </c>
    </row>
    <row r="21" spans="1:11" ht="33" customHeight="1">
      <c r="A21" s="11" t="s">
        <v>43</v>
      </c>
      <c r="B21" s="22" t="s">
        <v>44</v>
      </c>
      <c r="C21" s="9">
        <v>1121</v>
      </c>
      <c r="D21" s="8">
        <v>1345</v>
      </c>
      <c r="E21" s="8">
        <f t="shared" si="1"/>
        <v>1494.4444444444443</v>
      </c>
      <c r="F21" s="8">
        <f t="shared" si="0"/>
        <v>224</v>
      </c>
      <c r="K21" s="24">
        <v>0.9</v>
      </c>
    </row>
    <row r="22" spans="1:11" ht="33" customHeight="1">
      <c r="A22" s="11" t="s">
        <v>45</v>
      </c>
      <c r="B22" s="22" t="s">
        <v>46</v>
      </c>
      <c r="C22" s="9">
        <v>0</v>
      </c>
      <c r="D22" s="8">
        <v>256</v>
      </c>
      <c r="E22" s="8">
        <f t="shared" si="1"/>
        <v>284.44444444444446</v>
      </c>
      <c r="F22" s="8">
        <f t="shared" si="0"/>
        <v>256</v>
      </c>
      <c r="K22" s="24">
        <v>0.9</v>
      </c>
    </row>
    <row r="23" spans="1:11" ht="33" customHeight="1">
      <c r="A23" s="11" t="s">
        <v>47</v>
      </c>
      <c r="B23" s="22" t="s">
        <v>48</v>
      </c>
      <c r="C23" s="9">
        <v>0</v>
      </c>
      <c r="D23" s="8">
        <v>1896</v>
      </c>
      <c r="E23" s="8">
        <f t="shared" si="1"/>
        <v>2106.6666666666665</v>
      </c>
      <c r="F23" s="8">
        <f t="shared" si="0"/>
        <v>1896</v>
      </c>
      <c r="K23" s="24">
        <v>0.9</v>
      </c>
    </row>
    <row r="24" spans="1:11" ht="33" customHeight="1">
      <c r="A24" s="11" t="s">
        <v>49</v>
      </c>
      <c r="B24" s="22" t="s">
        <v>50</v>
      </c>
      <c r="C24" s="9">
        <v>0</v>
      </c>
      <c r="D24" s="8">
        <v>738</v>
      </c>
      <c r="E24" s="8">
        <f t="shared" si="1"/>
        <v>820</v>
      </c>
      <c r="F24" s="8">
        <f t="shared" si="0"/>
        <v>738</v>
      </c>
      <c r="K24" s="24">
        <v>0.9</v>
      </c>
    </row>
    <row r="25" spans="1:11" ht="33" customHeight="1">
      <c r="A25" s="11" t="s">
        <v>51</v>
      </c>
      <c r="B25" s="22" t="s">
        <v>52</v>
      </c>
      <c r="C25" s="9">
        <v>0</v>
      </c>
      <c r="D25" s="8">
        <v>258</v>
      </c>
      <c r="E25" s="8">
        <f t="shared" si="1"/>
        <v>286.66666666666669</v>
      </c>
      <c r="F25" s="8">
        <f t="shared" si="0"/>
        <v>258</v>
      </c>
      <c r="K25" s="24">
        <v>0.9</v>
      </c>
    </row>
    <row r="26" spans="1:11" ht="33" customHeight="1">
      <c r="A26" s="11" t="s">
        <v>53</v>
      </c>
      <c r="B26" s="22" t="s">
        <v>54</v>
      </c>
      <c r="C26" s="9">
        <v>0</v>
      </c>
      <c r="D26" s="8">
        <v>522</v>
      </c>
      <c r="E26" s="8">
        <f t="shared" si="1"/>
        <v>580</v>
      </c>
      <c r="F26" s="8">
        <f t="shared" si="0"/>
        <v>522</v>
      </c>
      <c r="K26" s="24">
        <v>0.9</v>
      </c>
    </row>
    <row r="27" spans="1:11" ht="33" customHeight="1">
      <c r="A27" s="11" t="s">
        <v>55</v>
      </c>
      <c r="B27" s="22" t="s">
        <v>56</v>
      </c>
      <c r="C27" s="9">
        <v>0</v>
      </c>
      <c r="D27" s="8">
        <v>497</v>
      </c>
      <c r="E27" s="8">
        <f t="shared" si="1"/>
        <v>552.22222222222217</v>
      </c>
      <c r="F27" s="8">
        <f t="shared" si="0"/>
        <v>497</v>
      </c>
      <c r="K27" s="24">
        <v>0.9</v>
      </c>
    </row>
    <row r="28" spans="1:11" s="6" customFormat="1" ht="33" customHeight="1">
      <c r="A28" s="11" t="s">
        <v>57</v>
      </c>
      <c r="B28" s="22" t="s">
        <v>58</v>
      </c>
      <c r="C28" s="9">
        <v>10884</v>
      </c>
      <c r="D28" s="8">
        <v>10884</v>
      </c>
      <c r="E28" s="8">
        <f t="shared" si="1"/>
        <v>12093.333333333334</v>
      </c>
      <c r="F28" s="8">
        <f t="shared" si="0"/>
        <v>0</v>
      </c>
      <c r="G28" s="11" t="s">
        <v>8</v>
      </c>
      <c r="K28" s="24">
        <v>0.9</v>
      </c>
    </row>
    <row r="29" spans="1:11" ht="33" customHeight="1">
      <c r="A29" s="11" t="s">
        <v>59</v>
      </c>
      <c r="B29" s="22" t="s">
        <v>60</v>
      </c>
      <c r="C29" s="9">
        <v>10884</v>
      </c>
      <c r="D29" s="8">
        <v>12798</v>
      </c>
      <c r="E29" s="8">
        <f t="shared" si="1"/>
        <v>14220</v>
      </c>
      <c r="F29" s="8">
        <f t="shared" si="0"/>
        <v>1914</v>
      </c>
      <c r="K29" s="24">
        <v>0.9</v>
      </c>
    </row>
    <row r="30" spans="1:11" s="6" customFormat="1" ht="33" customHeight="1">
      <c r="A30" s="11" t="s">
        <v>61</v>
      </c>
      <c r="B30" s="22" t="s">
        <v>62</v>
      </c>
      <c r="C30" s="9">
        <v>2757</v>
      </c>
      <c r="D30" s="8">
        <v>2757</v>
      </c>
      <c r="E30" s="8">
        <f t="shared" si="1"/>
        <v>3063.3333333333335</v>
      </c>
      <c r="F30" s="8">
        <f t="shared" si="0"/>
        <v>0</v>
      </c>
      <c r="G30" s="11"/>
      <c r="K30" s="24">
        <v>0.9</v>
      </c>
    </row>
    <row r="31" spans="1:11" ht="33" customHeight="1">
      <c r="A31" s="11" t="s">
        <v>63</v>
      </c>
      <c r="B31" s="22" t="s">
        <v>64</v>
      </c>
      <c r="C31" s="9">
        <v>2757</v>
      </c>
      <c r="D31" s="8">
        <v>4793</v>
      </c>
      <c r="E31" s="8">
        <f t="shared" si="1"/>
        <v>5325.5555555555557</v>
      </c>
      <c r="F31" s="8">
        <f t="shared" si="0"/>
        <v>2036</v>
      </c>
      <c r="K31" s="24">
        <v>0.9</v>
      </c>
    </row>
    <row r="32" spans="1:11" ht="33" customHeight="1">
      <c r="A32" s="11" t="s">
        <v>65</v>
      </c>
      <c r="B32" s="22" t="s">
        <v>66</v>
      </c>
      <c r="C32" s="9">
        <v>2757</v>
      </c>
      <c r="D32" s="8">
        <v>2757</v>
      </c>
      <c r="E32" s="8">
        <f t="shared" si="1"/>
        <v>3063.3333333333335</v>
      </c>
      <c r="F32" s="8">
        <f t="shared" si="0"/>
        <v>0</v>
      </c>
      <c r="K32" s="24">
        <v>0.9</v>
      </c>
    </row>
    <row r="33" spans="1:11" ht="33" customHeight="1">
      <c r="A33" s="11" t="s">
        <v>67</v>
      </c>
      <c r="B33" s="22" t="s">
        <v>68</v>
      </c>
      <c r="C33" s="9">
        <v>2757</v>
      </c>
      <c r="D33" s="8">
        <v>4966</v>
      </c>
      <c r="E33" s="8">
        <f t="shared" si="1"/>
        <v>5517.7777777777774</v>
      </c>
      <c r="F33" s="8">
        <f t="shared" si="0"/>
        <v>2209</v>
      </c>
      <c r="K33" s="24">
        <v>0.9</v>
      </c>
    </row>
    <row r="34" spans="1:11" ht="33" customHeight="1">
      <c r="A34" s="11" t="s">
        <v>69</v>
      </c>
      <c r="B34" s="22" t="s">
        <v>70</v>
      </c>
      <c r="C34" s="9">
        <v>2757</v>
      </c>
      <c r="D34" s="8">
        <v>2757</v>
      </c>
      <c r="E34" s="8">
        <f t="shared" si="1"/>
        <v>3063.3333333333335</v>
      </c>
      <c r="F34" s="8">
        <f t="shared" si="0"/>
        <v>0</v>
      </c>
      <c r="K34" s="24">
        <v>0.9</v>
      </c>
    </row>
    <row r="35" spans="1:11" ht="33" customHeight="1">
      <c r="A35" s="11" t="s">
        <v>71</v>
      </c>
      <c r="B35" s="22" t="s">
        <v>72</v>
      </c>
      <c r="C35" s="9">
        <v>2757</v>
      </c>
      <c r="D35" s="8">
        <v>5138</v>
      </c>
      <c r="E35" s="8">
        <f t="shared" si="1"/>
        <v>5708.8888888888887</v>
      </c>
      <c r="F35" s="8">
        <f t="shared" si="0"/>
        <v>2381</v>
      </c>
      <c r="K35" s="24">
        <v>0.9</v>
      </c>
    </row>
    <row r="36" spans="1:11" ht="33" customHeight="1">
      <c r="A36" s="11" t="s">
        <v>73</v>
      </c>
      <c r="B36" s="22" t="s">
        <v>74</v>
      </c>
      <c r="C36" s="9">
        <v>0</v>
      </c>
      <c r="D36" s="8">
        <v>300</v>
      </c>
      <c r="E36" s="8">
        <f t="shared" si="1"/>
        <v>333.33333333333331</v>
      </c>
      <c r="F36" s="8">
        <f t="shared" si="0"/>
        <v>300</v>
      </c>
      <c r="K36" s="24">
        <v>0.9</v>
      </c>
    </row>
    <row r="37" spans="1:11" s="6" customFormat="1" ht="33" customHeight="1">
      <c r="A37" s="11" t="s">
        <v>75</v>
      </c>
      <c r="B37" s="22" t="s">
        <v>76</v>
      </c>
      <c r="C37" s="9">
        <v>122</v>
      </c>
      <c r="D37" s="8">
        <v>122</v>
      </c>
      <c r="E37" s="8">
        <f t="shared" si="1"/>
        <v>135.55555555555554</v>
      </c>
      <c r="F37" s="8">
        <f t="shared" si="0"/>
        <v>0</v>
      </c>
      <c r="G37" s="11" t="s">
        <v>8</v>
      </c>
      <c r="K37" s="24">
        <v>0.9</v>
      </c>
    </row>
    <row r="38" spans="1:11" ht="33" customHeight="1">
      <c r="A38" s="11" t="s">
        <v>77</v>
      </c>
      <c r="B38" s="22" t="s">
        <v>78</v>
      </c>
      <c r="C38" s="9">
        <v>122</v>
      </c>
      <c r="D38" s="8">
        <v>67</v>
      </c>
      <c r="E38" s="8">
        <f t="shared" si="1"/>
        <v>74.444444444444443</v>
      </c>
      <c r="F38" s="8">
        <f t="shared" si="0"/>
        <v>-55</v>
      </c>
      <c r="K38" s="24">
        <v>0.9</v>
      </c>
    </row>
    <row r="39" spans="1:11" ht="33" customHeight="1">
      <c r="A39" s="11" t="s">
        <v>79</v>
      </c>
      <c r="B39" s="22" t="s">
        <v>80</v>
      </c>
      <c r="C39" s="9">
        <v>0</v>
      </c>
      <c r="D39" s="8">
        <v>160</v>
      </c>
      <c r="E39" s="8">
        <f t="shared" si="1"/>
        <v>177.77777777777777</v>
      </c>
      <c r="F39" s="8">
        <f t="shared" si="0"/>
        <v>160</v>
      </c>
      <c r="K39" s="24">
        <v>0.9</v>
      </c>
    </row>
    <row r="40" spans="1:11" ht="33" customHeight="1">
      <c r="A40" s="11" t="s">
        <v>81</v>
      </c>
      <c r="B40" s="22" t="s">
        <v>82</v>
      </c>
      <c r="C40" s="9">
        <v>0</v>
      </c>
      <c r="D40" s="8">
        <v>1516</v>
      </c>
      <c r="E40" s="8">
        <f t="shared" si="1"/>
        <v>1684.4444444444443</v>
      </c>
      <c r="F40" s="8">
        <f t="shared" si="0"/>
        <v>1516</v>
      </c>
      <c r="K40" s="24">
        <v>0.9</v>
      </c>
    </row>
    <row r="41" spans="1:11" s="6" customFormat="1" ht="33" customHeight="1">
      <c r="A41" s="11" t="s">
        <v>83</v>
      </c>
      <c r="B41" s="22" t="s">
        <v>84</v>
      </c>
      <c r="C41" s="9">
        <v>3</v>
      </c>
      <c r="D41" s="8">
        <v>3</v>
      </c>
      <c r="E41" s="8">
        <f t="shared" si="1"/>
        <v>3.333333333333333</v>
      </c>
      <c r="F41" s="8">
        <f t="shared" si="0"/>
        <v>0</v>
      </c>
      <c r="G41" s="11" t="s">
        <v>8</v>
      </c>
      <c r="K41" s="24">
        <v>0.9</v>
      </c>
    </row>
    <row r="42" spans="1:11" ht="33" customHeight="1">
      <c r="A42" s="11" t="s">
        <v>85</v>
      </c>
      <c r="B42" s="22" t="s">
        <v>86</v>
      </c>
      <c r="C42" s="9">
        <v>3</v>
      </c>
      <c r="D42" s="8">
        <v>1793</v>
      </c>
      <c r="E42" s="8">
        <f t="shared" si="1"/>
        <v>1992.2222222222222</v>
      </c>
      <c r="F42" s="8">
        <f t="shared" si="0"/>
        <v>1790</v>
      </c>
      <c r="K42" s="24">
        <v>0.9</v>
      </c>
    </row>
    <row r="43" spans="1:11" ht="33" customHeight="1">
      <c r="A43" s="11" t="s">
        <v>87</v>
      </c>
      <c r="B43" s="22" t="s">
        <v>88</v>
      </c>
      <c r="C43" s="9">
        <v>0</v>
      </c>
      <c r="D43" s="8">
        <v>360</v>
      </c>
      <c r="E43" s="8">
        <f t="shared" si="1"/>
        <v>400</v>
      </c>
      <c r="F43" s="8">
        <f t="shared" si="0"/>
        <v>360</v>
      </c>
      <c r="K43" s="24">
        <v>0.9</v>
      </c>
    </row>
    <row r="44" spans="1:11" ht="33" customHeight="1">
      <c r="A44" s="11" t="s">
        <v>89</v>
      </c>
      <c r="B44" s="22" t="s">
        <v>90</v>
      </c>
      <c r="C44" s="9">
        <v>0</v>
      </c>
      <c r="D44" s="8">
        <v>226</v>
      </c>
      <c r="E44" s="8">
        <f t="shared" si="1"/>
        <v>251.11111111111111</v>
      </c>
      <c r="F44" s="8">
        <f t="shared" si="0"/>
        <v>226</v>
      </c>
      <c r="K44" s="24">
        <v>0.9</v>
      </c>
    </row>
    <row r="45" spans="1:11" ht="33" customHeight="1">
      <c r="A45" s="11" t="s">
        <v>91</v>
      </c>
      <c r="B45" s="22" t="s">
        <v>92</v>
      </c>
      <c r="C45" s="9">
        <v>0</v>
      </c>
      <c r="D45" s="8">
        <v>634</v>
      </c>
      <c r="E45" s="8">
        <f t="shared" si="1"/>
        <v>704.44444444444446</v>
      </c>
      <c r="F45" s="8">
        <f t="shared" si="0"/>
        <v>634</v>
      </c>
      <c r="K45" s="24">
        <v>0.9</v>
      </c>
    </row>
    <row r="46" spans="1:11" ht="33" customHeight="1">
      <c r="A46" s="11" t="s">
        <v>93</v>
      </c>
      <c r="B46" s="22" t="s">
        <v>94</v>
      </c>
      <c r="C46" s="9">
        <v>0</v>
      </c>
      <c r="D46" s="8">
        <v>447</v>
      </c>
      <c r="E46" s="8">
        <f t="shared" si="1"/>
        <v>496.66666666666663</v>
      </c>
      <c r="F46" s="8">
        <f t="shared" si="0"/>
        <v>447</v>
      </c>
      <c r="K46" s="24">
        <v>0.9</v>
      </c>
    </row>
    <row r="47" spans="1:11" ht="33" customHeight="1">
      <c r="A47" s="11" t="s">
        <v>95</v>
      </c>
      <c r="B47" s="22" t="s">
        <v>96</v>
      </c>
      <c r="C47" s="9">
        <v>0</v>
      </c>
      <c r="D47" s="8">
        <v>322</v>
      </c>
      <c r="E47" s="8">
        <f t="shared" si="1"/>
        <v>357.77777777777777</v>
      </c>
      <c r="F47" s="8">
        <f t="shared" si="0"/>
        <v>322</v>
      </c>
      <c r="K47" s="24">
        <v>0.9</v>
      </c>
    </row>
    <row r="48" spans="1:11" ht="33" customHeight="1">
      <c r="A48" s="11" t="s">
        <v>97</v>
      </c>
      <c r="B48" s="22" t="s">
        <v>98</v>
      </c>
      <c r="C48" s="9">
        <v>0</v>
      </c>
      <c r="D48" s="8">
        <v>3695</v>
      </c>
      <c r="E48" s="8">
        <f t="shared" si="1"/>
        <v>4105.5555555555557</v>
      </c>
      <c r="F48" s="8">
        <f t="shared" si="0"/>
        <v>3695</v>
      </c>
      <c r="K48" s="24">
        <v>0.9</v>
      </c>
    </row>
    <row r="49" spans="1:11" s="6" customFormat="1" ht="33" customHeight="1">
      <c r="A49" s="11" t="s">
        <v>99</v>
      </c>
      <c r="B49" s="22" t="s">
        <v>100</v>
      </c>
      <c r="C49" s="9">
        <v>7266</v>
      </c>
      <c r="D49" s="8">
        <v>7266</v>
      </c>
      <c r="E49" s="8">
        <f t="shared" si="1"/>
        <v>8073.333333333333</v>
      </c>
      <c r="F49" s="8">
        <f t="shared" si="0"/>
        <v>0</v>
      </c>
      <c r="G49" s="11" t="s">
        <v>8</v>
      </c>
      <c r="K49" s="24">
        <v>0.9</v>
      </c>
    </row>
    <row r="50" spans="1:11" ht="33" customHeight="1">
      <c r="A50" s="11" t="s">
        <v>101</v>
      </c>
      <c r="B50" s="22" t="s">
        <v>102</v>
      </c>
      <c r="C50" s="9">
        <v>7266</v>
      </c>
      <c r="D50" s="8">
        <v>6231</v>
      </c>
      <c r="E50" s="8">
        <f t="shared" si="1"/>
        <v>6923.333333333333</v>
      </c>
      <c r="F50" s="8">
        <f t="shared" si="0"/>
        <v>-1035</v>
      </c>
      <c r="K50" s="24">
        <v>0.9</v>
      </c>
    </row>
    <row r="51" spans="1:11" ht="33" customHeight="1">
      <c r="A51" s="11" t="s">
        <v>99</v>
      </c>
      <c r="B51" s="22" t="s">
        <v>103</v>
      </c>
      <c r="E51" s="8">
        <f t="shared" si="1"/>
        <v>0</v>
      </c>
      <c r="K51" s="24">
        <v>0.9</v>
      </c>
    </row>
    <row r="52" spans="1:11" ht="33" customHeight="1">
      <c r="A52" s="11" t="s">
        <v>104</v>
      </c>
      <c r="B52" s="22" t="s">
        <v>105</v>
      </c>
      <c r="C52" s="9">
        <v>7266</v>
      </c>
      <c r="D52" s="8">
        <v>8093</v>
      </c>
      <c r="E52" s="8">
        <f t="shared" si="1"/>
        <v>8992.2222222222226</v>
      </c>
      <c r="F52" s="8">
        <f t="shared" ref="F52:F115" si="2">((C52-D52)*-1)</f>
        <v>827</v>
      </c>
      <c r="K52" s="24">
        <v>0.9</v>
      </c>
    </row>
    <row r="53" spans="1:11" ht="33" customHeight="1">
      <c r="A53" s="11" t="s">
        <v>106</v>
      </c>
      <c r="B53" s="22" t="s">
        <v>107</v>
      </c>
      <c r="C53" s="9">
        <v>7266</v>
      </c>
      <c r="D53" s="8">
        <v>8783</v>
      </c>
      <c r="E53" s="8">
        <f t="shared" si="1"/>
        <v>9758.8888888888887</v>
      </c>
      <c r="F53" s="8">
        <f t="shared" si="2"/>
        <v>1517</v>
      </c>
      <c r="K53" s="24">
        <v>0.9</v>
      </c>
    </row>
    <row r="54" spans="1:11" ht="33" customHeight="1">
      <c r="A54" s="11" t="s">
        <v>108</v>
      </c>
      <c r="B54" s="22" t="s">
        <v>109</v>
      </c>
      <c r="C54" s="9">
        <v>7266</v>
      </c>
      <c r="D54" s="8">
        <v>5360</v>
      </c>
      <c r="E54" s="8">
        <f t="shared" si="1"/>
        <v>5955.5555555555557</v>
      </c>
      <c r="F54" s="8">
        <f t="shared" si="2"/>
        <v>-1906</v>
      </c>
      <c r="K54" s="24">
        <v>0.9</v>
      </c>
    </row>
    <row r="55" spans="1:11" ht="33" customHeight="1">
      <c r="A55" s="11" t="s">
        <v>110</v>
      </c>
      <c r="B55" s="22" t="s">
        <v>111</v>
      </c>
      <c r="C55" s="9">
        <v>7266</v>
      </c>
      <c r="D55" s="8">
        <v>5481</v>
      </c>
      <c r="E55" s="8">
        <f t="shared" si="1"/>
        <v>6090</v>
      </c>
      <c r="F55" s="8">
        <f t="shared" si="2"/>
        <v>-1785</v>
      </c>
      <c r="K55" s="24">
        <v>0.9</v>
      </c>
    </row>
    <row r="56" spans="1:11" ht="33" customHeight="1">
      <c r="A56" s="11" t="s">
        <v>112</v>
      </c>
      <c r="B56" s="22" t="s">
        <v>113</v>
      </c>
      <c r="C56" s="9">
        <v>7266</v>
      </c>
      <c r="D56" s="8">
        <v>5395</v>
      </c>
      <c r="E56" s="8">
        <f t="shared" si="1"/>
        <v>5994.4444444444443</v>
      </c>
      <c r="F56" s="8">
        <f t="shared" si="2"/>
        <v>-1871</v>
      </c>
      <c r="K56" s="24">
        <v>0.9</v>
      </c>
    </row>
    <row r="57" spans="1:11" ht="33" customHeight="1">
      <c r="A57" s="11" t="s">
        <v>114</v>
      </c>
      <c r="B57" s="22" t="s">
        <v>115</v>
      </c>
      <c r="C57" s="9">
        <v>7266</v>
      </c>
      <c r="D57" s="8">
        <v>5938</v>
      </c>
      <c r="E57" s="8">
        <f t="shared" si="1"/>
        <v>6597.7777777777774</v>
      </c>
      <c r="F57" s="8">
        <f t="shared" si="2"/>
        <v>-1328</v>
      </c>
      <c r="K57" s="24">
        <v>0.9</v>
      </c>
    </row>
    <row r="58" spans="1:11" ht="33" customHeight="1">
      <c r="A58" s="11" t="s">
        <v>116</v>
      </c>
      <c r="B58" s="22" t="s">
        <v>117</v>
      </c>
      <c r="C58" s="9">
        <v>7266</v>
      </c>
      <c r="D58" s="8">
        <v>5938</v>
      </c>
      <c r="E58" s="8">
        <f t="shared" si="1"/>
        <v>6597.7777777777774</v>
      </c>
      <c r="F58" s="8">
        <f t="shared" si="2"/>
        <v>-1328</v>
      </c>
      <c r="K58" s="24">
        <v>0.9</v>
      </c>
    </row>
    <row r="59" spans="1:11" s="6" customFormat="1" ht="33" customHeight="1">
      <c r="A59" s="11" t="s">
        <v>118</v>
      </c>
      <c r="B59" s="22" t="s">
        <v>119</v>
      </c>
      <c r="C59" s="9">
        <v>2310</v>
      </c>
      <c r="D59" s="8">
        <v>2310</v>
      </c>
      <c r="E59" s="8">
        <f t="shared" si="1"/>
        <v>2566.6666666666665</v>
      </c>
      <c r="F59" s="8">
        <f t="shared" si="2"/>
        <v>0</v>
      </c>
      <c r="G59" s="11" t="s">
        <v>8</v>
      </c>
      <c r="K59" s="24">
        <v>0.9</v>
      </c>
    </row>
    <row r="60" spans="1:11" ht="33" customHeight="1">
      <c r="A60" s="11" t="s">
        <v>120</v>
      </c>
      <c r="B60" s="22" t="s">
        <v>121</v>
      </c>
      <c r="C60" s="9">
        <v>2310</v>
      </c>
      <c r="D60" s="8">
        <v>2690</v>
      </c>
      <c r="E60" s="8">
        <f t="shared" si="1"/>
        <v>2988.8888888888887</v>
      </c>
      <c r="F60" s="8">
        <f t="shared" si="2"/>
        <v>380</v>
      </c>
      <c r="K60" s="24">
        <v>0.9</v>
      </c>
    </row>
    <row r="61" spans="1:11" ht="33" customHeight="1">
      <c r="A61" s="11" t="s">
        <v>122</v>
      </c>
      <c r="B61" s="22" t="s">
        <v>123</v>
      </c>
      <c r="C61" s="9">
        <v>2310</v>
      </c>
      <c r="D61" s="8">
        <v>3034</v>
      </c>
      <c r="E61" s="8">
        <f t="shared" si="1"/>
        <v>3371.1111111111109</v>
      </c>
      <c r="F61" s="8">
        <f t="shared" si="2"/>
        <v>724</v>
      </c>
      <c r="K61" s="24">
        <v>0.9</v>
      </c>
    </row>
    <row r="62" spans="1:11" ht="33" customHeight="1">
      <c r="A62" s="11" t="s">
        <v>124</v>
      </c>
      <c r="B62" s="22" t="s">
        <v>125</v>
      </c>
      <c r="C62" s="9">
        <v>0</v>
      </c>
      <c r="D62" s="8">
        <v>128</v>
      </c>
      <c r="E62" s="8">
        <f t="shared" si="1"/>
        <v>142.22222222222223</v>
      </c>
      <c r="F62" s="8">
        <f t="shared" si="2"/>
        <v>128</v>
      </c>
      <c r="K62" s="24">
        <v>0.9</v>
      </c>
    </row>
    <row r="63" spans="1:11" ht="33" customHeight="1">
      <c r="A63" s="11" t="s">
        <v>47</v>
      </c>
      <c r="B63" s="22" t="s">
        <v>126</v>
      </c>
      <c r="C63" s="9">
        <v>0</v>
      </c>
      <c r="D63" s="8">
        <v>3792</v>
      </c>
      <c r="E63" s="8">
        <f t="shared" si="1"/>
        <v>4213.333333333333</v>
      </c>
      <c r="F63" s="8">
        <f t="shared" si="2"/>
        <v>3792</v>
      </c>
      <c r="K63" s="24">
        <v>0.9</v>
      </c>
    </row>
    <row r="64" spans="1:11" ht="33" customHeight="1">
      <c r="A64" s="11" t="s">
        <v>127</v>
      </c>
      <c r="B64" s="22" t="s">
        <v>128</v>
      </c>
      <c r="C64" s="9">
        <v>0</v>
      </c>
      <c r="D64" s="8">
        <v>179</v>
      </c>
      <c r="E64" s="8">
        <f t="shared" si="1"/>
        <v>198.88888888888889</v>
      </c>
      <c r="F64" s="8">
        <f t="shared" si="2"/>
        <v>179</v>
      </c>
      <c r="K64" s="24">
        <v>0.9</v>
      </c>
    </row>
    <row r="65" spans="1:11" ht="33" customHeight="1">
      <c r="A65" s="11" t="s">
        <v>129</v>
      </c>
      <c r="B65" s="22" t="s">
        <v>130</v>
      </c>
      <c r="C65" s="9">
        <v>0</v>
      </c>
      <c r="D65" s="8">
        <v>838</v>
      </c>
      <c r="E65" s="8">
        <f t="shared" si="1"/>
        <v>931.11111111111109</v>
      </c>
      <c r="F65" s="8">
        <f t="shared" si="2"/>
        <v>838</v>
      </c>
      <c r="K65" s="24">
        <v>0.9</v>
      </c>
    </row>
    <row r="66" spans="1:11" ht="33" customHeight="1">
      <c r="A66" s="11" t="s">
        <v>55</v>
      </c>
      <c r="B66" s="22" t="s">
        <v>131</v>
      </c>
      <c r="C66" s="9">
        <v>0</v>
      </c>
      <c r="D66" s="8">
        <v>497</v>
      </c>
      <c r="E66" s="8">
        <f t="shared" si="1"/>
        <v>552.22222222222217</v>
      </c>
      <c r="F66" s="8">
        <f t="shared" si="2"/>
        <v>497</v>
      </c>
      <c r="K66" s="24">
        <v>0.9</v>
      </c>
    </row>
    <row r="67" spans="1:11" ht="33" customHeight="1">
      <c r="A67" s="11" t="s">
        <v>132</v>
      </c>
      <c r="B67" s="22" t="s">
        <v>133</v>
      </c>
      <c r="C67" s="9">
        <v>0</v>
      </c>
      <c r="D67" s="8">
        <v>775</v>
      </c>
      <c r="E67" s="8">
        <f t="shared" si="1"/>
        <v>861.11111111111109</v>
      </c>
      <c r="F67" s="8">
        <f t="shared" si="2"/>
        <v>775</v>
      </c>
      <c r="K67" s="24">
        <v>0.9</v>
      </c>
    </row>
    <row r="68" spans="1:11" ht="33" customHeight="1">
      <c r="A68" s="11" t="s">
        <v>134</v>
      </c>
      <c r="B68" s="22" t="s">
        <v>135</v>
      </c>
      <c r="C68" s="9">
        <v>0</v>
      </c>
      <c r="D68" s="8">
        <v>850</v>
      </c>
      <c r="E68" s="8">
        <f t="shared" si="1"/>
        <v>944.44444444444446</v>
      </c>
      <c r="F68" s="8">
        <f t="shared" si="2"/>
        <v>850</v>
      </c>
      <c r="K68" s="24">
        <v>0.9</v>
      </c>
    </row>
    <row r="69" spans="1:11" ht="33" customHeight="1">
      <c r="A69" s="11" t="s">
        <v>136</v>
      </c>
      <c r="B69" s="22" t="s">
        <v>137</v>
      </c>
      <c r="C69" s="9">
        <v>0</v>
      </c>
      <c r="D69" s="8">
        <v>1850</v>
      </c>
      <c r="E69" s="8">
        <f t="shared" si="1"/>
        <v>2055.5555555555557</v>
      </c>
      <c r="F69" s="8">
        <f t="shared" si="2"/>
        <v>1850</v>
      </c>
      <c r="K69" s="24">
        <v>0.9</v>
      </c>
    </row>
    <row r="70" spans="1:11" ht="33" customHeight="1">
      <c r="A70" s="11" t="s">
        <v>138</v>
      </c>
      <c r="B70" s="22" t="s">
        <v>139</v>
      </c>
      <c r="C70" s="9">
        <v>0</v>
      </c>
      <c r="D70" s="8">
        <v>719</v>
      </c>
      <c r="E70" s="8">
        <f t="shared" ref="E70:E133" si="3">D70/K70</f>
        <v>798.88888888888891</v>
      </c>
      <c r="F70" s="8">
        <f t="shared" si="2"/>
        <v>719</v>
      </c>
      <c r="K70" s="24">
        <v>0.9</v>
      </c>
    </row>
    <row r="71" spans="1:11" ht="33" customHeight="1">
      <c r="A71" s="11" t="s">
        <v>140</v>
      </c>
      <c r="B71" s="22" t="s">
        <v>141</v>
      </c>
      <c r="C71" s="9">
        <v>0</v>
      </c>
      <c r="D71" s="8">
        <v>4247</v>
      </c>
      <c r="E71" s="8">
        <f t="shared" si="3"/>
        <v>4718.8888888888887</v>
      </c>
      <c r="F71" s="8">
        <f t="shared" si="2"/>
        <v>4247</v>
      </c>
      <c r="K71" s="24">
        <v>0.9</v>
      </c>
    </row>
    <row r="72" spans="1:11" s="6" customFormat="1" ht="33" customHeight="1">
      <c r="A72" s="11" t="s">
        <v>142</v>
      </c>
      <c r="B72" s="22" t="s">
        <v>143</v>
      </c>
      <c r="C72" s="9">
        <v>350</v>
      </c>
      <c r="D72" s="8">
        <v>350</v>
      </c>
      <c r="E72" s="8">
        <f t="shared" si="3"/>
        <v>388.88888888888886</v>
      </c>
      <c r="F72" s="8">
        <f t="shared" si="2"/>
        <v>0</v>
      </c>
      <c r="G72" s="11" t="s">
        <v>8</v>
      </c>
      <c r="K72" s="24">
        <v>0.9</v>
      </c>
    </row>
    <row r="73" spans="1:11" ht="33" customHeight="1">
      <c r="A73" s="11" t="s">
        <v>144</v>
      </c>
      <c r="B73" s="22" t="s">
        <v>145</v>
      </c>
      <c r="C73" s="9">
        <v>350</v>
      </c>
      <c r="D73" s="8">
        <v>814</v>
      </c>
      <c r="E73" s="8">
        <f t="shared" si="3"/>
        <v>904.44444444444446</v>
      </c>
      <c r="F73" s="8">
        <f t="shared" si="2"/>
        <v>464</v>
      </c>
      <c r="K73" s="24">
        <v>0.9</v>
      </c>
    </row>
    <row r="74" spans="1:11" s="6" customFormat="1" ht="33" customHeight="1">
      <c r="A74" s="11" t="s">
        <v>146</v>
      </c>
      <c r="B74" s="22" t="s">
        <v>147</v>
      </c>
      <c r="C74" s="9">
        <v>122</v>
      </c>
      <c r="D74" s="8">
        <v>122</v>
      </c>
      <c r="E74" s="8">
        <f t="shared" si="3"/>
        <v>135.55555555555554</v>
      </c>
      <c r="F74" s="8">
        <f t="shared" si="2"/>
        <v>0</v>
      </c>
      <c r="G74" s="11" t="s">
        <v>8</v>
      </c>
      <c r="K74" s="24">
        <v>0.9</v>
      </c>
    </row>
    <row r="75" spans="1:11" s="6" customFormat="1" ht="33" customHeight="1">
      <c r="A75" s="11" t="s">
        <v>148</v>
      </c>
      <c r="B75" s="22" t="s">
        <v>149</v>
      </c>
      <c r="C75" s="9">
        <v>228</v>
      </c>
      <c r="D75" s="8">
        <v>228</v>
      </c>
      <c r="E75" s="8">
        <f t="shared" si="3"/>
        <v>253.33333333333331</v>
      </c>
      <c r="F75" s="8">
        <f t="shared" si="2"/>
        <v>0</v>
      </c>
      <c r="G75" s="11" t="s">
        <v>8</v>
      </c>
      <c r="K75" s="24">
        <v>0.9</v>
      </c>
    </row>
    <row r="76" spans="1:11" s="6" customFormat="1" ht="33" customHeight="1">
      <c r="A76" s="11" t="s">
        <v>150</v>
      </c>
      <c r="B76" s="22" t="s">
        <v>151</v>
      </c>
      <c r="C76" s="9">
        <v>228</v>
      </c>
      <c r="D76" s="8">
        <v>134</v>
      </c>
      <c r="E76" s="8">
        <f t="shared" si="3"/>
        <v>148.88888888888889</v>
      </c>
      <c r="F76" s="8">
        <f t="shared" si="2"/>
        <v>-94</v>
      </c>
      <c r="G76" s="11"/>
      <c r="K76" s="24">
        <v>0.9</v>
      </c>
    </row>
    <row r="77" spans="1:11" ht="33" customHeight="1">
      <c r="A77" s="11" t="s">
        <v>152</v>
      </c>
      <c r="B77" s="22" t="s">
        <v>153</v>
      </c>
      <c r="C77" s="9">
        <v>0</v>
      </c>
      <c r="D77" s="8">
        <v>143</v>
      </c>
      <c r="E77" s="8">
        <f t="shared" si="3"/>
        <v>158.88888888888889</v>
      </c>
      <c r="F77" s="8">
        <f t="shared" si="2"/>
        <v>143</v>
      </c>
      <c r="K77" s="24">
        <v>0.9</v>
      </c>
    </row>
    <row r="78" spans="1:11" ht="33" customHeight="1">
      <c r="A78" s="11" t="s">
        <v>154</v>
      </c>
      <c r="B78" s="22" t="s">
        <v>155</v>
      </c>
      <c r="C78" s="9">
        <v>0</v>
      </c>
      <c r="D78" s="8">
        <v>172</v>
      </c>
      <c r="E78" s="8">
        <f t="shared" si="3"/>
        <v>191.11111111111111</v>
      </c>
      <c r="F78" s="8">
        <f t="shared" si="2"/>
        <v>172</v>
      </c>
      <c r="K78" s="24">
        <v>0.9</v>
      </c>
    </row>
    <row r="79" spans="1:11" ht="33" customHeight="1">
      <c r="A79" s="11" t="s">
        <v>156</v>
      </c>
      <c r="B79" s="22" t="s">
        <v>157</v>
      </c>
      <c r="C79" s="9">
        <v>0</v>
      </c>
      <c r="D79" s="8">
        <v>228</v>
      </c>
      <c r="E79" s="8">
        <f t="shared" si="3"/>
        <v>253.33333333333331</v>
      </c>
      <c r="F79" s="8">
        <f t="shared" si="2"/>
        <v>228</v>
      </c>
      <c r="K79" s="24">
        <v>0.9</v>
      </c>
    </row>
    <row r="80" spans="1:11" ht="33" customHeight="1">
      <c r="A80" s="11" t="s">
        <v>158</v>
      </c>
      <c r="B80" s="22" t="s">
        <v>159</v>
      </c>
      <c r="C80" s="9">
        <v>0</v>
      </c>
      <c r="D80" s="8">
        <v>152</v>
      </c>
      <c r="E80" s="8">
        <f t="shared" si="3"/>
        <v>168.88888888888889</v>
      </c>
      <c r="F80" s="8">
        <f t="shared" si="2"/>
        <v>152</v>
      </c>
      <c r="K80" s="24">
        <v>0.9</v>
      </c>
    </row>
    <row r="81" spans="1:11" ht="33" customHeight="1">
      <c r="A81" s="11" t="s">
        <v>160</v>
      </c>
      <c r="B81" s="22" t="s">
        <v>161</v>
      </c>
      <c r="C81" s="9">
        <v>0</v>
      </c>
      <c r="D81" s="8">
        <v>134</v>
      </c>
      <c r="E81" s="8">
        <f t="shared" si="3"/>
        <v>148.88888888888889</v>
      </c>
      <c r="F81" s="8">
        <f t="shared" si="2"/>
        <v>134</v>
      </c>
      <c r="K81" s="24">
        <v>0.9</v>
      </c>
    </row>
    <row r="82" spans="1:11" s="6" customFormat="1" ht="33" customHeight="1">
      <c r="A82" s="11" t="s">
        <v>162</v>
      </c>
      <c r="B82" s="22" t="s">
        <v>163</v>
      </c>
      <c r="C82" s="9">
        <v>412</v>
      </c>
      <c r="D82" s="8">
        <v>412</v>
      </c>
      <c r="E82" s="8">
        <f t="shared" si="3"/>
        <v>457.77777777777777</v>
      </c>
      <c r="F82" s="8">
        <f t="shared" si="2"/>
        <v>0</v>
      </c>
      <c r="G82" s="11" t="s">
        <v>8</v>
      </c>
      <c r="K82" s="24">
        <v>0.9</v>
      </c>
    </row>
    <row r="83" spans="1:11" s="6" customFormat="1" ht="33" customHeight="1">
      <c r="A83" s="11" t="s">
        <v>164</v>
      </c>
      <c r="B83" s="22" t="s">
        <v>165</v>
      </c>
      <c r="C83" s="9">
        <v>19890</v>
      </c>
      <c r="D83" s="8">
        <v>19890</v>
      </c>
      <c r="E83" s="8">
        <f t="shared" si="3"/>
        <v>22100</v>
      </c>
      <c r="F83" s="8">
        <f t="shared" si="2"/>
        <v>0</v>
      </c>
      <c r="G83" s="11" t="s">
        <v>8</v>
      </c>
      <c r="K83" s="24">
        <v>0.9</v>
      </c>
    </row>
    <row r="84" spans="1:11" ht="33" customHeight="1">
      <c r="A84" s="11" t="s">
        <v>166</v>
      </c>
      <c r="B84" s="22" t="s">
        <v>167</v>
      </c>
      <c r="C84" s="9">
        <v>19890</v>
      </c>
      <c r="D84" s="8">
        <v>22976</v>
      </c>
      <c r="E84" s="8">
        <f t="shared" si="3"/>
        <v>25528.888888888887</v>
      </c>
      <c r="F84" s="8">
        <f t="shared" si="2"/>
        <v>3086</v>
      </c>
      <c r="K84" s="24">
        <v>0.9</v>
      </c>
    </row>
    <row r="85" spans="1:11" ht="33" customHeight="1">
      <c r="A85" s="11" t="s">
        <v>168</v>
      </c>
      <c r="B85" s="22" t="s">
        <v>169</v>
      </c>
      <c r="C85" s="9">
        <v>0</v>
      </c>
      <c r="D85" s="8">
        <v>143</v>
      </c>
      <c r="E85" s="8">
        <f t="shared" si="3"/>
        <v>158.88888888888889</v>
      </c>
      <c r="F85" s="8">
        <f t="shared" si="2"/>
        <v>143</v>
      </c>
      <c r="K85" s="24">
        <v>0.9</v>
      </c>
    </row>
    <row r="86" spans="1:11" ht="33" customHeight="1">
      <c r="A86" s="11" t="s">
        <v>170</v>
      </c>
      <c r="B86" s="22" t="s">
        <v>171</v>
      </c>
      <c r="C86" s="9">
        <v>0</v>
      </c>
      <c r="D86" s="8">
        <v>172</v>
      </c>
      <c r="E86" s="8">
        <f t="shared" si="3"/>
        <v>191.11111111111111</v>
      </c>
      <c r="F86" s="8">
        <f t="shared" si="2"/>
        <v>172</v>
      </c>
      <c r="K86" s="24">
        <v>0.9</v>
      </c>
    </row>
    <row r="87" spans="1:11" ht="33" customHeight="1">
      <c r="A87" s="11" t="s">
        <v>172</v>
      </c>
      <c r="B87" s="22" t="s">
        <v>173</v>
      </c>
      <c r="C87" s="9">
        <v>452</v>
      </c>
      <c r="D87" s="8">
        <v>452</v>
      </c>
      <c r="E87" s="8">
        <f t="shared" si="3"/>
        <v>502.22222222222223</v>
      </c>
      <c r="F87" s="8">
        <f t="shared" si="2"/>
        <v>0</v>
      </c>
      <c r="G87" s="11" t="s">
        <v>8</v>
      </c>
      <c r="K87" s="24">
        <v>0.9</v>
      </c>
    </row>
    <row r="88" spans="1:11" ht="33" customHeight="1">
      <c r="A88" s="11" t="s">
        <v>174</v>
      </c>
      <c r="B88" s="22" t="s">
        <v>175</v>
      </c>
      <c r="C88" s="9">
        <v>452</v>
      </c>
      <c r="D88" s="8">
        <v>786</v>
      </c>
      <c r="E88" s="8">
        <f t="shared" si="3"/>
        <v>873.33333333333326</v>
      </c>
      <c r="F88" s="8">
        <f t="shared" si="2"/>
        <v>334</v>
      </c>
      <c r="K88" s="24">
        <v>0.9</v>
      </c>
    </row>
    <row r="89" spans="1:11" ht="33" customHeight="1">
      <c r="A89" s="11" t="s">
        <v>176</v>
      </c>
      <c r="B89" s="22" t="s">
        <v>177</v>
      </c>
      <c r="C89" s="9">
        <v>269</v>
      </c>
      <c r="D89" s="8">
        <v>269</v>
      </c>
      <c r="E89" s="8">
        <f t="shared" si="3"/>
        <v>298.88888888888886</v>
      </c>
      <c r="F89" s="8">
        <f t="shared" si="2"/>
        <v>0</v>
      </c>
      <c r="K89" s="24">
        <v>0.9</v>
      </c>
    </row>
    <row r="90" spans="1:11" ht="33" customHeight="1">
      <c r="A90" s="11" t="s">
        <v>178</v>
      </c>
      <c r="B90" s="22" t="s">
        <v>179</v>
      </c>
      <c r="C90" s="9">
        <v>269</v>
      </c>
      <c r="D90" s="8">
        <v>528</v>
      </c>
      <c r="E90" s="8">
        <f t="shared" si="3"/>
        <v>586.66666666666663</v>
      </c>
      <c r="F90" s="8">
        <f t="shared" si="2"/>
        <v>259</v>
      </c>
      <c r="K90" s="24">
        <v>0.9</v>
      </c>
    </row>
    <row r="91" spans="1:11" ht="33" customHeight="1">
      <c r="A91" s="11" t="s">
        <v>180</v>
      </c>
      <c r="B91" s="22" t="s">
        <v>181</v>
      </c>
      <c r="C91" s="9">
        <v>0</v>
      </c>
      <c r="D91" s="8">
        <v>1167</v>
      </c>
      <c r="E91" s="8">
        <f t="shared" si="3"/>
        <v>1296.6666666666667</v>
      </c>
      <c r="F91" s="8">
        <f t="shared" si="2"/>
        <v>1167</v>
      </c>
      <c r="K91" s="24">
        <v>0.9</v>
      </c>
    </row>
    <row r="92" spans="1:11" s="6" customFormat="1" ht="33" customHeight="1">
      <c r="A92" s="11" t="s">
        <v>182</v>
      </c>
      <c r="B92" s="22" t="s">
        <v>183</v>
      </c>
      <c r="C92" s="9">
        <v>867</v>
      </c>
      <c r="D92" s="8">
        <v>867</v>
      </c>
      <c r="E92" s="8">
        <f t="shared" si="3"/>
        <v>963.33333333333326</v>
      </c>
      <c r="F92" s="8">
        <f t="shared" si="2"/>
        <v>0</v>
      </c>
      <c r="G92" s="11" t="s">
        <v>8</v>
      </c>
      <c r="K92" s="24">
        <v>0.9</v>
      </c>
    </row>
    <row r="93" spans="1:11" ht="33" customHeight="1">
      <c r="A93" s="11" t="s">
        <v>184</v>
      </c>
      <c r="B93" s="22" t="s">
        <v>185</v>
      </c>
      <c r="C93" s="9">
        <v>867</v>
      </c>
      <c r="D93" s="8">
        <v>1428</v>
      </c>
      <c r="E93" s="8">
        <f t="shared" si="3"/>
        <v>1586.6666666666665</v>
      </c>
      <c r="F93" s="8">
        <f t="shared" si="2"/>
        <v>561</v>
      </c>
      <c r="K93" s="24">
        <v>0.9</v>
      </c>
    </row>
    <row r="94" spans="1:11" s="11" customFormat="1" ht="33" customHeight="1">
      <c r="A94" s="11" t="s">
        <v>186</v>
      </c>
      <c r="B94" s="22" t="s">
        <v>187</v>
      </c>
      <c r="C94" s="9">
        <v>0</v>
      </c>
      <c r="D94" s="8">
        <v>472</v>
      </c>
      <c r="E94" s="8">
        <f t="shared" si="3"/>
        <v>524.44444444444446</v>
      </c>
      <c r="F94" s="8">
        <f t="shared" si="2"/>
        <v>472</v>
      </c>
      <c r="K94" s="24">
        <v>0.9</v>
      </c>
    </row>
    <row r="95" spans="1:11" s="6" customFormat="1" ht="33" customHeight="1">
      <c r="A95" s="11" t="s">
        <v>188</v>
      </c>
      <c r="B95" s="22" t="s">
        <v>189</v>
      </c>
      <c r="C95" s="9">
        <v>293</v>
      </c>
      <c r="D95" s="8">
        <v>293</v>
      </c>
      <c r="E95" s="8">
        <f t="shared" si="3"/>
        <v>325.55555555555554</v>
      </c>
      <c r="F95" s="8">
        <f t="shared" si="2"/>
        <v>0</v>
      </c>
      <c r="G95" s="11" t="s">
        <v>8</v>
      </c>
      <c r="K95" s="24">
        <v>0.9</v>
      </c>
    </row>
    <row r="96" spans="1:11" ht="33" customHeight="1">
      <c r="A96" s="11" t="s">
        <v>190</v>
      </c>
      <c r="B96" s="22" t="s">
        <v>191</v>
      </c>
      <c r="C96" s="9">
        <v>293</v>
      </c>
      <c r="D96" s="8">
        <v>895</v>
      </c>
      <c r="E96" s="8">
        <f t="shared" si="3"/>
        <v>994.44444444444446</v>
      </c>
      <c r="F96" s="8">
        <f t="shared" si="2"/>
        <v>602</v>
      </c>
      <c r="K96" s="24">
        <v>0.9</v>
      </c>
    </row>
    <row r="97" spans="1:11" ht="33" customHeight="1">
      <c r="A97" s="11" t="s">
        <v>192</v>
      </c>
      <c r="B97" s="22" t="s">
        <v>193</v>
      </c>
      <c r="C97" s="9">
        <v>0</v>
      </c>
      <c r="D97" s="8">
        <v>157</v>
      </c>
      <c r="E97" s="8">
        <f t="shared" si="3"/>
        <v>174.44444444444443</v>
      </c>
      <c r="F97" s="8">
        <f t="shared" si="2"/>
        <v>157</v>
      </c>
      <c r="K97" s="24">
        <v>0.9</v>
      </c>
    </row>
    <row r="98" spans="1:11" ht="33" customHeight="1">
      <c r="A98" s="11" t="s">
        <v>194</v>
      </c>
      <c r="B98" s="22" t="s">
        <v>195</v>
      </c>
      <c r="C98" s="9">
        <v>2310</v>
      </c>
      <c r="D98" s="8">
        <v>2310</v>
      </c>
      <c r="E98" s="8">
        <f t="shared" si="3"/>
        <v>2566.6666666666665</v>
      </c>
      <c r="F98" s="8">
        <f t="shared" si="2"/>
        <v>0</v>
      </c>
      <c r="G98" s="11" t="s">
        <v>8</v>
      </c>
      <c r="K98" s="24">
        <v>0.9</v>
      </c>
    </row>
    <row r="99" spans="1:11" s="13" customFormat="1" ht="33" customHeight="1">
      <c r="A99" s="13" t="s">
        <v>196</v>
      </c>
      <c r="B99" s="23" t="s">
        <v>197</v>
      </c>
      <c r="C99" s="14">
        <v>2310</v>
      </c>
      <c r="D99" s="15">
        <v>2666</v>
      </c>
      <c r="E99" s="8">
        <f t="shared" si="3"/>
        <v>2962.2222222222222</v>
      </c>
      <c r="F99" s="8">
        <f t="shared" si="2"/>
        <v>356</v>
      </c>
      <c r="K99" s="24">
        <v>0.9</v>
      </c>
    </row>
    <row r="100" spans="1:11" s="6" customFormat="1" ht="33" customHeight="1">
      <c r="A100" s="11" t="s">
        <v>198</v>
      </c>
      <c r="B100" s="22" t="s">
        <v>199</v>
      </c>
      <c r="C100" s="9">
        <v>85317</v>
      </c>
      <c r="D100" s="8">
        <v>85317</v>
      </c>
      <c r="E100" s="8">
        <f t="shared" si="3"/>
        <v>94796.666666666672</v>
      </c>
      <c r="F100" s="8">
        <f t="shared" si="2"/>
        <v>0</v>
      </c>
      <c r="G100" s="11" t="s">
        <v>8</v>
      </c>
      <c r="K100" s="24">
        <v>0.9</v>
      </c>
    </row>
    <row r="101" spans="1:11" ht="33" customHeight="1">
      <c r="A101" s="11" t="s">
        <v>200</v>
      </c>
      <c r="B101" s="22" t="s">
        <v>201</v>
      </c>
      <c r="C101" s="9">
        <v>85317</v>
      </c>
      <c r="D101" s="8">
        <v>85722</v>
      </c>
      <c r="E101" s="8">
        <f t="shared" si="3"/>
        <v>95246.666666666672</v>
      </c>
      <c r="F101" s="8">
        <f t="shared" si="2"/>
        <v>405</v>
      </c>
      <c r="K101" s="24">
        <v>0.9</v>
      </c>
    </row>
    <row r="102" spans="1:11" ht="33" customHeight="1">
      <c r="A102" s="11" t="s">
        <v>202</v>
      </c>
      <c r="B102" s="22" t="s">
        <v>203</v>
      </c>
      <c r="C102" s="9">
        <v>85317</v>
      </c>
      <c r="D102" s="8">
        <v>85688</v>
      </c>
      <c r="E102" s="8">
        <f t="shared" si="3"/>
        <v>95208.888888888891</v>
      </c>
      <c r="F102" s="8">
        <f t="shared" si="2"/>
        <v>371</v>
      </c>
      <c r="K102" s="24">
        <v>0.9</v>
      </c>
    </row>
    <row r="103" spans="1:11" s="6" customFormat="1" ht="33" customHeight="1">
      <c r="A103" s="11" t="s">
        <v>204</v>
      </c>
      <c r="B103" s="22" t="s">
        <v>205</v>
      </c>
      <c r="C103" s="9">
        <v>0</v>
      </c>
      <c r="D103" s="8">
        <v>0</v>
      </c>
      <c r="E103" s="8">
        <f t="shared" si="3"/>
        <v>0</v>
      </c>
      <c r="F103" s="8">
        <f t="shared" si="2"/>
        <v>0</v>
      </c>
      <c r="G103" s="11" t="s">
        <v>8</v>
      </c>
      <c r="K103" s="24">
        <v>0.9</v>
      </c>
    </row>
    <row r="104" spans="1:11" ht="33" customHeight="1">
      <c r="A104" s="11" t="s">
        <v>206</v>
      </c>
      <c r="B104" s="22" t="s">
        <v>207</v>
      </c>
      <c r="C104" s="9">
        <v>0</v>
      </c>
      <c r="D104" s="8">
        <v>269</v>
      </c>
      <c r="E104" s="8">
        <f t="shared" si="3"/>
        <v>298.88888888888886</v>
      </c>
      <c r="F104" s="8">
        <f t="shared" si="2"/>
        <v>269</v>
      </c>
      <c r="K104" s="24">
        <v>0.9</v>
      </c>
    </row>
    <row r="105" spans="1:11" s="6" customFormat="1" ht="33" customHeight="1">
      <c r="A105" s="11" t="s">
        <v>208</v>
      </c>
      <c r="B105" s="22" t="s">
        <v>209</v>
      </c>
      <c r="C105" s="9">
        <v>0</v>
      </c>
      <c r="D105" s="8">
        <v>0</v>
      </c>
      <c r="E105" s="8">
        <f t="shared" si="3"/>
        <v>0</v>
      </c>
      <c r="F105" s="8">
        <f t="shared" si="2"/>
        <v>0</v>
      </c>
      <c r="G105" s="11" t="s">
        <v>8</v>
      </c>
      <c r="K105" s="24">
        <v>0.9</v>
      </c>
    </row>
    <row r="106" spans="1:11" ht="33" customHeight="1">
      <c r="A106" s="11" t="s">
        <v>210</v>
      </c>
      <c r="B106" s="22" t="s">
        <v>211</v>
      </c>
      <c r="C106" s="9">
        <v>0</v>
      </c>
      <c r="D106" s="8">
        <v>941</v>
      </c>
      <c r="E106" s="8">
        <f t="shared" si="3"/>
        <v>1045.5555555555554</v>
      </c>
      <c r="F106" s="8">
        <f t="shared" si="2"/>
        <v>941</v>
      </c>
      <c r="K106" s="24">
        <v>0.9</v>
      </c>
    </row>
    <row r="107" spans="1:11" ht="33" customHeight="1">
      <c r="A107" s="11" t="s">
        <v>212</v>
      </c>
      <c r="B107" s="22" t="s">
        <v>213</v>
      </c>
      <c r="C107" s="9">
        <v>0</v>
      </c>
      <c r="D107" s="8">
        <v>595</v>
      </c>
      <c r="E107" s="8">
        <f t="shared" si="3"/>
        <v>661.11111111111109</v>
      </c>
      <c r="F107" s="8">
        <f t="shared" si="2"/>
        <v>595</v>
      </c>
      <c r="K107" s="24">
        <v>0.9</v>
      </c>
    </row>
    <row r="108" spans="1:11" s="6" customFormat="1" ht="33" customHeight="1">
      <c r="A108" s="11" t="s">
        <v>214</v>
      </c>
      <c r="B108" s="22" t="s">
        <v>215</v>
      </c>
      <c r="C108" s="9">
        <v>4909</v>
      </c>
      <c r="D108" s="8">
        <v>4909</v>
      </c>
      <c r="E108" s="8">
        <f t="shared" si="3"/>
        <v>5454.4444444444443</v>
      </c>
      <c r="F108" s="8">
        <f t="shared" si="2"/>
        <v>0</v>
      </c>
      <c r="G108" s="11" t="s">
        <v>8</v>
      </c>
      <c r="K108" s="24">
        <v>0.9</v>
      </c>
    </row>
    <row r="109" spans="1:11" ht="33" customHeight="1">
      <c r="A109" s="11" t="s">
        <v>216</v>
      </c>
      <c r="B109" s="22" t="s">
        <v>217</v>
      </c>
      <c r="C109" s="9">
        <v>4909</v>
      </c>
      <c r="D109" s="8">
        <v>0</v>
      </c>
      <c r="E109" s="8">
        <f t="shared" si="3"/>
        <v>0</v>
      </c>
      <c r="F109" s="8">
        <f t="shared" si="2"/>
        <v>-4909</v>
      </c>
      <c r="K109" s="24">
        <v>0.9</v>
      </c>
    </row>
    <row r="110" spans="1:11" s="6" customFormat="1" ht="33" customHeight="1">
      <c r="A110" s="11" t="s">
        <v>218</v>
      </c>
      <c r="B110" s="22" t="s">
        <v>219</v>
      </c>
      <c r="C110" s="9">
        <v>0</v>
      </c>
      <c r="D110" s="8">
        <v>0</v>
      </c>
      <c r="E110" s="8">
        <f t="shared" si="3"/>
        <v>0</v>
      </c>
      <c r="F110" s="8">
        <f t="shared" si="2"/>
        <v>0</v>
      </c>
      <c r="G110" s="11" t="s">
        <v>8</v>
      </c>
      <c r="K110" s="24">
        <v>0.9</v>
      </c>
    </row>
    <row r="111" spans="1:11" ht="33" customHeight="1">
      <c r="A111" s="11" t="s">
        <v>220</v>
      </c>
      <c r="B111" s="22" t="s">
        <v>221</v>
      </c>
      <c r="C111" s="9">
        <v>0</v>
      </c>
      <c r="D111" s="8">
        <v>1348</v>
      </c>
      <c r="E111" s="8">
        <f t="shared" si="3"/>
        <v>1497.7777777777778</v>
      </c>
      <c r="F111" s="8">
        <f t="shared" si="2"/>
        <v>1348</v>
      </c>
      <c r="K111" s="24">
        <v>0.9</v>
      </c>
    </row>
    <row r="112" spans="1:11" s="6" customFormat="1" ht="33" customHeight="1">
      <c r="A112" s="11" t="s">
        <v>222</v>
      </c>
      <c r="B112" s="22" t="s">
        <v>223</v>
      </c>
      <c r="C112" s="9">
        <v>0</v>
      </c>
      <c r="D112" s="8">
        <v>0</v>
      </c>
      <c r="E112" s="8">
        <f t="shared" si="3"/>
        <v>0</v>
      </c>
      <c r="F112" s="8">
        <f t="shared" si="2"/>
        <v>0</v>
      </c>
      <c r="G112" s="11" t="s">
        <v>8</v>
      </c>
      <c r="K112" s="24">
        <v>0.9</v>
      </c>
    </row>
    <row r="113" spans="1:11" ht="33" customHeight="1">
      <c r="A113" s="11" t="s">
        <v>224</v>
      </c>
      <c r="B113" s="22" t="s">
        <v>225</v>
      </c>
      <c r="C113" s="9">
        <v>0</v>
      </c>
      <c r="D113" s="8">
        <v>271</v>
      </c>
      <c r="E113" s="8">
        <f t="shared" si="3"/>
        <v>301.11111111111109</v>
      </c>
      <c r="F113" s="8">
        <f t="shared" si="2"/>
        <v>271</v>
      </c>
      <c r="K113" s="24">
        <v>0.9</v>
      </c>
    </row>
    <row r="114" spans="1:11" s="6" customFormat="1" ht="33" customHeight="1">
      <c r="A114" s="11" t="s">
        <v>226</v>
      </c>
      <c r="B114" s="22" t="s">
        <v>227</v>
      </c>
      <c r="C114" s="9">
        <v>0</v>
      </c>
      <c r="D114" s="8">
        <v>0</v>
      </c>
      <c r="E114" s="8">
        <f t="shared" si="3"/>
        <v>0</v>
      </c>
      <c r="F114" s="8">
        <f t="shared" si="2"/>
        <v>0</v>
      </c>
      <c r="G114" s="11" t="s">
        <v>8</v>
      </c>
      <c r="K114" s="24">
        <v>0.9</v>
      </c>
    </row>
    <row r="115" spans="1:11" ht="33" customHeight="1">
      <c r="A115" s="11" t="s">
        <v>228</v>
      </c>
      <c r="B115" s="22" t="s">
        <v>229</v>
      </c>
      <c r="C115" s="9">
        <v>0</v>
      </c>
      <c r="D115" s="8">
        <v>181</v>
      </c>
      <c r="E115" s="8">
        <f t="shared" si="3"/>
        <v>201.11111111111111</v>
      </c>
      <c r="F115" s="8">
        <f t="shared" si="2"/>
        <v>181</v>
      </c>
      <c r="K115" s="24">
        <v>0.9</v>
      </c>
    </row>
    <row r="116" spans="1:11" s="6" customFormat="1" ht="33" customHeight="1">
      <c r="A116" s="11" t="s">
        <v>230</v>
      </c>
      <c r="B116" s="22" t="s">
        <v>231</v>
      </c>
      <c r="C116" s="9">
        <v>1831</v>
      </c>
      <c r="D116" s="8">
        <v>1831</v>
      </c>
      <c r="E116" s="8">
        <f t="shared" si="3"/>
        <v>2034.4444444444443</v>
      </c>
      <c r="F116" s="8">
        <f t="shared" ref="F116:F179" si="4">((C116-D116)*-1)</f>
        <v>0</v>
      </c>
      <c r="G116" s="11" t="s">
        <v>8</v>
      </c>
      <c r="K116" s="24">
        <v>0.9</v>
      </c>
    </row>
    <row r="117" spans="1:11" ht="33" customHeight="1">
      <c r="A117" s="11" t="s">
        <v>232</v>
      </c>
      <c r="B117" s="22" t="s">
        <v>233</v>
      </c>
      <c r="C117" s="9">
        <v>1831</v>
      </c>
      <c r="D117" s="8">
        <v>1109</v>
      </c>
      <c r="E117" s="8">
        <f t="shared" si="3"/>
        <v>1232.2222222222222</v>
      </c>
      <c r="F117" s="8">
        <f t="shared" si="4"/>
        <v>-722</v>
      </c>
      <c r="K117" s="24">
        <v>0.9</v>
      </c>
    </row>
    <row r="118" spans="1:11" s="6" customFormat="1" ht="33" customHeight="1">
      <c r="A118" s="11" t="s">
        <v>234</v>
      </c>
      <c r="B118" s="22" t="s">
        <v>235</v>
      </c>
      <c r="C118" s="9">
        <v>1800</v>
      </c>
      <c r="D118" s="8">
        <v>1800</v>
      </c>
      <c r="E118" s="8">
        <f t="shared" si="3"/>
        <v>2000</v>
      </c>
      <c r="F118" s="8">
        <f t="shared" si="4"/>
        <v>0</v>
      </c>
      <c r="G118" s="11" t="s">
        <v>8</v>
      </c>
      <c r="K118" s="24">
        <v>0.9</v>
      </c>
    </row>
    <row r="119" spans="1:11" ht="33" customHeight="1">
      <c r="A119" s="11" t="s">
        <v>236</v>
      </c>
      <c r="B119" s="22" t="s">
        <v>237</v>
      </c>
      <c r="C119" s="9">
        <v>0</v>
      </c>
      <c r="D119" s="8">
        <v>305</v>
      </c>
      <c r="E119" s="8">
        <f t="shared" si="3"/>
        <v>338.88888888888886</v>
      </c>
      <c r="F119" s="8">
        <f t="shared" si="4"/>
        <v>305</v>
      </c>
      <c r="K119" s="24">
        <v>0.9</v>
      </c>
    </row>
    <row r="120" spans="1:11" ht="33" customHeight="1">
      <c r="A120" s="11" t="s">
        <v>238</v>
      </c>
      <c r="B120" s="22" t="s">
        <v>239</v>
      </c>
      <c r="C120" s="9">
        <v>0</v>
      </c>
      <c r="D120" s="8">
        <v>460</v>
      </c>
      <c r="E120" s="8">
        <f t="shared" si="3"/>
        <v>511.11111111111109</v>
      </c>
      <c r="F120" s="8">
        <f t="shared" si="4"/>
        <v>460</v>
      </c>
      <c r="K120" s="24">
        <v>0.9</v>
      </c>
    </row>
    <row r="121" spans="1:11" s="11" customFormat="1" ht="33" customHeight="1">
      <c r="A121" s="11" t="s">
        <v>240</v>
      </c>
      <c r="B121" s="22" t="s">
        <v>241</v>
      </c>
      <c r="C121" s="9">
        <v>0</v>
      </c>
      <c r="D121" s="8">
        <v>514</v>
      </c>
      <c r="E121" s="8">
        <f t="shared" si="3"/>
        <v>571.11111111111109</v>
      </c>
      <c r="F121" s="8">
        <f t="shared" si="4"/>
        <v>514</v>
      </c>
      <c r="K121" s="24">
        <v>0.9</v>
      </c>
    </row>
    <row r="122" spans="1:11" ht="33" customHeight="1">
      <c r="A122" s="11" t="s">
        <v>242</v>
      </c>
      <c r="B122" s="22" t="s">
        <v>243</v>
      </c>
      <c r="C122" s="9">
        <v>0</v>
      </c>
      <c r="D122" s="8">
        <v>43</v>
      </c>
      <c r="E122" s="8">
        <f t="shared" si="3"/>
        <v>47.777777777777779</v>
      </c>
      <c r="F122" s="8">
        <f t="shared" si="4"/>
        <v>43</v>
      </c>
      <c r="K122" s="24">
        <v>0.9</v>
      </c>
    </row>
    <row r="123" spans="1:11" ht="33" customHeight="1">
      <c r="A123" s="11" t="s">
        <v>244</v>
      </c>
      <c r="B123" s="22" t="s">
        <v>245</v>
      </c>
      <c r="C123" s="9">
        <v>0</v>
      </c>
      <c r="D123" s="8">
        <v>43</v>
      </c>
      <c r="E123" s="8">
        <f t="shared" si="3"/>
        <v>47.777777777777779</v>
      </c>
      <c r="F123" s="8">
        <f t="shared" si="4"/>
        <v>43</v>
      </c>
      <c r="K123" s="24">
        <v>0.9</v>
      </c>
    </row>
    <row r="124" spans="1:11" ht="33" customHeight="1">
      <c r="A124" s="11" t="s">
        <v>246</v>
      </c>
      <c r="B124" s="22" t="s">
        <v>247</v>
      </c>
      <c r="C124" s="9">
        <v>0</v>
      </c>
      <c r="D124" s="8">
        <v>43</v>
      </c>
      <c r="E124" s="8">
        <f t="shared" si="3"/>
        <v>47.777777777777779</v>
      </c>
      <c r="F124" s="8">
        <f t="shared" si="4"/>
        <v>43</v>
      </c>
      <c r="K124" s="24">
        <v>0.9</v>
      </c>
    </row>
    <row r="125" spans="1:11" ht="33" customHeight="1">
      <c r="A125" s="11" t="s">
        <v>248</v>
      </c>
      <c r="B125" s="22" t="s">
        <v>249</v>
      </c>
      <c r="C125" s="9">
        <v>0</v>
      </c>
      <c r="D125" s="8">
        <v>43</v>
      </c>
      <c r="E125" s="8">
        <f t="shared" si="3"/>
        <v>47.777777777777779</v>
      </c>
      <c r="F125" s="8">
        <f t="shared" si="4"/>
        <v>43</v>
      </c>
      <c r="K125" s="24">
        <v>0.9</v>
      </c>
    </row>
    <row r="126" spans="1:11" ht="33" customHeight="1">
      <c r="A126" s="11" t="s">
        <v>250</v>
      </c>
      <c r="B126" s="22" t="s">
        <v>251</v>
      </c>
      <c r="C126" s="9">
        <v>0</v>
      </c>
      <c r="D126" s="8">
        <v>43</v>
      </c>
      <c r="E126" s="8">
        <f t="shared" si="3"/>
        <v>47.777777777777779</v>
      </c>
      <c r="F126" s="8">
        <f t="shared" si="4"/>
        <v>43</v>
      </c>
      <c r="K126" s="24">
        <v>0.9</v>
      </c>
    </row>
    <row r="127" spans="1:11" ht="33" customHeight="1">
      <c r="A127" s="11" t="s">
        <v>252</v>
      </c>
      <c r="B127" s="22" t="s">
        <v>253</v>
      </c>
      <c r="C127" s="9">
        <v>0</v>
      </c>
      <c r="D127" s="8">
        <v>43</v>
      </c>
      <c r="E127" s="8">
        <f t="shared" si="3"/>
        <v>47.777777777777779</v>
      </c>
      <c r="F127" s="8">
        <f t="shared" si="4"/>
        <v>43</v>
      </c>
      <c r="K127" s="24">
        <v>0.9</v>
      </c>
    </row>
    <row r="128" spans="1:11" ht="33" customHeight="1">
      <c r="A128" s="11" t="s">
        <v>254</v>
      </c>
      <c r="B128" s="22" t="s">
        <v>255</v>
      </c>
      <c r="C128" s="9">
        <v>0</v>
      </c>
      <c r="D128" s="8">
        <v>459</v>
      </c>
      <c r="E128" s="8">
        <f t="shared" si="3"/>
        <v>510</v>
      </c>
      <c r="F128" s="8">
        <f t="shared" si="4"/>
        <v>459</v>
      </c>
      <c r="K128" s="24">
        <v>0.9</v>
      </c>
    </row>
    <row r="129" spans="1:11" ht="33" customHeight="1">
      <c r="A129" s="11" t="s">
        <v>256</v>
      </c>
      <c r="B129" s="22" t="s">
        <v>257</v>
      </c>
      <c r="C129" s="9">
        <v>0</v>
      </c>
      <c r="D129" s="8">
        <v>1152</v>
      </c>
      <c r="E129" s="8">
        <f t="shared" si="3"/>
        <v>1280</v>
      </c>
      <c r="F129" s="8">
        <f t="shared" si="4"/>
        <v>1152</v>
      </c>
      <c r="K129" s="24">
        <v>0.9</v>
      </c>
    </row>
    <row r="130" spans="1:11" s="6" customFormat="1" ht="33" customHeight="1">
      <c r="A130" s="11" t="s">
        <v>258</v>
      </c>
      <c r="B130" s="22" t="s">
        <v>259</v>
      </c>
      <c r="C130" s="9">
        <v>1271</v>
      </c>
      <c r="D130" s="8">
        <v>1271</v>
      </c>
      <c r="E130" s="8">
        <f t="shared" si="3"/>
        <v>1412.2222222222222</v>
      </c>
      <c r="F130" s="8">
        <f t="shared" si="4"/>
        <v>0</v>
      </c>
      <c r="G130" s="11"/>
      <c r="K130" s="24">
        <v>0.9</v>
      </c>
    </row>
    <row r="131" spans="1:11" ht="33" customHeight="1">
      <c r="A131" s="11" t="s">
        <v>260</v>
      </c>
      <c r="B131" s="22" t="s">
        <v>261</v>
      </c>
      <c r="C131" s="9">
        <v>1271</v>
      </c>
      <c r="D131" s="8">
        <v>2195</v>
      </c>
      <c r="E131" s="8">
        <f t="shared" si="3"/>
        <v>2438.8888888888887</v>
      </c>
      <c r="F131" s="8">
        <f t="shared" si="4"/>
        <v>924</v>
      </c>
      <c r="K131" s="24">
        <v>0.9</v>
      </c>
    </row>
    <row r="132" spans="1:11" ht="33" customHeight="1">
      <c r="A132" s="11" t="s">
        <v>262</v>
      </c>
      <c r="B132" s="22" t="s">
        <v>263</v>
      </c>
      <c r="C132" s="9">
        <v>1271</v>
      </c>
      <c r="D132" s="8">
        <v>2195</v>
      </c>
      <c r="E132" s="8">
        <f t="shared" si="3"/>
        <v>2438.8888888888887</v>
      </c>
      <c r="F132" s="8">
        <f t="shared" si="4"/>
        <v>924</v>
      </c>
      <c r="K132" s="24">
        <v>0.9</v>
      </c>
    </row>
    <row r="133" spans="1:11" ht="33" customHeight="1">
      <c r="A133" s="11" t="s">
        <v>264</v>
      </c>
      <c r="B133" s="22" t="s">
        <v>265</v>
      </c>
      <c r="C133" s="9">
        <v>0</v>
      </c>
      <c r="D133" s="8">
        <v>219</v>
      </c>
      <c r="E133" s="8">
        <f t="shared" si="3"/>
        <v>243.33333333333331</v>
      </c>
      <c r="F133" s="8">
        <f t="shared" si="4"/>
        <v>219</v>
      </c>
      <c r="K133" s="24">
        <v>0.9</v>
      </c>
    </row>
    <row r="134" spans="1:11" ht="33" customHeight="1">
      <c r="A134" s="11" t="s">
        <v>266</v>
      </c>
      <c r="B134" s="22" t="s">
        <v>267</v>
      </c>
      <c r="C134" s="9">
        <v>0</v>
      </c>
      <c r="D134" s="8">
        <v>181</v>
      </c>
      <c r="E134" s="8">
        <f t="shared" ref="E134:E197" si="5">D134/K134</f>
        <v>201.11111111111111</v>
      </c>
      <c r="F134" s="8">
        <f t="shared" si="4"/>
        <v>181</v>
      </c>
      <c r="K134" s="24">
        <v>0.9</v>
      </c>
    </row>
    <row r="135" spans="1:11" ht="33" customHeight="1">
      <c r="A135" s="11" t="s">
        <v>268</v>
      </c>
      <c r="B135" s="22" t="s">
        <v>269</v>
      </c>
      <c r="C135" s="9">
        <v>0</v>
      </c>
      <c r="D135" s="8">
        <v>181</v>
      </c>
      <c r="E135" s="8">
        <f t="shared" si="5"/>
        <v>201.11111111111111</v>
      </c>
      <c r="F135" s="8">
        <f t="shared" si="4"/>
        <v>181</v>
      </c>
      <c r="K135" s="24">
        <v>0.9</v>
      </c>
    </row>
    <row r="136" spans="1:11" ht="33" customHeight="1">
      <c r="A136" s="11" t="s">
        <v>270</v>
      </c>
      <c r="B136" s="22" t="s">
        <v>271</v>
      </c>
      <c r="C136" s="9">
        <v>0</v>
      </c>
      <c r="D136" s="8">
        <v>272</v>
      </c>
      <c r="E136" s="8">
        <f t="shared" si="5"/>
        <v>302.22222222222223</v>
      </c>
      <c r="F136" s="8">
        <f t="shared" si="4"/>
        <v>272</v>
      </c>
      <c r="K136" s="24">
        <v>0.9</v>
      </c>
    </row>
    <row r="137" spans="1:11" ht="33" customHeight="1">
      <c r="A137" s="11" t="s">
        <v>272</v>
      </c>
      <c r="B137" s="22" t="s">
        <v>273</v>
      </c>
      <c r="C137" s="9">
        <v>0</v>
      </c>
      <c r="D137" s="8">
        <v>540</v>
      </c>
      <c r="E137" s="8">
        <f t="shared" si="5"/>
        <v>600</v>
      </c>
      <c r="F137" s="8">
        <f t="shared" si="4"/>
        <v>540</v>
      </c>
      <c r="K137" s="24">
        <v>0.9</v>
      </c>
    </row>
    <row r="138" spans="1:11" ht="33" customHeight="1">
      <c r="A138" s="11" t="s">
        <v>274</v>
      </c>
      <c r="B138" s="22" t="s">
        <v>275</v>
      </c>
      <c r="C138" s="9">
        <v>0</v>
      </c>
      <c r="D138" s="8">
        <v>567</v>
      </c>
      <c r="E138" s="8">
        <f t="shared" si="5"/>
        <v>630</v>
      </c>
      <c r="F138" s="8">
        <f t="shared" si="4"/>
        <v>567</v>
      </c>
      <c r="K138" s="24">
        <v>0.9</v>
      </c>
    </row>
    <row r="139" spans="1:11" ht="33" customHeight="1">
      <c r="A139" s="11" t="s">
        <v>276</v>
      </c>
      <c r="B139" s="22" t="s">
        <v>277</v>
      </c>
      <c r="C139" s="9">
        <v>0</v>
      </c>
      <c r="D139" s="8">
        <v>1041</v>
      </c>
      <c r="E139" s="8">
        <f t="shared" si="5"/>
        <v>1156.6666666666667</v>
      </c>
      <c r="F139" s="8">
        <f t="shared" si="4"/>
        <v>1041</v>
      </c>
      <c r="K139" s="24">
        <v>0.9</v>
      </c>
    </row>
    <row r="140" spans="1:11" ht="33" customHeight="1">
      <c r="A140" s="11" t="s">
        <v>278</v>
      </c>
      <c r="B140" s="22" t="s">
        <v>279</v>
      </c>
      <c r="C140" s="9">
        <v>0</v>
      </c>
      <c r="D140" s="8">
        <v>2531</v>
      </c>
      <c r="E140" s="8">
        <f t="shared" si="5"/>
        <v>2812.2222222222222</v>
      </c>
      <c r="F140" s="8">
        <f t="shared" si="4"/>
        <v>2531</v>
      </c>
      <c r="K140" s="24">
        <v>0.9</v>
      </c>
    </row>
    <row r="141" spans="1:11" ht="33" customHeight="1">
      <c r="A141" s="11" t="s">
        <v>280</v>
      </c>
      <c r="B141" s="22" t="s">
        <v>281</v>
      </c>
      <c r="C141" s="9">
        <v>0</v>
      </c>
      <c r="D141" s="8">
        <v>290</v>
      </c>
      <c r="E141" s="8">
        <f t="shared" si="5"/>
        <v>322.22222222222223</v>
      </c>
      <c r="F141" s="8">
        <f t="shared" si="4"/>
        <v>290</v>
      </c>
      <c r="K141" s="24">
        <v>0.9</v>
      </c>
    </row>
    <row r="142" spans="1:11" ht="33" customHeight="1">
      <c r="A142" s="11" t="s">
        <v>282</v>
      </c>
      <c r="B142" s="22" t="s">
        <v>283</v>
      </c>
      <c r="C142" s="9">
        <v>0</v>
      </c>
      <c r="D142" s="8">
        <v>379</v>
      </c>
      <c r="E142" s="8">
        <f t="shared" si="5"/>
        <v>421.11111111111109</v>
      </c>
      <c r="F142" s="8">
        <f t="shared" si="4"/>
        <v>379</v>
      </c>
      <c r="K142" s="24">
        <v>0.9</v>
      </c>
    </row>
    <row r="143" spans="1:11" s="6" customFormat="1" ht="33" customHeight="1">
      <c r="A143" s="11" t="s">
        <v>284</v>
      </c>
      <c r="B143" s="22" t="s">
        <v>285</v>
      </c>
      <c r="C143" s="9">
        <v>0</v>
      </c>
      <c r="D143" s="8">
        <v>2634</v>
      </c>
      <c r="E143" s="8">
        <f t="shared" si="5"/>
        <v>2926.6666666666665</v>
      </c>
      <c r="F143" s="8">
        <f t="shared" si="4"/>
        <v>2634</v>
      </c>
      <c r="G143" s="11" t="s">
        <v>8</v>
      </c>
      <c r="K143" s="24">
        <v>0.9</v>
      </c>
    </row>
    <row r="144" spans="1:11" s="6" customFormat="1" ht="33" customHeight="1">
      <c r="A144" s="11" t="s">
        <v>286</v>
      </c>
      <c r="B144" s="22" t="s">
        <v>287</v>
      </c>
      <c r="C144" s="9">
        <v>3253</v>
      </c>
      <c r="D144" s="8">
        <v>3253</v>
      </c>
      <c r="E144" s="8">
        <f t="shared" si="5"/>
        <v>3614.4444444444443</v>
      </c>
      <c r="F144" s="8">
        <f t="shared" si="4"/>
        <v>0</v>
      </c>
      <c r="G144" s="11" t="s">
        <v>8</v>
      </c>
      <c r="K144" s="24">
        <v>0.9</v>
      </c>
    </row>
    <row r="145" spans="1:11" ht="33" customHeight="1">
      <c r="A145" s="11" t="s">
        <v>288</v>
      </c>
      <c r="B145" s="22" t="s">
        <v>289</v>
      </c>
      <c r="C145" s="9">
        <v>3253</v>
      </c>
      <c r="D145" s="8">
        <v>2348</v>
      </c>
      <c r="E145" s="8">
        <f t="shared" si="5"/>
        <v>2608.8888888888887</v>
      </c>
      <c r="F145" s="8">
        <f t="shared" si="4"/>
        <v>-905</v>
      </c>
      <c r="K145" s="24">
        <v>0.9</v>
      </c>
    </row>
    <row r="146" spans="1:11" ht="33" customHeight="1">
      <c r="A146" s="11" t="s">
        <v>290</v>
      </c>
      <c r="B146" s="22" t="s">
        <v>291</v>
      </c>
      <c r="C146" s="9">
        <f>228+750+140+455+34+67+355</f>
        <v>2029</v>
      </c>
      <c r="D146" s="8">
        <v>2029</v>
      </c>
      <c r="E146" s="8">
        <f t="shared" si="5"/>
        <v>2254.4444444444443</v>
      </c>
      <c r="F146" s="8">
        <f t="shared" si="4"/>
        <v>0</v>
      </c>
      <c r="G146" s="11" t="s">
        <v>8</v>
      </c>
      <c r="K146" s="24">
        <v>0.9</v>
      </c>
    </row>
    <row r="147" spans="1:11" ht="33" customHeight="1">
      <c r="A147" s="11" t="s">
        <v>292</v>
      </c>
      <c r="B147" s="22" t="s">
        <v>293</v>
      </c>
      <c r="C147" s="9">
        <v>228</v>
      </c>
      <c r="D147" s="8">
        <f>1403+4581+466+140</f>
        <v>6590</v>
      </c>
      <c r="E147" s="8">
        <f t="shared" si="5"/>
        <v>7322.2222222222217</v>
      </c>
      <c r="F147" s="8">
        <f t="shared" si="4"/>
        <v>6362</v>
      </c>
      <c r="K147" s="24">
        <v>0.9</v>
      </c>
    </row>
    <row r="148" spans="1:11" s="11" customFormat="1" ht="33" customHeight="1">
      <c r="A148" s="11" t="s">
        <v>294</v>
      </c>
      <c r="B148" s="22" t="s">
        <v>295</v>
      </c>
      <c r="C148" s="9">
        <v>326</v>
      </c>
      <c r="D148" s="8">
        <v>326</v>
      </c>
      <c r="E148" s="8">
        <f t="shared" si="5"/>
        <v>362.22222222222223</v>
      </c>
      <c r="F148" s="8">
        <f t="shared" si="4"/>
        <v>0</v>
      </c>
      <c r="K148" s="24">
        <v>0.9</v>
      </c>
    </row>
    <row r="149" spans="1:11" ht="33" customHeight="1">
      <c r="A149" s="11" t="s">
        <v>296</v>
      </c>
      <c r="B149" s="22" t="s">
        <v>297</v>
      </c>
      <c r="C149" s="9">
        <v>0</v>
      </c>
      <c r="D149" s="8">
        <v>365</v>
      </c>
      <c r="E149" s="8">
        <f t="shared" si="5"/>
        <v>405.55555555555554</v>
      </c>
      <c r="F149" s="8">
        <f t="shared" si="4"/>
        <v>365</v>
      </c>
      <c r="K149" s="24">
        <v>0.9</v>
      </c>
    </row>
    <row r="150" spans="1:11" ht="33" customHeight="1">
      <c r="A150" s="11" t="s">
        <v>298</v>
      </c>
      <c r="B150" s="22" t="s">
        <v>299</v>
      </c>
      <c r="C150" s="9">
        <v>0</v>
      </c>
      <c r="D150" s="8">
        <v>528</v>
      </c>
      <c r="E150" s="8">
        <f t="shared" si="5"/>
        <v>586.66666666666663</v>
      </c>
      <c r="F150" s="8">
        <f t="shared" si="4"/>
        <v>528</v>
      </c>
      <c r="K150" s="24">
        <v>0.9</v>
      </c>
    </row>
    <row r="151" spans="1:11" ht="33" customHeight="1">
      <c r="A151" s="11" t="s">
        <v>300</v>
      </c>
      <c r="B151" s="22" t="s">
        <v>301</v>
      </c>
      <c r="C151" s="9">
        <v>0</v>
      </c>
      <c r="D151" s="8">
        <v>528</v>
      </c>
      <c r="E151" s="8">
        <f t="shared" si="5"/>
        <v>586.66666666666663</v>
      </c>
      <c r="F151" s="8">
        <f t="shared" si="4"/>
        <v>528</v>
      </c>
      <c r="K151" s="24">
        <v>0.9</v>
      </c>
    </row>
    <row r="152" spans="1:11" ht="33" customHeight="1">
      <c r="A152" s="11" t="s">
        <v>302</v>
      </c>
      <c r="B152" s="22" t="s">
        <v>303</v>
      </c>
      <c r="C152" s="9">
        <v>0</v>
      </c>
      <c r="D152" s="8">
        <v>1645</v>
      </c>
      <c r="E152" s="8">
        <f t="shared" si="5"/>
        <v>1827.7777777777778</v>
      </c>
      <c r="F152" s="8">
        <f t="shared" si="4"/>
        <v>1645</v>
      </c>
      <c r="K152" s="24">
        <v>0.9</v>
      </c>
    </row>
    <row r="153" spans="1:11" ht="33" customHeight="1">
      <c r="A153" s="11" t="s">
        <v>304</v>
      </c>
      <c r="B153" s="22" t="s">
        <v>305</v>
      </c>
      <c r="C153" s="9">
        <v>0</v>
      </c>
      <c r="D153" s="8">
        <v>1538</v>
      </c>
      <c r="E153" s="8">
        <f t="shared" si="5"/>
        <v>1708.8888888888889</v>
      </c>
      <c r="F153" s="8">
        <f t="shared" si="4"/>
        <v>1538</v>
      </c>
      <c r="K153" s="24">
        <v>0.9</v>
      </c>
    </row>
    <row r="154" spans="1:11" ht="33" customHeight="1">
      <c r="A154" s="11" t="s">
        <v>306</v>
      </c>
      <c r="B154" s="22" t="s">
        <v>307</v>
      </c>
      <c r="C154" s="9">
        <v>0</v>
      </c>
      <c r="D154" s="8">
        <f>553+26</f>
        <v>579</v>
      </c>
      <c r="E154" s="8">
        <f t="shared" si="5"/>
        <v>643.33333333333337</v>
      </c>
      <c r="F154" s="8">
        <f t="shared" si="4"/>
        <v>579</v>
      </c>
      <c r="K154" s="24">
        <v>0.9</v>
      </c>
    </row>
    <row r="155" spans="1:11" ht="33" customHeight="1">
      <c r="A155" s="11" t="s">
        <v>308</v>
      </c>
      <c r="B155" s="22" t="s">
        <v>309</v>
      </c>
      <c r="C155" s="9">
        <v>0</v>
      </c>
      <c r="D155" s="8">
        <v>822</v>
      </c>
      <c r="E155" s="8">
        <f t="shared" si="5"/>
        <v>913.33333333333326</v>
      </c>
      <c r="F155" s="8">
        <f t="shared" si="4"/>
        <v>822</v>
      </c>
      <c r="K155" s="24">
        <v>0.9</v>
      </c>
    </row>
    <row r="156" spans="1:11" ht="33" customHeight="1">
      <c r="A156" s="11" t="s">
        <v>310</v>
      </c>
      <c r="B156" s="22" t="s">
        <v>311</v>
      </c>
      <c r="C156" s="9">
        <v>0</v>
      </c>
      <c r="D156" s="8">
        <v>614</v>
      </c>
      <c r="E156" s="8">
        <f t="shared" si="5"/>
        <v>682.22222222222217</v>
      </c>
      <c r="F156" s="8">
        <f t="shared" si="4"/>
        <v>614</v>
      </c>
      <c r="K156" s="24">
        <v>0.9</v>
      </c>
    </row>
    <row r="157" spans="1:11" ht="33" customHeight="1">
      <c r="A157" s="11" t="s">
        <v>312</v>
      </c>
      <c r="B157" s="22" t="s">
        <v>313</v>
      </c>
      <c r="C157" s="9">
        <v>0</v>
      </c>
      <c r="D157" s="8">
        <v>729</v>
      </c>
      <c r="E157" s="8">
        <f t="shared" si="5"/>
        <v>810</v>
      </c>
      <c r="F157" s="8">
        <f t="shared" si="4"/>
        <v>729</v>
      </c>
      <c r="K157" s="24">
        <v>0.9</v>
      </c>
    </row>
    <row r="158" spans="1:11" ht="33" customHeight="1">
      <c r="A158" s="11" t="s">
        <v>314</v>
      </c>
      <c r="B158" s="22" t="s">
        <v>315</v>
      </c>
      <c r="C158" s="9">
        <v>0</v>
      </c>
      <c r="D158" s="8">
        <v>366</v>
      </c>
      <c r="E158" s="8">
        <f t="shared" si="5"/>
        <v>406.66666666666663</v>
      </c>
      <c r="F158" s="8">
        <f t="shared" si="4"/>
        <v>366</v>
      </c>
      <c r="K158" s="24">
        <v>0.9</v>
      </c>
    </row>
    <row r="159" spans="1:11" ht="33" customHeight="1">
      <c r="A159" s="11" t="s">
        <v>316</v>
      </c>
      <c r="B159" s="22" t="s">
        <v>317</v>
      </c>
      <c r="C159" s="9">
        <v>0</v>
      </c>
      <c r="D159" s="8">
        <v>716</v>
      </c>
      <c r="E159" s="8">
        <f t="shared" si="5"/>
        <v>795.55555555555554</v>
      </c>
      <c r="F159" s="8">
        <f t="shared" si="4"/>
        <v>716</v>
      </c>
      <c r="K159" s="24">
        <v>0.9</v>
      </c>
    </row>
    <row r="160" spans="1:11" ht="33" customHeight="1">
      <c r="A160" s="11" t="s">
        <v>318</v>
      </c>
      <c r="B160" s="22" t="s">
        <v>319</v>
      </c>
      <c r="C160" s="9">
        <v>819</v>
      </c>
      <c r="D160" s="8">
        <v>819</v>
      </c>
      <c r="E160" s="8">
        <f t="shared" si="5"/>
        <v>910</v>
      </c>
      <c r="F160" s="8">
        <f t="shared" si="4"/>
        <v>0</v>
      </c>
      <c r="G160" s="11" t="s">
        <v>8</v>
      </c>
      <c r="K160" s="24">
        <v>0.9</v>
      </c>
    </row>
    <row r="161" spans="1:11" ht="33" customHeight="1">
      <c r="A161" s="11" t="s">
        <v>320</v>
      </c>
      <c r="B161" s="22" t="s">
        <v>321</v>
      </c>
      <c r="C161" s="9">
        <v>0</v>
      </c>
      <c r="D161" s="8">
        <v>1486</v>
      </c>
      <c r="E161" s="8">
        <f t="shared" si="5"/>
        <v>1651.1111111111111</v>
      </c>
      <c r="F161" s="8">
        <f t="shared" si="4"/>
        <v>1486</v>
      </c>
      <c r="K161" s="24">
        <v>0.9</v>
      </c>
    </row>
    <row r="162" spans="1:11" ht="33" customHeight="1">
      <c r="A162" s="11" t="s">
        <v>322</v>
      </c>
      <c r="B162" s="22" t="s">
        <v>323</v>
      </c>
      <c r="C162" s="9">
        <v>0</v>
      </c>
      <c r="D162" s="8">
        <v>0</v>
      </c>
      <c r="E162" s="8">
        <f t="shared" si="5"/>
        <v>0</v>
      </c>
      <c r="F162" s="8">
        <f t="shared" si="4"/>
        <v>0</v>
      </c>
      <c r="G162" s="11" t="s">
        <v>8</v>
      </c>
      <c r="K162" s="24">
        <v>0.9</v>
      </c>
    </row>
    <row r="163" spans="1:11" ht="33" customHeight="1">
      <c r="A163" s="11" t="s">
        <v>324</v>
      </c>
      <c r="B163" s="22" t="s">
        <v>325</v>
      </c>
      <c r="C163" s="9">
        <v>0</v>
      </c>
      <c r="D163" s="8">
        <v>269</v>
      </c>
      <c r="E163" s="8">
        <f t="shared" si="5"/>
        <v>298.88888888888886</v>
      </c>
      <c r="F163" s="8">
        <f t="shared" si="4"/>
        <v>269</v>
      </c>
      <c r="K163" s="24">
        <v>0.9</v>
      </c>
    </row>
    <row r="164" spans="1:11" ht="33" customHeight="1">
      <c r="A164" s="11" t="s">
        <v>326</v>
      </c>
      <c r="B164" s="22" t="s">
        <v>327</v>
      </c>
      <c r="C164" s="9">
        <v>0</v>
      </c>
      <c r="D164" s="8">
        <v>505</v>
      </c>
      <c r="E164" s="8">
        <f t="shared" si="5"/>
        <v>561.11111111111109</v>
      </c>
      <c r="F164" s="8">
        <f t="shared" si="4"/>
        <v>505</v>
      </c>
      <c r="K164" s="24">
        <v>0.9</v>
      </c>
    </row>
    <row r="165" spans="1:11" ht="33" customHeight="1">
      <c r="A165" s="11" t="s">
        <v>328</v>
      </c>
      <c r="B165" s="22" t="s">
        <v>329</v>
      </c>
      <c r="C165" s="9">
        <v>0</v>
      </c>
      <c r="D165" s="8">
        <v>700</v>
      </c>
      <c r="E165" s="8">
        <f t="shared" si="5"/>
        <v>777.77777777777771</v>
      </c>
      <c r="F165" s="8">
        <f t="shared" si="4"/>
        <v>700</v>
      </c>
      <c r="K165" s="24">
        <v>0.9</v>
      </c>
    </row>
    <row r="166" spans="1:11" s="6" customFormat="1" ht="33" customHeight="1">
      <c r="A166" s="11" t="s">
        <v>330</v>
      </c>
      <c r="B166" s="22" t="s">
        <v>331</v>
      </c>
      <c r="C166" s="9">
        <v>814</v>
      </c>
      <c r="D166" s="8">
        <v>814</v>
      </c>
      <c r="E166" s="8">
        <f t="shared" si="5"/>
        <v>904.44444444444446</v>
      </c>
      <c r="F166" s="8">
        <f t="shared" si="4"/>
        <v>0</v>
      </c>
      <c r="G166" s="11" t="s">
        <v>8</v>
      </c>
      <c r="K166" s="24">
        <v>0.9</v>
      </c>
    </row>
    <row r="167" spans="1:11" ht="33" customHeight="1">
      <c r="A167" s="11" t="s">
        <v>332</v>
      </c>
      <c r="B167" s="22" t="s">
        <v>333</v>
      </c>
      <c r="C167" s="9">
        <v>814</v>
      </c>
      <c r="D167" s="8">
        <v>814</v>
      </c>
      <c r="E167" s="8">
        <f t="shared" si="5"/>
        <v>904.44444444444446</v>
      </c>
      <c r="F167" s="8">
        <f t="shared" si="4"/>
        <v>0</v>
      </c>
      <c r="K167" s="24">
        <v>0.9</v>
      </c>
    </row>
    <row r="168" spans="1:11" ht="33" customHeight="1">
      <c r="A168" s="11" t="s">
        <v>334</v>
      </c>
      <c r="B168" s="22" t="s">
        <v>335</v>
      </c>
      <c r="C168" s="9">
        <v>0</v>
      </c>
      <c r="D168" s="8">
        <v>269</v>
      </c>
      <c r="E168" s="8">
        <f t="shared" si="5"/>
        <v>298.88888888888886</v>
      </c>
      <c r="F168" s="8">
        <f t="shared" si="4"/>
        <v>269</v>
      </c>
      <c r="K168" s="24">
        <v>0.9</v>
      </c>
    </row>
    <row r="169" spans="1:11" s="6" customFormat="1" ht="33" customHeight="1">
      <c r="A169" s="11" t="s">
        <v>336</v>
      </c>
      <c r="B169" s="22" t="s">
        <v>337</v>
      </c>
      <c r="C169" s="9">
        <v>1676</v>
      </c>
      <c r="D169" s="8">
        <v>1676</v>
      </c>
      <c r="E169" s="8">
        <f t="shared" si="5"/>
        <v>1862.2222222222222</v>
      </c>
      <c r="F169" s="8">
        <f t="shared" si="4"/>
        <v>0</v>
      </c>
      <c r="G169" s="11" t="s">
        <v>8</v>
      </c>
      <c r="K169" s="24">
        <v>0.9</v>
      </c>
    </row>
    <row r="170" spans="1:11" ht="33" customHeight="1">
      <c r="A170" s="11" t="s">
        <v>338</v>
      </c>
      <c r="B170" s="22" t="s">
        <v>339</v>
      </c>
      <c r="C170" s="9">
        <v>0</v>
      </c>
      <c r="D170" s="8">
        <v>476</v>
      </c>
      <c r="E170" s="8">
        <f t="shared" si="5"/>
        <v>528.88888888888891</v>
      </c>
      <c r="F170" s="8">
        <f t="shared" si="4"/>
        <v>476</v>
      </c>
      <c r="K170" s="24">
        <v>0.9</v>
      </c>
    </row>
    <row r="171" spans="1:11" ht="33" customHeight="1">
      <c r="A171" s="11" t="s">
        <v>340</v>
      </c>
      <c r="B171" s="22" t="s">
        <v>341</v>
      </c>
      <c r="C171" s="9">
        <v>0</v>
      </c>
      <c r="D171" s="8">
        <v>317</v>
      </c>
      <c r="E171" s="8">
        <f t="shared" si="5"/>
        <v>352.22222222222223</v>
      </c>
      <c r="F171" s="8">
        <f t="shared" si="4"/>
        <v>317</v>
      </c>
      <c r="K171" s="24">
        <v>0.9</v>
      </c>
    </row>
    <row r="172" spans="1:11" ht="33" customHeight="1">
      <c r="A172" s="11" t="s">
        <v>342</v>
      </c>
      <c r="B172" s="22" t="s">
        <v>343</v>
      </c>
      <c r="C172" s="9">
        <v>0</v>
      </c>
      <c r="D172" s="8">
        <v>600</v>
      </c>
      <c r="E172" s="8">
        <f t="shared" si="5"/>
        <v>666.66666666666663</v>
      </c>
      <c r="F172" s="8">
        <f t="shared" si="4"/>
        <v>600</v>
      </c>
      <c r="K172" s="24">
        <v>0.9</v>
      </c>
    </row>
    <row r="173" spans="1:11" ht="33" customHeight="1">
      <c r="A173" s="11" t="s">
        <v>344</v>
      </c>
      <c r="B173" s="22" t="s">
        <v>345</v>
      </c>
      <c r="C173" s="9">
        <v>0</v>
      </c>
      <c r="D173" s="8">
        <v>562</v>
      </c>
      <c r="E173" s="8">
        <f t="shared" si="5"/>
        <v>624.44444444444446</v>
      </c>
      <c r="F173" s="8">
        <f t="shared" si="4"/>
        <v>562</v>
      </c>
      <c r="K173" s="24">
        <v>0.9</v>
      </c>
    </row>
    <row r="174" spans="1:11" ht="33" customHeight="1">
      <c r="A174" s="11" t="s">
        <v>346</v>
      </c>
      <c r="B174" s="22" t="s">
        <v>347</v>
      </c>
      <c r="C174" s="9">
        <v>0</v>
      </c>
      <c r="D174" s="8">
        <v>1387</v>
      </c>
      <c r="E174" s="8">
        <f t="shared" si="5"/>
        <v>1541.1111111111111</v>
      </c>
      <c r="F174" s="8">
        <f t="shared" si="4"/>
        <v>1387</v>
      </c>
      <c r="K174" s="24">
        <v>0.9</v>
      </c>
    </row>
    <row r="175" spans="1:11" ht="33" customHeight="1">
      <c r="A175" s="11" t="s">
        <v>348</v>
      </c>
      <c r="B175" s="22" t="s">
        <v>349</v>
      </c>
      <c r="C175" s="9">
        <v>0</v>
      </c>
      <c r="D175" s="8">
        <v>1972</v>
      </c>
      <c r="E175" s="8">
        <f t="shared" si="5"/>
        <v>2191.1111111111109</v>
      </c>
      <c r="F175" s="8">
        <f t="shared" si="4"/>
        <v>1972</v>
      </c>
      <c r="K175" s="24">
        <v>0.9</v>
      </c>
    </row>
    <row r="176" spans="1:11" ht="33" customHeight="1">
      <c r="A176" s="11" t="s">
        <v>350</v>
      </c>
      <c r="B176" s="22" t="s">
        <v>351</v>
      </c>
      <c r="C176" s="9">
        <v>0</v>
      </c>
      <c r="D176" s="8">
        <v>4040</v>
      </c>
      <c r="E176" s="8">
        <f t="shared" si="5"/>
        <v>4488.8888888888887</v>
      </c>
      <c r="F176" s="8">
        <f t="shared" si="4"/>
        <v>4040</v>
      </c>
      <c r="K176" s="24">
        <v>0.9</v>
      </c>
    </row>
    <row r="177" spans="1:11" ht="33" customHeight="1">
      <c r="A177" s="11" t="s">
        <v>352</v>
      </c>
      <c r="B177" s="22" t="s">
        <v>353</v>
      </c>
      <c r="C177" s="9">
        <v>0</v>
      </c>
      <c r="D177" s="8">
        <v>1357</v>
      </c>
      <c r="E177" s="8">
        <f t="shared" si="5"/>
        <v>1507.7777777777778</v>
      </c>
      <c r="F177" s="8">
        <f t="shared" si="4"/>
        <v>1357</v>
      </c>
      <c r="K177" s="24">
        <v>0.9</v>
      </c>
    </row>
    <row r="178" spans="1:11" ht="33" customHeight="1">
      <c r="A178" s="11" t="s">
        <v>354</v>
      </c>
      <c r="B178" s="22" t="s">
        <v>355</v>
      </c>
      <c r="C178" s="9">
        <v>0</v>
      </c>
      <c r="D178" s="8">
        <v>714</v>
      </c>
      <c r="E178" s="8">
        <f t="shared" si="5"/>
        <v>793.33333333333326</v>
      </c>
      <c r="F178" s="8">
        <f t="shared" si="4"/>
        <v>714</v>
      </c>
      <c r="K178" s="24">
        <v>0.9</v>
      </c>
    </row>
    <row r="179" spans="1:11" ht="33" customHeight="1">
      <c r="A179" s="11" t="s">
        <v>356</v>
      </c>
      <c r="B179" s="22" t="s">
        <v>357</v>
      </c>
      <c r="C179" s="9">
        <v>0</v>
      </c>
      <c r="D179" s="8">
        <v>643</v>
      </c>
      <c r="E179" s="8">
        <f t="shared" si="5"/>
        <v>714.44444444444446</v>
      </c>
      <c r="F179" s="8">
        <f t="shared" si="4"/>
        <v>643</v>
      </c>
      <c r="K179" s="24">
        <v>0.9</v>
      </c>
    </row>
    <row r="180" spans="1:11" ht="33" customHeight="1">
      <c r="A180" s="11" t="s">
        <v>358</v>
      </c>
      <c r="B180" s="22" t="s">
        <v>359</v>
      </c>
      <c r="C180" s="9">
        <v>0</v>
      </c>
      <c r="D180" s="8">
        <v>1134</v>
      </c>
      <c r="E180" s="8">
        <f t="shared" si="5"/>
        <v>1260</v>
      </c>
      <c r="F180" s="8">
        <f t="shared" ref="F180:F243" si="6">((C180-D180)*-1)</f>
        <v>1134</v>
      </c>
      <c r="K180" s="24">
        <v>0.9</v>
      </c>
    </row>
    <row r="181" spans="1:11" ht="33" customHeight="1">
      <c r="A181" s="11" t="s">
        <v>360</v>
      </c>
      <c r="B181" s="22" t="s">
        <v>361</v>
      </c>
      <c r="C181" s="9">
        <v>0</v>
      </c>
      <c r="D181" s="8">
        <v>329</v>
      </c>
      <c r="E181" s="8">
        <f t="shared" si="5"/>
        <v>365.55555555555554</v>
      </c>
      <c r="F181" s="8">
        <f t="shared" si="6"/>
        <v>329</v>
      </c>
      <c r="K181" s="24">
        <v>0.9</v>
      </c>
    </row>
    <row r="182" spans="1:11" ht="33" customHeight="1">
      <c r="A182" s="11" t="s">
        <v>362</v>
      </c>
      <c r="B182" s="22" t="s">
        <v>363</v>
      </c>
      <c r="C182" s="9">
        <v>0</v>
      </c>
      <c r="D182" s="8">
        <v>484</v>
      </c>
      <c r="E182" s="8">
        <f t="shared" si="5"/>
        <v>537.77777777777771</v>
      </c>
      <c r="F182" s="8">
        <f t="shared" si="6"/>
        <v>484</v>
      </c>
      <c r="K182" s="24">
        <v>0.9</v>
      </c>
    </row>
    <row r="183" spans="1:11" ht="33" customHeight="1">
      <c r="A183" s="11" t="s">
        <v>364</v>
      </c>
      <c r="B183" s="22" t="s">
        <v>365</v>
      </c>
      <c r="C183" s="9">
        <v>0</v>
      </c>
      <c r="D183" s="8">
        <v>786</v>
      </c>
      <c r="E183" s="8">
        <f t="shared" si="5"/>
        <v>873.33333333333326</v>
      </c>
      <c r="F183" s="8">
        <f t="shared" si="6"/>
        <v>786</v>
      </c>
      <c r="K183" s="24">
        <v>0.9</v>
      </c>
    </row>
    <row r="184" spans="1:11" s="6" customFormat="1" ht="33" customHeight="1">
      <c r="A184" s="11" t="s">
        <v>366</v>
      </c>
      <c r="B184" s="22" t="s">
        <v>367</v>
      </c>
      <c r="C184" s="9">
        <v>2393</v>
      </c>
      <c r="D184" s="8">
        <v>2393</v>
      </c>
      <c r="E184" s="8">
        <f t="shared" si="5"/>
        <v>2658.8888888888887</v>
      </c>
      <c r="F184" s="8">
        <f t="shared" si="6"/>
        <v>0</v>
      </c>
      <c r="G184" s="11" t="s">
        <v>8</v>
      </c>
      <c r="K184" s="24">
        <v>0.9</v>
      </c>
    </row>
    <row r="185" spans="1:11" ht="33" customHeight="1">
      <c r="A185" s="11" t="s">
        <v>368</v>
      </c>
      <c r="B185" s="22" t="s">
        <v>369</v>
      </c>
      <c r="C185" s="9">
        <v>2393</v>
      </c>
      <c r="D185" s="8">
        <v>2669</v>
      </c>
      <c r="E185" s="8">
        <f t="shared" si="5"/>
        <v>2965.5555555555557</v>
      </c>
      <c r="F185" s="8">
        <f t="shared" si="6"/>
        <v>276</v>
      </c>
      <c r="K185" s="24">
        <v>0.9</v>
      </c>
    </row>
    <row r="186" spans="1:11" s="6" customFormat="1" ht="33" customHeight="1">
      <c r="A186" s="11" t="s">
        <v>370</v>
      </c>
      <c r="B186" s="22" t="s">
        <v>371</v>
      </c>
      <c r="C186" s="9">
        <v>26241</v>
      </c>
      <c r="D186" s="8">
        <v>26241</v>
      </c>
      <c r="E186" s="8">
        <f t="shared" si="5"/>
        <v>29156.666666666664</v>
      </c>
      <c r="F186" s="8">
        <f t="shared" si="6"/>
        <v>0</v>
      </c>
      <c r="G186" s="11" t="s">
        <v>8</v>
      </c>
      <c r="K186" s="24">
        <v>0.9</v>
      </c>
    </row>
    <row r="187" spans="1:11" ht="33" customHeight="1">
      <c r="A187" s="11" t="s">
        <v>372</v>
      </c>
      <c r="B187" s="22" t="s">
        <v>373</v>
      </c>
      <c r="C187" s="9">
        <v>0</v>
      </c>
      <c r="D187" s="8">
        <v>371</v>
      </c>
      <c r="E187" s="8">
        <f t="shared" si="5"/>
        <v>412.22222222222223</v>
      </c>
      <c r="F187" s="8">
        <f t="shared" si="6"/>
        <v>371</v>
      </c>
      <c r="K187" s="24">
        <v>0.9</v>
      </c>
    </row>
    <row r="188" spans="1:11" ht="33" customHeight="1">
      <c r="A188" s="11" t="s">
        <v>374</v>
      </c>
      <c r="B188" s="22" t="s">
        <v>375</v>
      </c>
      <c r="C188" s="9">
        <v>0</v>
      </c>
      <c r="D188" s="8">
        <v>631</v>
      </c>
      <c r="E188" s="8">
        <f t="shared" si="5"/>
        <v>701.11111111111109</v>
      </c>
      <c r="F188" s="8">
        <f t="shared" si="6"/>
        <v>631</v>
      </c>
      <c r="K188" s="24">
        <v>0.9</v>
      </c>
    </row>
    <row r="189" spans="1:11" ht="33" customHeight="1">
      <c r="A189" s="11" t="s">
        <v>376</v>
      </c>
      <c r="B189" s="22" t="s">
        <v>377</v>
      </c>
      <c r="C189" s="9">
        <v>26241</v>
      </c>
      <c r="D189" s="8">
        <v>27000</v>
      </c>
      <c r="E189" s="8">
        <f t="shared" si="5"/>
        <v>30000</v>
      </c>
      <c r="F189" s="8">
        <f t="shared" si="6"/>
        <v>759</v>
      </c>
      <c r="K189" s="24">
        <v>0.9</v>
      </c>
    </row>
    <row r="190" spans="1:11" ht="33" customHeight="1">
      <c r="A190" s="11" t="s">
        <v>378</v>
      </c>
      <c r="B190" s="22" t="s">
        <v>379</v>
      </c>
      <c r="C190" s="9">
        <v>0</v>
      </c>
      <c r="D190" s="8">
        <v>490</v>
      </c>
      <c r="E190" s="8">
        <f t="shared" si="5"/>
        <v>544.44444444444446</v>
      </c>
      <c r="F190" s="8">
        <f t="shared" si="6"/>
        <v>490</v>
      </c>
      <c r="K190" s="24">
        <v>0.9</v>
      </c>
    </row>
    <row r="191" spans="1:11" ht="33" customHeight="1">
      <c r="A191" s="11" t="s">
        <v>380</v>
      </c>
      <c r="B191" s="22" t="s">
        <v>381</v>
      </c>
      <c r="C191" s="9">
        <v>26241</v>
      </c>
      <c r="D191" s="8">
        <v>34702</v>
      </c>
      <c r="E191" s="8">
        <f t="shared" si="5"/>
        <v>38557.777777777774</v>
      </c>
      <c r="F191" s="8">
        <f t="shared" si="6"/>
        <v>8461</v>
      </c>
      <c r="K191" s="24">
        <v>0.9</v>
      </c>
    </row>
    <row r="192" spans="1:11" ht="33" customHeight="1">
      <c r="A192" s="11" t="s">
        <v>382</v>
      </c>
      <c r="B192" s="22" t="s">
        <v>383</v>
      </c>
      <c r="C192" s="9">
        <v>0</v>
      </c>
      <c r="D192" s="8">
        <v>295</v>
      </c>
      <c r="E192" s="8">
        <f t="shared" si="5"/>
        <v>327.77777777777777</v>
      </c>
      <c r="F192" s="8">
        <f t="shared" si="6"/>
        <v>295</v>
      </c>
      <c r="K192" s="24">
        <v>0.9</v>
      </c>
    </row>
    <row r="193" spans="1:11" ht="33" customHeight="1">
      <c r="A193" s="11" t="s">
        <v>384</v>
      </c>
      <c r="B193" s="22" t="s">
        <v>385</v>
      </c>
      <c r="C193" s="9">
        <v>0</v>
      </c>
      <c r="D193" s="8">
        <v>324</v>
      </c>
      <c r="E193" s="8">
        <f t="shared" si="5"/>
        <v>360</v>
      </c>
      <c r="F193" s="8">
        <f t="shared" si="6"/>
        <v>324</v>
      </c>
      <c r="K193" s="24">
        <v>0.9</v>
      </c>
    </row>
    <row r="194" spans="1:11" s="6" customFormat="1" ht="33" customHeight="1">
      <c r="A194" s="11" t="s">
        <v>386</v>
      </c>
      <c r="B194" s="11" t="s">
        <v>387</v>
      </c>
      <c r="C194" s="9">
        <v>0</v>
      </c>
      <c r="D194" s="8">
        <v>0</v>
      </c>
      <c r="E194" s="8">
        <f t="shared" si="5"/>
        <v>0</v>
      </c>
      <c r="F194" s="8">
        <f t="shared" si="6"/>
        <v>0</v>
      </c>
      <c r="G194" s="11" t="s">
        <v>8</v>
      </c>
      <c r="K194" s="24">
        <v>0.9</v>
      </c>
    </row>
    <row r="195" spans="1:11" ht="33" customHeight="1">
      <c r="A195" s="11" t="s">
        <v>388</v>
      </c>
      <c r="B195" s="22" t="s">
        <v>389</v>
      </c>
      <c r="C195" s="9">
        <v>0</v>
      </c>
      <c r="D195" s="8">
        <v>0</v>
      </c>
      <c r="E195" s="8">
        <f t="shared" si="5"/>
        <v>0</v>
      </c>
      <c r="F195" s="8">
        <f t="shared" si="6"/>
        <v>0</v>
      </c>
      <c r="K195" s="24">
        <v>0.9</v>
      </c>
    </row>
    <row r="196" spans="1:11" ht="33" customHeight="1">
      <c r="A196" s="11" t="s">
        <v>390</v>
      </c>
      <c r="B196" s="22" t="s">
        <v>391</v>
      </c>
      <c r="C196" s="9">
        <v>0</v>
      </c>
      <c r="D196" s="8">
        <v>0</v>
      </c>
      <c r="E196" s="8">
        <f t="shared" si="5"/>
        <v>0</v>
      </c>
      <c r="F196" s="8">
        <f t="shared" si="6"/>
        <v>0</v>
      </c>
      <c r="K196" s="24">
        <v>0.9</v>
      </c>
    </row>
    <row r="197" spans="1:11" ht="33" customHeight="1">
      <c r="A197" s="11" t="s">
        <v>392</v>
      </c>
      <c r="B197" s="22" t="s">
        <v>393</v>
      </c>
      <c r="C197" s="9">
        <v>2760</v>
      </c>
      <c r="D197" s="8">
        <v>2316</v>
      </c>
      <c r="E197" s="8">
        <f t="shared" si="5"/>
        <v>2573.3333333333335</v>
      </c>
      <c r="F197" s="8">
        <f t="shared" si="6"/>
        <v>-444</v>
      </c>
      <c r="K197" s="24">
        <v>0.9</v>
      </c>
    </row>
    <row r="198" spans="1:11" s="6" customFormat="1" ht="33" customHeight="1">
      <c r="A198" s="11" t="s">
        <v>394</v>
      </c>
      <c r="B198" s="22" t="s">
        <v>395</v>
      </c>
      <c r="C198" s="9">
        <v>2040</v>
      </c>
      <c r="D198" s="8">
        <v>2040</v>
      </c>
      <c r="E198" s="8">
        <f t="shared" ref="E198:E261" si="7">D198/K198</f>
        <v>2266.6666666666665</v>
      </c>
      <c r="F198" s="8">
        <f t="shared" si="6"/>
        <v>0</v>
      </c>
      <c r="G198" s="11" t="s">
        <v>8</v>
      </c>
      <c r="K198" s="24">
        <v>0.9</v>
      </c>
    </row>
    <row r="199" spans="1:11" ht="33" customHeight="1">
      <c r="A199" s="11" t="s">
        <v>396</v>
      </c>
      <c r="B199" s="22" t="s">
        <v>397</v>
      </c>
      <c r="C199" s="9">
        <v>2760</v>
      </c>
      <c r="D199" s="8">
        <v>2760</v>
      </c>
      <c r="E199" s="8">
        <f t="shared" si="7"/>
        <v>3066.6666666666665</v>
      </c>
      <c r="F199" s="8">
        <f t="shared" si="6"/>
        <v>0</v>
      </c>
      <c r="G199" s="11" t="s">
        <v>8</v>
      </c>
      <c r="K199" s="24">
        <v>0.9</v>
      </c>
    </row>
    <row r="200" spans="1:11" ht="33" customHeight="1">
      <c r="A200" s="11" t="s">
        <v>394</v>
      </c>
      <c r="B200" s="22" t="s">
        <v>398</v>
      </c>
      <c r="C200" s="9">
        <v>2040</v>
      </c>
      <c r="D200" s="8">
        <v>2040</v>
      </c>
      <c r="E200" s="8">
        <f t="shared" si="7"/>
        <v>2266.6666666666665</v>
      </c>
      <c r="F200" s="8">
        <f t="shared" si="6"/>
        <v>0</v>
      </c>
      <c r="G200" s="11" t="s">
        <v>8</v>
      </c>
      <c r="K200" s="24">
        <v>0.9</v>
      </c>
    </row>
    <row r="201" spans="1:11" s="11" customFormat="1" ht="33" customHeight="1">
      <c r="A201" s="11" t="s">
        <v>399</v>
      </c>
      <c r="B201" s="22" t="s">
        <v>400</v>
      </c>
      <c r="C201" s="9">
        <v>2040</v>
      </c>
      <c r="D201" s="8">
        <v>3545</v>
      </c>
      <c r="E201" s="8">
        <f t="shared" si="7"/>
        <v>3938.8888888888887</v>
      </c>
      <c r="F201" s="8">
        <f t="shared" si="6"/>
        <v>1505</v>
      </c>
      <c r="K201" s="24">
        <v>0.9</v>
      </c>
    </row>
    <row r="202" spans="1:11" s="6" customFormat="1" ht="33" customHeight="1">
      <c r="A202" s="11" t="s">
        <v>401</v>
      </c>
      <c r="B202" s="22" t="s">
        <v>402</v>
      </c>
      <c r="C202" s="9">
        <v>91</v>
      </c>
      <c r="D202" s="8">
        <v>91</v>
      </c>
      <c r="E202" s="8">
        <f t="shared" si="7"/>
        <v>101.11111111111111</v>
      </c>
      <c r="F202" s="8">
        <f t="shared" si="6"/>
        <v>0</v>
      </c>
      <c r="G202" s="11" t="s">
        <v>8</v>
      </c>
      <c r="K202" s="24">
        <v>0.9</v>
      </c>
    </row>
    <row r="203" spans="1:11" ht="33" customHeight="1">
      <c r="A203" s="11" t="s">
        <v>403</v>
      </c>
      <c r="B203" s="22" t="s">
        <v>404</v>
      </c>
      <c r="C203" s="9">
        <v>91</v>
      </c>
      <c r="D203" s="8">
        <v>0</v>
      </c>
      <c r="E203" s="8">
        <f t="shared" si="7"/>
        <v>0</v>
      </c>
      <c r="F203" s="8">
        <f t="shared" si="6"/>
        <v>-91</v>
      </c>
      <c r="K203" s="24">
        <v>0.9</v>
      </c>
    </row>
    <row r="204" spans="1:11" s="6" customFormat="1" ht="33" customHeight="1">
      <c r="A204" s="11" t="s">
        <v>405</v>
      </c>
      <c r="B204" s="22" t="s">
        <v>406</v>
      </c>
      <c r="C204" s="9">
        <v>0</v>
      </c>
      <c r="D204" s="8">
        <v>0</v>
      </c>
      <c r="E204" s="8">
        <f t="shared" si="7"/>
        <v>0</v>
      </c>
      <c r="F204" s="8">
        <f t="shared" si="6"/>
        <v>0</v>
      </c>
      <c r="G204" s="11"/>
      <c r="K204" s="24">
        <v>0.9</v>
      </c>
    </row>
    <row r="205" spans="1:11" s="6" customFormat="1" ht="33" customHeight="1">
      <c r="A205" s="11" t="s">
        <v>407</v>
      </c>
      <c r="B205" s="22" t="s">
        <v>408</v>
      </c>
      <c r="C205" s="9">
        <v>0</v>
      </c>
      <c r="D205" s="8">
        <v>241</v>
      </c>
      <c r="E205" s="8">
        <f t="shared" si="7"/>
        <v>267.77777777777777</v>
      </c>
      <c r="F205" s="8">
        <f t="shared" si="6"/>
        <v>241</v>
      </c>
      <c r="G205" s="11" t="s">
        <v>8</v>
      </c>
      <c r="K205" s="24">
        <v>0.9</v>
      </c>
    </row>
    <row r="206" spans="1:11" s="11" customFormat="1" ht="33" customHeight="1">
      <c r="A206" s="11" t="s">
        <v>409</v>
      </c>
      <c r="B206" s="22" t="s">
        <v>410</v>
      </c>
      <c r="C206" s="9">
        <v>91</v>
      </c>
      <c r="D206" s="8">
        <v>959</v>
      </c>
      <c r="E206" s="8">
        <f t="shared" si="7"/>
        <v>1065.5555555555554</v>
      </c>
      <c r="F206" s="8">
        <f t="shared" si="6"/>
        <v>868</v>
      </c>
      <c r="K206" s="24">
        <v>0.9</v>
      </c>
    </row>
    <row r="207" spans="1:11" s="6" customFormat="1" ht="33" customHeight="1">
      <c r="A207" s="11" t="s">
        <v>411</v>
      </c>
      <c r="B207" s="22" t="s">
        <v>412</v>
      </c>
      <c r="C207" s="9">
        <v>2324</v>
      </c>
      <c r="D207" s="8">
        <v>2324</v>
      </c>
      <c r="E207" s="8">
        <f t="shared" si="7"/>
        <v>2582.2222222222222</v>
      </c>
      <c r="F207" s="8">
        <f t="shared" si="6"/>
        <v>0</v>
      </c>
      <c r="G207" s="57" t="s">
        <v>8</v>
      </c>
      <c r="K207" s="24">
        <v>0.9</v>
      </c>
    </row>
    <row r="208" spans="1:11" ht="33" customHeight="1">
      <c r="A208" s="11" t="s">
        <v>413</v>
      </c>
      <c r="B208" s="22" t="s">
        <v>414</v>
      </c>
      <c r="C208" s="9">
        <v>2324</v>
      </c>
      <c r="D208" s="8">
        <v>2376</v>
      </c>
      <c r="E208" s="8">
        <f t="shared" si="7"/>
        <v>2640</v>
      </c>
      <c r="F208" s="8">
        <f t="shared" si="6"/>
        <v>52</v>
      </c>
      <c r="K208" s="24">
        <v>0.9</v>
      </c>
    </row>
    <row r="209" spans="1:11" ht="33" customHeight="1">
      <c r="A209" s="11" t="s">
        <v>415</v>
      </c>
      <c r="B209" s="22" t="s">
        <v>416</v>
      </c>
      <c r="C209" s="9">
        <v>2324</v>
      </c>
      <c r="D209" s="9">
        <v>1497</v>
      </c>
      <c r="E209" s="8">
        <f t="shared" si="7"/>
        <v>1663.3333333333333</v>
      </c>
      <c r="F209" s="8">
        <f t="shared" si="6"/>
        <v>-827</v>
      </c>
      <c r="G209" s="11" t="s">
        <v>8</v>
      </c>
      <c r="K209" s="24">
        <v>0.9</v>
      </c>
    </row>
    <row r="210" spans="1:11" s="6" customFormat="1" ht="33" customHeight="1">
      <c r="A210" s="11" t="s">
        <v>417</v>
      </c>
      <c r="B210" s="22" t="s">
        <v>418</v>
      </c>
      <c r="C210" s="9">
        <v>0</v>
      </c>
      <c r="D210" s="8">
        <v>0</v>
      </c>
      <c r="E210" s="8">
        <f t="shared" si="7"/>
        <v>0</v>
      </c>
      <c r="F210" s="8">
        <f t="shared" si="6"/>
        <v>0</v>
      </c>
      <c r="G210" s="11" t="s">
        <v>8</v>
      </c>
      <c r="K210" s="24">
        <v>0.9</v>
      </c>
    </row>
    <row r="211" spans="1:11" ht="33" customHeight="1">
      <c r="A211" s="11" t="s">
        <v>419</v>
      </c>
      <c r="B211" s="22" t="s">
        <v>420</v>
      </c>
      <c r="C211" s="9">
        <v>0</v>
      </c>
      <c r="D211" s="8">
        <v>1741</v>
      </c>
      <c r="E211" s="8">
        <f t="shared" si="7"/>
        <v>1934.4444444444443</v>
      </c>
      <c r="F211" s="8">
        <f t="shared" si="6"/>
        <v>1741</v>
      </c>
      <c r="K211" s="24">
        <v>0.9</v>
      </c>
    </row>
    <row r="212" spans="1:11" ht="33" customHeight="1">
      <c r="A212" s="11" t="s">
        <v>421</v>
      </c>
      <c r="B212" s="22" t="s">
        <v>422</v>
      </c>
      <c r="C212" s="9">
        <v>0</v>
      </c>
      <c r="D212" s="8">
        <v>4855</v>
      </c>
      <c r="E212" s="8">
        <f t="shared" si="7"/>
        <v>5394.4444444444443</v>
      </c>
      <c r="F212" s="8">
        <f t="shared" si="6"/>
        <v>4855</v>
      </c>
      <c r="K212" s="24">
        <v>0.9</v>
      </c>
    </row>
    <row r="213" spans="1:11" ht="33" customHeight="1">
      <c r="A213" s="11" t="s">
        <v>423</v>
      </c>
      <c r="B213" s="22" t="s">
        <v>424</v>
      </c>
      <c r="C213" s="9">
        <v>0</v>
      </c>
      <c r="D213" s="8">
        <v>1631</v>
      </c>
      <c r="E213" s="8">
        <f t="shared" si="7"/>
        <v>1812.2222222222222</v>
      </c>
      <c r="F213" s="8">
        <f t="shared" si="6"/>
        <v>1631</v>
      </c>
      <c r="K213" s="24">
        <v>0.9</v>
      </c>
    </row>
    <row r="214" spans="1:11" ht="33" customHeight="1">
      <c r="A214" s="11" t="s">
        <v>425</v>
      </c>
      <c r="B214" s="22" t="s">
        <v>426</v>
      </c>
      <c r="C214" s="9">
        <v>0</v>
      </c>
      <c r="D214" s="8">
        <v>2078</v>
      </c>
      <c r="E214" s="8">
        <f t="shared" si="7"/>
        <v>2308.8888888888887</v>
      </c>
      <c r="F214" s="8">
        <f t="shared" si="6"/>
        <v>2078</v>
      </c>
      <c r="K214" s="24">
        <v>0.9</v>
      </c>
    </row>
    <row r="215" spans="1:11" ht="33" customHeight="1">
      <c r="A215" s="11" t="s">
        <v>427</v>
      </c>
      <c r="B215" s="22" t="s">
        <v>428</v>
      </c>
      <c r="C215" s="9">
        <v>0</v>
      </c>
      <c r="D215" s="8">
        <v>2078</v>
      </c>
      <c r="E215" s="8">
        <f t="shared" si="7"/>
        <v>2308.8888888888887</v>
      </c>
      <c r="F215" s="8">
        <f t="shared" si="6"/>
        <v>2078</v>
      </c>
      <c r="K215" s="24">
        <v>0.9</v>
      </c>
    </row>
    <row r="216" spans="1:11" ht="33" customHeight="1">
      <c r="A216" s="11" t="s">
        <v>429</v>
      </c>
      <c r="B216" s="22" t="s">
        <v>430</v>
      </c>
      <c r="C216" s="9">
        <v>0</v>
      </c>
      <c r="D216" s="8">
        <v>0</v>
      </c>
      <c r="E216" s="8">
        <f t="shared" si="7"/>
        <v>0</v>
      </c>
      <c r="F216" s="8">
        <f t="shared" si="6"/>
        <v>0</v>
      </c>
      <c r="K216" s="24">
        <v>0.9</v>
      </c>
    </row>
    <row r="217" spans="1:11" ht="33" customHeight="1">
      <c r="A217" s="11" t="s">
        <v>431</v>
      </c>
      <c r="B217" s="22" t="s">
        <v>432</v>
      </c>
      <c r="C217" s="9">
        <v>0</v>
      </c>
      <c r="D217" s="8">
        <v>1336</v>
      </c>
      <c r="E217" s="8">
        <f t="shared" si="7"/>
        <v>1484.4444444444443</v>
      </c>
      <c r="F217" s="8">
        <f t="shared" si="6"/>
        <v>1336</v>
      </c>
      <c r="K217" s="24">
        <v>0.9</v>
      </c>
    </row>
    <row r="218" spans="1:11" ht="33" customHeight="1">
      <c r="A218" s="22" t="s">
        <v>433</v>
      </c>
      <c r="B218" s="22" t="s">
        <v>434</v>
      </c>
      <c r="C218" s="9">
        <v>0</v>
      </c>
      <c r="D218" s="8">
        <v>81</v>
      </c>
      <c r="E218" s="8">
        <f t="shared" si="7"/>
        <v>90</v>
      </c>
      <c r="F218" s="8">
        <f t="shared" si="6"/>
        <v>81</v>
      </c>
      <c r="K218" s="24">
        <v>0.9</v>
      </c>
    </row>
    <row r="219" spans="1:11" ht="33" customHeight="1">
      <c r="A219" s="11" t="s">
        <v>435</v>
      </c>
      <c r="B219" s="22" t="s">
        <v>436</v>
      </c>
      <c r="C219" s="9">
        <v>0</v>
      </c>
      <c r="D219" s="8">
        <v>198</v>
      </c>
      <c r="E219" s="8">
        <f t="shared" si="7"/>
        <v>220</v>
      </c>
      <c r="F219" s="8">
        <f t="shared" si="6"/>
        <v>198</v>
      </c>
      <c r="K219" s="24">
        <v>0.9</v>
      </c>
    </row>
    <row r="220" spans="1:11" ht="33" customHeight="1">
      <c r="A220" s="11" t="s">
        <v>437</v>
      </c>
      <c r="B220" s="22" t="s">
        <v>438</v>
      </c>
      <c r="C220" s="9">
        <v>0</v>
      </c>
      <c r="D220" s="8">
        <v>624</v>
      </c>
      <c r="E220" s="8">
        <f t="shared" si="7"/>
        <v>693.33333333333337</v>
      </c>
      <c r="F220" s="8">
        <f t="shared" si="6"/>
        <v>624</v>
      </c>
      <c r="K220" s="24">
        <v>0.9</v>
      </c>
    </row>
    <row r="221" spans="1:11" ht="33" customHeight="1">
      <c r="A221" s="11" t="s">
        <v>439</v>
      </c>
      <c r="B221" s="22" t="s">
        <v>440</v>
      </c>
      <c r="C221" s="9">
        <v>0</v>
      </c>
      <c r="D221" s="8">
        <v>624</v>
      </c>
      <c r="E221" s="8">
        <f t="shared" si="7"/>
        <v>693.33333333333337</v>
      </c>
      <c r="F221" s="8">
        <f t="shared" si="6"/>
        <v>624</v>
      </c>
      <c r="K221" s="24">
        <v>0.9</v>
      </c>
    </row>
    <row r="222" spans="1:11" s="6" customFormat="1" ht="33" customHeight="1">
      <c r="A222" s="11" t="s">
        <v>441</v>
      </c>
      <c r="B222" s="22" t="s">
        <v>442</v>
      </c>
      <c r="C222" s="9">
        <v>1028</v>
      </c>
      <c r="D222" s="8">
        <v>1028</v>
      </c>
      <c r="E222" s="8">
        <f t="shared" si="7"/>
        <v>1142.2222222222222</v>
      </c>
      <c r="F222" s="8">
        <f t="shared" si="6"/>
        <v>0</v>
      </c>
      <c r="G222" s="11" t="s">
        <v>8</v>
      </c>
      <c r="K222" s="24">
        <v>0.9</v>
      </c>
    </row>
    <row r="223" spans="1:11" ht="33" customHeight="1">
      <c r="A223" s="11" t="s">
        <v>443</v>
      </c>
      <c r="B223" s="22" t="s">
        <v>444</v>
      </c>
      <c r="C223" s="9">
        <v>1028</v>
      </c>
      <c r="D223" s="8">
        <v>1028</v>
      </c>
      <c r="E223" s="8">
        <f t="shared" si="7"/>
        <v>1142.2222222222222</v>
      </c>
      <c r="F223" s="8">
        <f t="shared" si="6"/>
        <v>0</v>
      </c>
      <c r="K223" s="24">
        <v>0.9</v>
      </c>
    </row>
    <row r="224" spans="1:11" ht="33" customHeight="1">
      <c r="A224" s="11" t="s">
        <v>445</v>
      </c>
      <c r="B224" s="22" t="s">
        <v>446</v>
      </c>
      <c r="C224" s="9">
        <v>1028</v>
      </c>
      <c r="D224" s="8">
        <v>1028</v>
      </c>
      <c r="E224" s="8">
        <f t="shared" si="7"/>
        <v>1142.2222222222222</v>
      </c>
      <c r="F224" s="8">
        <f t="shared" si="6"/>
        <v>0</v>
      </c>
      <c r="K224" s="24">
        <v>0.9</v>
      </c>
    </row>
    <row r="225" spans="1:11" ht="33" customHeight="1">
      <c r="A225" s="11" t="s">
        <v>447</v>
      </c>
      <c r="B225" s="22" t="s">
        <v>448</v>
      </c>
      <c r="C225" s="9">
        <v>1028</v>
      </c>
      <c r="D225" s="8">
        <v>1295</v>
      </c>
      <c r="E225" s="8">
        <f t="shared" si="7"/>
        <v>1438.8888888888889</v>
      </c>
      <c r="F225" s="8">
        <f t="shared" si="6"/>
        <v>267</v>
      </c>
      <c r="K225" s="24">
        <v>0.9</v>
      </c>
    </row>
    <row r="226" spans="1:11" ht="33" customHeight="1">
      <c r="A226" s="11" t="s">
        <v>449</v>
      </c>
      <c r="B226" s="22" t="s">
        <v>450</v>
      </c>
      <c r="C226" s="9">
        <v>1028</v>
      </c>
      <c r="D226" s="8">
        <v>1028</v>
      </c>
      <c r="E226" s="8">
        <f t="shared" si="7"/>
        <v>1142.2222222222222</v>
      </c>
      <c r="F226" s="8">
        <f t="shared" si="6"/>
        <v>0</v>
      </c>
      <c r="K226" s="24">
        <v>0.9</v>
      </c>
    </row>
    <row r="227" spans="1:11" ht="33" customHeight="1">
      <c r="A227" s="11" t="s">
        <v>451</v>
      </c>
      <c r="B227" s="22" t="s">
        <v>452</v>
      </c>
      <c r="C227" s="9">
        <v>1028</v>
      </c>
      <c r="D227" s="8">
        <v>1028</v>
      </c>
      <c r="E227" s="8">
        <f t="shared" si="7"/>
        <v>1142.2222222222222</v>
      </c>
      <c r="F227" s="8">
        <f t="shared" si="6"/>
        <v>0</v>
      </c>
      <c r="K227" s="24">
        <v>0.9</v>
      </c>
    </row>
    <row r="228" spans="1:11" ht="33" customHeight="1">
      <c r="A228" s="11" t="s">
        <v>453</v>
      </c>
      <c r="B228" s="22" t="s">
        <v>454</v>
      </c>
      <c r="C228" s="9">
        <v>1028</v>
      </c>
      <c r="D228" s="8">
        <v>1295</v>
      </c>
      <c r="E228" s="8">
        <f t="shared" si="7"/>
        <v>1438.8888888888889</v>
      </c>
      <c r="F228" s="8">
        <f t="shared" si="6"/>
        <v>267</v>
      </c>
      <c r="K228" s="24">
        <v>0.9</v>
      </c>
    </row>
    <row r="229" spans="1:11" ht="33" customHeight="1">
      <c r="A229" s="11" t="s">
        <v>455</v>
      </c>
      <c r="B229" s="22" t="s">
        <v>456</v>
      </c>
      <c r="C229" s="9">
        <v>1028</v>
      </c>
      <c r="D229" s="8">
        <v>2183</v>
      </c>
      <c r="E229" s="8">
        <f t="shared" si="7"/>
        <v>2425.5555555555557</v>
      </c>
      <c r="F229" s="8">
        <f t="shared" si="6"/>
        <v>1155</v>
      </c>
      <c r="K229" s="24">
        <v>0.9</v>
      </c>
    </row>
    <row r="230" spans="1:11" ht="33" customHeight="1">
      <c r="A230" s="11" t="s">
        <v>457</v>
      </c>
      <c r="B230" s="22" t="s">
        <v>458</v>
      </c>
      <c r="C230" s="9">
        <v>1028</v>
      </c>
      <c r="D230" s="8">
        <v>2183</v>
      </c>
      <c r="E230" s="8">
        <f t="shared" si="7"/>
        <v>2425.5555555555557</v>
      </c>
      <c r="F230" s="8">
        <f t="shared" si="6"/>
        <v>1155</v>
      </c>
      <c r="K230" s="24">
        <v>0.9</v>
      </c>
    </row>
    <row r="231" spans="1:11" ht="33" customHeight="1">
      <c r="A231" s="11" t="s">
        <v>459</v>
      </c>
      <c r="B231" s="22" t="s">
        <v>460</v>
      </c>
      <c r="C231" s="9">
        <v>1028</v>
      </c>
      <c r="D231" s="8">
        <v>2183</v>
      </c>
      <c r="E231" s="8">
        <f t="shared" si="7"/>
        <v>2425.5555555555557</v>
      </c>
      <c r="F231" s="8">
        <f t="shared" si="6"/>
        <v>1155</v>
      </c>
      <c r="K231" s="24">
        <v>0.9</v>
      </c>
    </row>
    <row r="232" spans="1:11" ht="33" customHeight="1">
      <c r="A232" s="11" t="s">
        <v>461</v>
      </c>
      <c r="B232" s="22" t="s">
        <v>462</v>
      </c>
      <c r="C232" s="9">
        <v>0</v>
      </c>
      <c r="D232" s="8">
        <v>152</v>
      </c>
      <c r="E232" s="8">
        <f t="shared" si="7"/>
        <v>168.88888888888889</v>
      </c>
      <c r="F232" s="8">
        <f t="shared" si="6"/>
        <v>152</v>
      </c>
      <c r="K232" s="24">
        <v>0.9</v>
      </c>
    </row>
    <row r="233" spans="1:11" ht="33" customHeight="1">
      <c r="A233" s="11" t="s">
        <v>463</v>
      </c>
      <c r="B233" s="22" t="s">
        <v>464</v>
      </c>
      <c r="C233" s="9">
        <v>1203</v>
      </c>
      <c r="D233" s="8">
        <v>1203</v>
      </c>
      <c r="E233" s="8">
        <f t="shared" si="7"/>
        <v>1336.6666666666667</v>
      </c>
      <c r="F233" s="8">
        <f t="shared" si="6"/>
        <v>0</v>
      </c>
      <c r="K233" s="24">
        <v>0.9</v>
      </c>
    </row>
    <row r="234" spans="1:11" ht="33" customHeight="1">
      <c r="A234" s="11" t="s">
        <v>465</v>
      </c>
      <c r="B234" s="22" t="s">
        <v>466</v>
      </c>
      <c r="C234" s="9">
        <v>1203</v>
      </c>
      <c r="D234" s="8">
        <v>1203</v>
      </c>
      <c r="E234" s="8">
        <f t="shared" si="7"/>
        <v>1336.6666666666667</v>
      </c>
      <c r="F234" s="8">
        <f t="shared" si="6"/>
        <v>0</v>
      </c>
      <c r="K234" s="24">
        <v>0.9</v>
      </c>
    </row>
    <row r="235" spans="1:11" s="6" customFormat="1" ht="33" customHeight="1">
      <c r="A235" s="11" t="s">
        <v>467</v>
      </c>
      <c r="B235" s="22" t="s">
        <v>468</v>
      </c>
      <c r="C235" s="9">
        <v>2690</v>
      </c>
      <c r="D235" s="8">
        <v>2690</v>
      </c>
      <c r="E235" s="8">
        <f t="shared" si="7"/>
        <v>2988.8888888888887</v>
      </c>
      <c r="F235" s="8">
        <f t="shared" si="6"/>
        <v>0</v>
      </c>
      <c r="G235" s="11" t="s">
        <v>8</v>
      </c>
      <c r="K235" s="24">
        <v>0.9</v>
      </c>
    </row>
    <row r="236" spans="1:11" ht="33" customHeight="1">
      <c r="A236" s="11" t="s">
        <v>469</v>
      </c>
      <c r="B236" s="22" t="s">
        <v>470</v>
      </c>
      <c r="C236" s="9">
        <v>2690</v>
      </c>
      <c r="D236" s="8">
        <v>0</v>
      </c>
      <c r="E236" s="8">
        <f t="shared" si="7"/>
        <v>0</v>
      </c>
      <c r="F236" s="8">
        <f t="shared" si="6"/>
        <v>-2690</v>
      </c>
      <c r="K236" s="24">
        <v>0.9</v>
      </c>
    </row>
    <row r="237" spans="1:11" ht="33" customHeight="1">
      <c r="A237" s="11" t="s">
        <v>471</v>
      </c>
      <c r="B237" s="22" t="s">
        <v>472</v>
      </c>
      <c r="C237" s="9">
        <v>0</v>
      </c>
      <c r="D237" s="8">
        <v>155</v>
      </c>
      <c r="E237" s="8">
        <f t="shared" si="7"/>
        <v>172.22222222222223</v>
      </c>
      <c r="F237" s="8">
        <f t="shared" si="6"/>
        <v>155</v>
      </c>
      <c r="K237" s="24">
        <v>0.9</v>
      </c>
    </row>
    <row r="238" spans="1:11" ht="33" customHeight="1">
      <c r="A238" s="11" t="s">
        <v>473</v>
      </c>
      <c r="B238" s="22" t="s">
        <v>474</v>
      </c>
      <c r="C238" s="9">
        <v>0</v>
      </c>
      <c r="D238" s="8">
        <v>891</v>
      </c>
      <c r="E238" s="8">
        <f t="shared" si="7"/>
        <v>990</v>
      </c>
      <c r="F238" s="8">
        <f t="shared" si="6"/>
        <v>891</v>
      </c>
      <c r="K238" s="24">
        <v>0.9</v>
      </c>
    </row>
    <row r="239" spans="1:11" ht="33" customHeight="1">
      <c r="A239" s="11" t="s">
        <v>475</v>
      </c>
      <c r="B239" s="22" t="s">
        <v>476</v>
      </c>
      <c r="C239" s="9">
        <v>0</v>
      </c>
      <c r="D239" s="8">
        <v>491</v>
      </c>
      <c r="E239" s="8">
        <f t="shared" si="7"/>
        <v>545.55555555555554</v>
      </c>
      <c r="F239" s="8">
        <f t="shared" si="6"/>
        <v>491</v>
      </c>
      <c r="K239" s="24">
        <v>0.9</v>
      </c>
    </row>
    <row r="240" spans="1:11" ht="33" customHeight="1">
      <c r="A240" s="11" t="s">
        <v>477</v>
      </c>
      <c r="B240" s="22" t="s">
        <v>478</v>
      </c>
      <c r="C240" s="9">
        <v>0</v>
      </c>
      <c r="D240" s="8">
        <v>111</v>
      </c>
      <c r="E240" s="8">
        <f t="shared" si="7"/>
        <v>123.33333333333333</v>
      </c>
      <c r="F240" s="8">
        <f t="shared" si="6"/>
        <v>111</v>
      </c>
      <c r="K240" s="24">
        <v>0.9</v>
      </c>
    </row>
    <row r="241" spans="1:11" ht="33" customHeight="1">
      <c r="A241" s="11" t="s">
        <v>479</v>
      </c>
      <c r="B241" s="22" t="s">
        <v>480</v>
      </c>
      <c r="C241" s="9">
        <v>0</v>
      </c>
      <c r="D241" s="8">
        <v>997</v>
      </c>
      <c r="E241" s="8">
        <f t="shared" si="7"/>
        <v>1107.7777777777778</v>
      </c>
      <c r="F241" s="8">
        <f t="shared" si="6"/>
        <v>997</v>
      </c>
      <c r="K241" s="24">
        <v>0.9</v>
      </c>
    </row>
    <row r="242" spans="1:11" s="6" customFormat="1" ht="33" customHeight="1">
      <c r="A242" s="11" t="s">
        <v>481</v>
      </c>
      <c r="B242" s="22" t="s">
        <v>482</v>
      </c>
      <c r="C242" s="9">
        <v>1043</v>
      </c>
      <c r="D242" s="8">
        <v>1043</v>
      </c>
      <c r="E242" s="8">
        <f t="shared" si="7"/>
        <v>1158.8888888888889</v>
      </c>
      <c r="F242" s="8">
        <f t="shared" si="6"/>
        <v>0</v>
      </c>
      <c r="G242" s="11" t="s">
        <v>8</v>
      </c>
      <c r="K242" s="24">
        <v>0.9</v>
      </c>
    </row>
    <row r="243" spans="1:11" ht="33" customHeight="1">
      <c r="A243" s="11" t="s">
        <v>483</v>
      </c>
      <c r="B243" s="22" t="s">
        <v>484</v>
      </c>
      <c r="C243" s="9">
        <v>1043</v>
      </c>
      <c r="D243" s="8">
        <v>0</v>
      </c>
      <c r="E243" s="8">
        <f t="shared" si="7"/>
        <v>0</v>
      </c>
      <c r="F243" s="8">
        <f t="shared" si="6"/>
        <v>-1043</v>
      </c>
      <c r="K243" s="24">
        <v>0.9</v>
      </c>
    </row>
    <row r="244" spans="1:11" ht="33" customHeight="1">
      <c r="A244" s="11" t="s">
        <v>485</v>
      </c>
      <c r="B244" s="22" t="s">
        <v>486</v>
      </c>
      <c r="C244" s="9">
        <v>750</v>
      </c>
      <c r="D244" s="8">
        <v>750</v>
      </c>
      <c r="E244" s="8">
        <f t="shared" si="7"/>
        <v>833.33333333333326</v>
      </c>
      <c r="F244" s="8">
        <f t="shared" ref="F244:F293" si="8">((C244-D244)*-1)</f>
        <v>0</v>
      </c>
      <c r="K244" s="24">
        <v>0.9</v>
      </c>
    </row>
    <row r="245" spans="1:11" ht="33" customHeight="1">
      <c r="A245" s="11" t="s">
        <v>487</v>
      </c>
      <c r="B245" s="22" t="s">
        <v>488</v>
      </c>
      <c r="C245" s="9">
        <v>750</v>
      </c>
      <c r="D245" s="8">
        <v>250</v>
      </c>
      <c r="E245" s="8">
        <f t="shared" si="7"/>
        <v>277.77777777777777</v>
      </c>
      <c r="F245" s="8">
        <f t="shared" si="8"/>
        <v>-500</v>
      </c>
      <c r="K245" s="24">
        <v>0.9</v>
      </c>
    </row>
    <row r="246" spans="1:11" ht="33" customHeight="1">
      <c r="A246" s="11" t="s">
        <v>489</v>
      </c>
      <c r="B246" s="22" t="s">
        <v>490</v>
      </c>
      <c r="C246" s="9">
        <v>0</v>
      </c>
      <c r="D246" s="8">
        <v>431</v>
      </c>
      <c r="E246" s="8">
        <f t="shared" si="7"/>
        <v>478.88888888888886</v>
      </c>
      <c r="F246" s="8">
        <f t="shared" si="8"/>
        <v>431</v>
      </c>
      <c r="K246" s="24">
        <v>0.9</v>
      </c>
    </row>
    <row r="247" spans="1:11" s="6" customFormat="1" ht="33" customHeight="1">
      <c r="A247" s="11" t="s">
        <v>491</v>
      </c>
      <c r="B247" s="22" t="s">
        <v>492</v>
      </c>
      <c r="C247" s="9">
        <v>197</v>
      </c>
      <c r="D247" s="8">
        <v>197</v>
      </c>
      <c r="E247" s="8">
        <f t="shared" si="7"/>
        <v>218.88888888888889</v>
      </c>
      <c r="F247" s="8">
        <f t="shared" si="8"/>
        <v>0</v>
      </c>
      <c r="G247" s="11" t="s">
        <v>8</v>
      </c>
      <c r="K247" s="24">
        <v>0.9</v>
      </c>
    </row>
    <row r="248" spans="1:11" ht="33" customHeight="1">
      <c r="A248" s="11" t="s">
        <v>493</v>
      </c>
      <c r="B248" s="22" t="s">
        <v>494</v>
      </c>
      <c r="C248" s="9">
        <v>197</v>
      </c>
      <c r="D248" s="8">
        <v>0</v>
      </c>
      <c r="E248" s="8">
        <f t="shared" si="7"/>
        <v>0</v>
      </c>
      <c r="F248" s="8">
        <f t="shared" si="8"/>
        <v>-197</v>
      </c>
      <c r="K248" s="24">
        <v>0.9</v>
      </c>
    </row>
    <row r="249" spans="1:11" ht="33" customHeight="1">
      <c r="A249" s="11" t="s">
        <v>495</v>
      </c>
      <c r="B249" s="22" t="s">
        <v>496</v>
      </c>
      <c r="C249" s="9">
        <v>121</v>
      </c>
      <c r="D249" s="8">
        <v>121</v>
      </c>
      <c r="E249" s="8">
        <f t="shared" si="7"/>
        <v>134.44444444444443</v>
      </c>
      <c r="F249" s="8">
        <f t="shared" si="8"/>
        <v>0</v>
      </c>
      <c r="K249" s="24">
        <v>0.9</v>
      </c>
    </row>
    <row r="250" spans="1:11" ht="33" customHeight="1">
      <c r="A250" s="11" t="s">
        <v>497</v>
      </c>
      <c r="B250" s="22" t="s">
        <v>498</v>
      </c>
      <c r="C250" s="9">
        <v>121</v>
      </c>
      <c r="D250" s="8">
        <v>0</v>
      </c>
      <c r="E250" s="8">
        <f t="shared" si="7"/>
        <v>0</v>
      </c>
      <c r="F250" s="8">
        <f t="shared" si="8"/>
        <v>-121</v>
      </c>
      <c r="K250" s="24">
        <v>0.9</v>
      </c>
    </row>
    <row r="251" spans="1:11" ht="33" customHeight="1">
      <c r="A251" s="11" t="s">
        <v>499</v>
      </c>
      <c r="B251" s="22" t="s">
        <v>500</v>
      </c>
      <c r="C251" s="9">
        <v>0</v>
      </c>
      <c r="D251" s="8">
        <v>338</v>
      </c>
      <c r="E251" s="8">
        <f t="shared" si="7"/>
        <v>375.55555555555554</v>
      </c>
      <c r="F251" s="8">
        <f t="shared" si="8"/>
        <v>338</v>
      </c>
      <c r="K251" s="24">
        <v>0.9</v>
      </c>
    </row>
    <row r="252" spans="1:11" ht="33" customHeight="1">
      <c r="A252" s="11" t="s">
        <v>501</v>
      </c>
      <c r="B252" s="22" t="s">
        <v>502</v>
      </c>
      <c r="C252" s="9">
        <v>366</v>
      </c>
      <c r="D252" s="8">
        <v>366</v>
      </c>
      <c r="E252" s="8">
        <f t="shared" si="7"/>
        <v>406.66666666666663</v>
      </c>
      <c r="F252" s="8">
        <f t="shared" si="8"/>
        <v>0</v>
      </c>
      <c r="K252" s="24">
        <v>0.9</v>
      </c>
    </row>
    <row r="253" spans="1:11" ht="33" customHeight="1">
      <c r="A253" s="11" t="s">
        <v>503</v>
      </c>
      <c r="B253" s="22" t="s">
        <v>504</v>
      </c>
      <c r="C253" s="9">
        <v>366</v>
      </c>
      <c r="D253" s="8">
        <v>0</v>
      </c>
      <c r="E253" s="8">
        <f t="shared" si="7"/>
        <v>0</v>
      </c>
      <c r="F253" s="8">
        <f t="shared" si="8"/>
        <v>-366</v>
      </c>
      <c r="K253" s="24">
        <v>0.9</v>
      </c>
    </row>
    <row r="254" spans="1:11" s="6" customFormat="1" ht="33" customHeight="1">
      <c r="A254" s="11" t="s">
        <v>505</v>
      </c>
      <c r="B254" s="22" t="s">
        <v>506</v>
      </c>
      <c r="C254" s="9">
        <v>114</v>
      </c>
      <c r="D254" s="8">
        <v>114</v>
      </c>
      <c r="E254" s="8">
        <f t="shared" si="7"/>
        <v>126.66666666666666</v>
      </c>
      <c r="F254" s="8">
        <f t="shared" si="8"/>
        <v>0</v>
      </c>
      <c r="G254" s="11" t="s">
        <v>8</v>
      </c>
      <c r="K254" s="24">
        <v>0.9</v>
      </c>
    </row>
    <row r="255" spans="1:11" ht="33" customHeight="1">
      <c r="A255" s="11" t="s">
        <v>507</v>
      </c>
      <c r="B255" s="22" t="s">
        <v>508</v>
      </c>
      <c r="C255" s="9">
        <v>114</v>
      </c>
      <c r="D255" s="8">
        <v>0</v>
      </c>
      <c r="E255" s="8">
        <f t="shared" si="7"/>
        <v>0</v>
      </c>
      <c r="F255" s="8">
        <f t="shared" si="8"/>
        <v>-114</v>
      </c>
      <c r="K255" s="24">
        <v>0.9</v>
      </c>
    </row>
    <row r="256" spans="1:11" ht="33" customHeight="1">
      <c r="A256" s="11" t="s">
        <v>509</v>
      </c>
      <c r="B256" s="22" t="s">
        <v>510</v>
      </c>
      <c r="C256" s="9">
        <v>114</v>
      </c>
      <c r="D256" s="8">
        <v>322</v>
      </c>
      <c r="E256" s="8">
        <f t="shared" si="7"/>
        <v>357.77777777777777</v>
      </c>
      <c r="F256" s="8">
        <f t="shared" si="8"/>
        <v>208</v>
      </c>
      <c r="K256" s="24">
        <v>0.9</v>
      </c>
    </row>
    <row r="257" spans="1:11" ht="33" customHeight="1">
      <c r="A257" s="11" t="s">
        <v>511</v>
      </c>
      <c r="B257" s="22" t="s">
        <v>512</v>
      </c>
      <c r="C257" s="9">
        <v>114</v>
      </c>
      <c r="D257" s="8">
        <v>209</v>
      </c>
      <c r="E257" s="8">
        <f t="shared" si="7"/>
        <v>232.22222222222223</v>
      </c>
      <c r="F257" s="8">
        <f t="shared" si="8"/>
        <v>95</v>
      </c>
      <c r="K257" s="24">
        <v>0.9</v>
      </c>
    </row>
    <row r="258" spans="1:11" ht="33" customHeight="1">
      <c r="A258" s="11" t="s">
        <v>513</v>
      </c>
      <c r="B258" s="22" t="s">
        <v>514</v>
      </c>
      <c r="C258" s="9">
        <v>114</v>
      </c>
      <c r="D258" s="8">
        <v>209</v>
      </c>
      <c r="E258" s="8">
        <f t="shared" si="7"/>
        <v>232.22222222222223</v>
      </c>
      <c r="F258" s="8">
        <f t="shared" si="8"/>
        <v>95</v>
      </c>
      <c r="K258" s="24">
        <v>0.9</v>
      </c>
    </row>
    <row r="259" spans="1:11" ht="33" customHeight="1">
      <c r="A259" s="11" t="s">
        <v>515</v>
      </c>
      <c r="B259" s="22" t="s">
        <v>516</v>
      </c>
      <c r="C259" s="9">
        <v>114</v>
      </c>
      <c r="D259" s="8">
        <v>242</v>
      </c>
      <c r="E259" s="8">
        <f t="shared" si="7"/>
        <v>268.88888888888886</v>
      </c>
      <c r="F259" s="8">
        <f t="shared" si="8"/>
        <v>128</v>
      </c>
      <c r="K259" s="24">
        <v>0.9</v>
      </c>
    </row>
    <row r="260" spans="1:11" ht="33" customHeight="1">
      <c r="A260" s="11" t="s">
        <v>517</v>
      </c>
      <c r="B260" s="22" t="s">
        <v>518</v>
      </c>
      <c r="C260" s="9">
        <v>114</v>
      </c>
      <c r="D260" s="8">
        <v>417</v>
      </c>
      <c r="E260" s="8">
        <f t="shared" si="7"/>
        <v>463.33333333333331</v>
      </c>
      <c r="F260" s="8">
        <f t="shared" si="8"/>
        <v>303</v>
      </c>
      <c r="K260" s="24">
        <v>0.9</v>
      </c>
    </row>
    <row r="261" spans="1:11" ht="33" customHeight="1">
      <c r="A261" s="11" t="s">
        <v>519</v>
      </c>
      <c r="B261" s="22" t="s">
        <v>520</v>
      </c>
      <c r="C261" s="9">
        <v>144</v>
      </c>
      <c r="D261" s="8">
        <v>417</v>
      </c>
      <c r="E261" s="8">
        <f t="shared" si="7"/>
        <v>463.33333333333331</v>
      </c>
      <c r="F261" s="8">
        <f t="shared" si="8"/>
        <v>273</v>
      </c>
      <c r="K261" s="24">
        <v>0.9</v>
      </c>
    </row>
    <row r="262" spans="1:11" s="6" customFormat="1" ht="33" customHeight="1">
      <c r="A262" s="11" t="s">
        <v>521</v>
      </c>
      <c r="B262" s="22" t="s">
        <v>522</v>
      </c>
      <c r="C262" s="9">
        <v>0</v>
      </c>
      <c r="D262" s="8">
        <v>0</v>
      </c>
      <c r="E262" s="8">
        <f t="shared" ref="E262:E301" si="9">D262/K262</f>
        <v>0</v>
      </c>
      <c r="F262" s="8">
        <f t="shared" si="8"/>
        <v>0</v>
      </c>
      <c r="G262" s="11" t="s">
        <v>8</v>
      </c>
      <c r="K262" s="24">
        <v>0.9</v>
      </c>
    </row>
    <row r="263" spans="1:11" ht="33" customHeight="1">
      <c r="A263" s="11" t="s">
        <v>523</v>
      </c>
      <c r="B263" s="22" t="s">
        <v>524</v>
      </c>
      <c r="C263" s="9">
        <v>0</v>
      </c>
      <c r="D263" s="8">
        <v>319</v>
      </c>
      <c r="E263" s="8">
        <f t="shared" si="9"/>
        <v>354.44444444444446</v>
      </c>
      <c r="F263" s="8">
        <f t="shared" si="8"/>
        <v>319</v>
      </c>
      <c r="K263" s="24">
        <v>0.9</v>
      </c>
    </row>
    <row r="264" spans="1:11" ht="33" customHeight="1">
      <c r="A264" s="11" t="s">
        <v>525</v>
      </c>
      <c r="B264" s="22" t="s">
        <v>526</v>
      </c>
      <c r="C264" s="9">
        <v>0</v>
      </c>
      <c r="D264" s="8">
        <v>319</v>
      </c>
      <c r="E264" s="8">
        <f t="shared" si="9"/>
        <v>354.44444444444446</v>
      </c>
      <c r="F264" s="8">
        <f t="shared" si="8"/>
        <v>319</v>
      </c>
      <c r="K264" s="24">
        <v>0.9</v>
      </c>
    </row>
    <row r="265" spans="1:11" ht="33" customHeight="1">
      <c r="A265" s="11" t="s">
        <v>527</v>
      </c>
      <c r="B265" s="22" t="s">
        <v>528</v>
      </c>
      <c r="C265" s="9">
        <v>0</v>
      </c>
      <c r="D265" s="8">
        <v>209</v>
      </c>
      <c r="E265" s="8">
        <f t="shared" si="9"/>
        <v>232.22222222222223</v>
      </c>
      <c r="F265" s="8">
        <f t="shared" si="8"/>
        <v>209</v>
      </c>
      <c r="K265" s="24">
        <v>0.9</v>
      </c>
    </row>
    <row r="266" spans="1:11" ht="33" customHeight="1">
      <c r="A266" s="11" t="s">
        <v>529</v>
      </c>
      <c r="B266" s="22" t="s">
        <v>530</v>
      </c>
      <c r="C266" s="9">
        <v>0</v>
      </c>
      <c r="D266" s="8">
        <v>209</v>
      </c>
      <c r="E266" s="8">
        <f t="shared" si="9"/>
        <v>232.22222222222223</v>
      </c>
      <c r="F266" s="8">
        <f t="shared" si="8"/>
        <v>209</v>
      </c>
      <c r="K266" s="24">
        <v>0.9</v>
      </c>
    </row>
    <row r="267" spans="1:11" ht="33" customHeight="1">
      <c r="A267" s="11" t="s">
        <v>531</v>
      </c>
      <c r="B267" s="22" t="s">
        <v>532</v>
      </c>
      <c r="C267" s="9">
        <v>0</v>
      </c>
      <c r="D267" s="8">
        <v>242</v>
      </c>
      <c r="E267" s="8">
        <f t="shared" si="9"/>
        <v>268.88888888888886</v>
      </c>
      <c r="F267" s="8">
        <f t="shared" si="8"/>
        <v>242</v>
      </c>
      <c r="K267" s="24">
        <v>0.9</v>
      </c>
    </row>
    <row r="268" spans="1:11" ht="33" customHeight="1">
      <c r="A268" s="11" t="s">
        <v>533</v>
      </c>
      <c r="B268" s="22" t="s">
        <v>534</v>
      </c>
      <c r="C268" s="9">
        <v>0</v>
      </c>
      <c r="D268" s="8">
        <v>417</v>
      </c>
      <c r="E268" s="8">
        <f t="shared" si="9"/>
        <v>463.33333333333331</v>
      </c>
      <c r="F268" s="8">
        <f t="shared" si="8"/>
        <v>417</v>
      </c>
      <c r="K268" s="24">
        <v>0.9</v>
      </c>
    </row>
    <row r="269" spans="1:11" ht="33" customHeight="1">
      <c r="A269" s="11" t="s">
        <v>535</v>
      </c>
      <c r="B269" s="22" t="s">
        <v>536</v>
      </c>
      <c r="C269" s="9">
        <v>0</v>
      </c>
      <c r="D269" s="8">
        <v>484</v>
      </c>
      <c r="E269" s="8">
        <f t="shared" si="9"/>
        <v>537.77777777777771</v>
      </c>
      <c r="F269" s="8">
        <f t="shared" si="8"/>
        <v>484</v>
      </c>
      <c r="K269" s="24">
        <v>0.9</v>
      </c>
    </row>
    <row r="270" spans="1:11" s="6" customFormat="1" ht="33" customHeight="1">
      <c r="A270" s="11" t="s">
        <v>537</v>
      </c>
      <c r="B270" s="22" t="s">
        <v>538</v>
      </c>
      <c r="C270" s="9">
        <v>0</v>
      </c>
      <c r="D270" s="8">
        <v>0</v>
      </c>
      <c r="E270" s="8">
        <f t="shared" si="9"/>
        <v>0</v>
      </c>
      <c r="F270" s="8">
        <f t="shared" si="8"/>
        <v>0</v>
      </c>
      <c r="G270" s="11" t="s">
        <v>8</v>
      </c>
      <c r="K270" s="24">
        <v>0.9</v>
      </c>
    </row>
    <row r="271" spans="1:11" ht="33" customHeight="1">
      <c r="A271" s="11" t="s">
        <v>539</v>
      </c>
      <c r="B271" s="22" t="s">
        <v>540</v>
      </c>
      <c r="C271" s="9">
        <v>0</v>
      </c>
      <c r="D271" s="8">
        <v>517</v>
      </c>
      <c r="E271" s="8">
        <f t="shared" si="9"/>
        <v>574.44444444444446</v>
      </c>
      <c r="F271" s="8">
        <f t="shared" si="8"/>
        <v>517</v>
      </c>
      <c r="K271" s="24">
        <v>0.9</v>
      </c>
    </row>
    <row r="272" spans="1:11" ht="33" customHeight="1">
      <c r="A272" s="11" t="s">
        <v>541</v>
      </c>
      <c r="B272" s="22" t="s">
        <v>542</v>
      </c>
      <c r="C272" s="9">
        <v>0</v>
      </c>
      <c r="D272" s="8">
        <v>1993</v>
      </c>
      <c r="E272" s="8">
        <f t="shared" si="9"/>
        <v>2214.4444444444443</v>
      </c>
      <c r="F272" s="8">
        <f t="shared" si="8"/>
        <v>1993</v>
      </c>
      <c r="K272" s="24">
        <v>0.9</v>
      </c>
    </row>
    <row r="273" spans="1:11" ht="33" customHeight="1">
      <c r="A273" s="11" t="s">
        <v>543</v>
      </c>
      <c r="B273" s="22" t="s">
        <v>544</v>
      </c>
      <c r="C273" s="9">
        <v>0</v>
      </c>
      <c r="D273" s="8">
        <v>2150</v>
      </c>
      <c r="E273" s="8">
        <f t="shared" si="9"/>
        <v>2388.8888888888887</v>
      </c>
      <c r="F273" s="8">
        <f t="shared" si="8"/>
        <v>2150</v>
      </c>
      <c r="K273" s="24">
        <v>0.9</v>
      </c>
    </row>
    <row r="274" spans="1:11" s="6" customFormat="1" ht="33" customHeight="1">
      <c r="A274" s="22" t="s">
        <v>545</v>
      </c>
      <c r="B274" s="11" t="s">
        <v>546</v>
      </c>
      <c r="C274" s="9">
        <v>0</v>
      </c>
      <c r="D274" s="8">
        <v>0</v>
      </c>
      <c r="E274" s="8">
        <f t="shared" si="9"/>
        <v>0</v>
      </c>
      <c r="F274" s="8">
        <f t="shared" si="8"/>
        <v>0</v>
      </c>
      <c r="G274" s="11" t="s">
        <v>8</v>
      </c>
      <c r="K274" s="24">
        <v>0.9</v>
      </c>
    </row>
    <row r="275" spans="1:11" s="11" customFormat="1" ht="33" customHeight="1">
      <c r="A275" s="11" t="s">
        <v>547</v>
      </c>
      <c r="B275" s="22" t="s">
        <v>548</v>
      </c>
      <c r="C275" s="9">
        <v>0</v>
      </c>
      <c r="D275" s="8">
        <v>4083</v>
      </c>
      <c r="E275" s="8">
        <f t="shared" si="9"/>
        <v>4536.666666666667</v>
      </c>
      <c r="F275" s="8">
        <f t="shared" si="8"/>
        <v>4083</v>
      </c>
      <c r="K275" s="24">
        <v>0.9</v>
      </c>
    </row>
    <row r="276" spans="1:11" s="6" customFormat="1" ht="33" customHeight="1">
      <c r="A276" s="11" t="s">
        <v>549</v>
      </c>
      <c r="B276" s="22" t="s">
        <v>550</v>
      </c>
      <c r="C276" s="9">
        <v>0</v>
      </c>
      <c r="D276" s="8">
        <v>0</v>
      </c>
      <c r="E276" s="8">
        <f t="shared" si="9"/>
        <v>0</v>
      </c>
      <c r="F276" s="8">
        <f t="shared" si="8"/>
        <v>0</v>
      </c>
      <c r="G276" s="11" t="s">
        <v>8</v>
      </c>
      <c r="K276" s="24">
        <v>0.9</v>
      </c>
    </row>
    <row r="277" spans="1:11" ht="33" customHeight="1">
      <c r="A277" s="11" t="s">
        <v>551</v>
      </c>
      <c r="B277" s="22" t="s">
        <v>552</v>
      </c>
      <c r="C277" s="9">
        <v>0</v>
      </c>
      <c r="D277" s="8">
        <v>962</v>
      </c>
      <c r="E277" s="8">
        <f t="shared" si="9"/>
        <v>1068.8888888888889</v>
      </c>
      <c r="F277" s="8">
        <f t="shared" si="8"/>
        <v>962</v>
      </c>
      <c r="K277" s="24">
        <v>0.9</v>
      </c>
    </row>
    <row r="278" spans="1:11" s="6" customFormat="1" ht="33" customHeight="1">
      <c r="A278" s="11" t="s">
        <v>553</v>
      </c>
      <c r="B278" s="22" t="s">
        <v>554</v>
      </c>
      <c r="C278" s="9">
        <v>181</v>
      </c>
      <c r="D278" s="8">
        <v>181</v>
      </c>
      <c r="E278" s="8">
        <f t="shared" si="9"/>
        <v>201.11111111111111</v>
      </c>
      <c r="F278" s="8">
        <f t="shared" si="8"/>
        <v>0</v>
      </c>
      <c r="G278" s="11" t="s">
        <v>8</v>
      </c>
      <c r="K278" s="24">
        <v>0.9</v>
      </c>
    </row>
    <row r="279" spans="1:11" ht="33" customHeight="1">
      <c r="A279" s="11" t="s">
        <v>555</v>
      </c>
      <c r="B279" s="22" t="s">
        <v>556</v>
      </c>
      <c r="C279" s="9">
        <v>181</v>
      </c>
      <c r="D279" s="8">
        <v>181</v>
      </c>
      <c r="E279" s="8">
        <f t="shared" si="9"/>
        <v>201.11111111111111</v>
      </c>
      <c r="F279" s="8">
        <f t="shared" si="8"/>
        <v>0</v>
      </c>
      <c r="K279" s="24">
        <v>0.9</v>
      </c>
    </row>
    <row r="280" spans="1:11" ht="33" customHeight="1">
      <c r="A280" s="11" t="s">
        <v>557</v>
      </c>
      <c r="B280" s="22" t="s">
        <v>558</v>
      </c>
      <c r="C280" s="9">
        <v>181</v>
      </c>
      <c r="D280" s="8">
        <v>181</v>
      </c>
      <c r="E280" s="8">
        <f t="shared" si="9"/>
        <v>201.11111111111111</v>
      </c>
      <c r="F280" s="8">
        <f t="shared" si="8"/>
        <v>0</v>
      </c>
      <c r="K280" s="24">
        <v>0.9</v>
      </c>
    </row>
    <row r="281" spans="1:11" s="6" customFormat="1" ht="33" customHeight="1">
      <c r="A281" s="11" t="s">
        <v>527</v>
      </c>
      <c r="B281" s="22" t="s">
        <v>559</v>
      </c>
      <c r="C281" s="9">
        <v>209</v>
      </c>
      <c r="D281" s="8">
        <v>209</v>
      </c>
      <c r="E281" s="8">
        <f t="shared" si="9"/>
        <v>232.22222222222223</v>
      </c>
      <c r="F281" s="8">
        <f t="shared" si="8"/>
        <v>0</v>
      </c>
      <c r="G281" s="11" t="s">
        <v>8</v>
      </c>
      <c r="K281" s="24">
        <v>0.9</v>
      </c>
    </row>
    <row r="282" spans="1:11" ht="33" customHeight="1">
      <c r="A282" s="11" t="s">
        <v>529</v>
      </c>
      <c r="B282" s="22" t="s">
        <v>560</v>
      </c>
      <c r="C282" s="9">
        <v>209</v>
      </c>
      <c r="D282" s="8">
        <v>209</v>
      </c>
      <c r="E282" s="8">
        <f t="shared" si="9"/>
        <v>232.22222222222223</v>
      </c>
      <c r="F282" s="8">
        <f t="shared" si="8"/>
        <v>0</v>
      </c>
      <c r="K282" s="24">
        <v>0.9</v>
      </c>
    </row>
    <row r="283" spans="1:11" ht="33" customHeight="1">
      <c r="A283" s="11" t="s">
        <v>531</v>
      </c>
      <c r="B283" s="22" t="s">
        <v>561</v>
      </c>
      <c r="C283" s="9">
        <v>242</v>
      </c>
      <c r="D283" s="8">
        <v>242</v>
      </c>
      <c r="E283" s="8">
        <f t="shared" si="9"/>
        <v>268.88888888888886</v>
      </c>
      <c r="F283" s="8">
        <f t="shared" si="8"/>
        <v>0</v>
      </c>
      <c r="K283" s="24">
        <v>0.9</v>
      </c>
    </row>
    <row r="284" spans="1:11" ht="33" customHeight="1">
      <c r="A284" s="11" t="s">
        <v>533</v>
      </c>
      <c r="B284" s="22" t="s">
        <v>562</v>
      </c>
      <c r="C284" s="9">
        <v>417</v>
      </c>
      <c r="D284" s="8">
        <v>417</v>
      </c>
      <c r="E284" s="8">
        <f t="shared" si="9"/>
        <v>463.33333333333331</v>
      </c>
      <c r="F284" s="8">
        <f t="shared" si="8"/>
        <v>0</v>
      </c>
      <c r="K284" s="24">
        <v>0.9</v>
      </c>
    </row>
    <row r="285" spans="1:11" ht="33" customHeight="1">
      <c r="A285" s="11" t="s">
        <v>535</v>
      </c>
      <c r="B285" s="22" t="s">
        <v>563</v>
      </c>
      <c r="C285" s="9">
        <v>484</v>
      </c>
      <c r="D285" s="8">
        <v>484</v>
      </c>
      <c r="E285" s="8">
        <f t="shared" si="9"/>
        <v>537.77777777777771</v>
      </c>
      <c r="F285" s="8">
        <f t="shared" si="8"/>
        <v>0</v>
      </c>
      <c r="K285" s="24">
        <v>0.9</v>
      </c>
    </row>
    <row r="286" spans="1:11" ht="33" customHeight="1">
      <c r="A286" s="11" t="s">
        <v>564</v>
      </c>
      <c r="B286" s="22" t="s">
        <v>565</v>
      </c>
      <c r="C286" s="9">
        <v>0</v>
      </c>
      <c r="D286" s="8">
        <v>0</v>
      </c>
      <c r="E286" s="8">
        <f t="shared" si="9"/>
        <v>0</v>
      </c>
      <c r="F286" s="8">
        <f t="shared" si="8"/>
        <v>0</v>
      </c>
      <c r="K286" s="24">
        <v>0.9</v>
      </c>
    </row>
    <row r="287" spans="1:11" ht="33" customHeight="1">
      <c r="A287" s="11" t="s">
        <v>566</v>
      </c>
      <c r="B287" s="22" t="s">
        <v>567</v>
      </c>
      <c r="C287" s="9">
        <v>0</v>
      </c>
      <c r="D287" s="8">
        <v>526</v>
      </c>
      <c r="E287" s="8">
        <f t="shared" si="9"/>
        <v>584.44444444444446</v>
      </c>
      <c r="F287" s="8">
        <f t="shared" si="8"/>
        <v>526</v>
      </c>
      <c r="K287" s="24">
        <v>0.9</v>
      </c>
    </row>
    <row r="288" spans="1:11" ht="33" customHeight="1">
      <c r="A288" s="11" t="s">
        <v>568</v>
      </c>
      <c r="B288" s="22" t="s">
        <v>569</v>
      </c>
      <c r="C288" s="9">
        <v>0</v>
      </c>
      <c r="D288" s="8">
        <v>684</v>
      </c>
      <c r="E288" s="8">
        <f t="shared" si="9"/>
        <v>760</v>
      </c>
      <c r="F288" s="8">
        <f t="shared" si="8"/>
        <v>684</v>
      </c>
      <c r="K288" s="24">
        <v>0.9</v>
      </c>
    </row>
    <row r="289" spans="1:11" ht="33" customHeight="1">
      <c r="A289" s="11" t="s">
        <v>570</v>
      </c>
      <c r="B289" s="22" t="s">
        <v>571</v>
      </c>
      <c r="C289" s="9">
        <v>0</v>
      </c>
      <c r="D289" s="8">
        <v>843</v>
      </c>
      <c r="E289" s="8">
        <f t="shared" si="9"/>
        <v>936.66666666666663</v>
      </c>
      <c r="F289" s="8">
        <f t="shared" si="8"/>
        <v>843</v>
      </c>
      <c r="K289" s="24">
        <v>0.9</v>
      </c>
    </row>
    <row r="290" spans="1:11" s="6" customFormat="1" ht="33" customHeight="1">
      <c r="A290" s="11" t="s">
        <v>572</v>
      </c>
      <c r="B290" s="22" t="s">
        <v>573</v>
      </c>
      <c r="C290" s="9">
        <v>224</v>
      </c>
      <c r="D290" s="8">
        <v>224</v>
      </c>
      <c r="E290" s="8">
        <f t="shared" si="9"/>
        <v>248.88888888888889</v>
      </c>
      <c r="F290" s="8">
        <f t="shared" si="8"/>
        <v>0</v>
      </c>
      <c r="G290" s="11" t="s">
        <v>8</v>
      </c>
      <c r="K290" s="24">
        <v>0.9</v>
      </c>
    </row>
    <row r="291" spans="1:11" s="6" customFormat="1" ht="33" customHeight="1">
      <c r="A291" s="11" t="s">
        <v>564</v>
      </c>
      <c r="B291" s="22" t="s">
        <v>574</v>
      </c>
      <c r="C291" s="9">
        <v>0</v>
      </c>
      <c r="D291" s="8">
        <v>0</v>
      </c>
      <c r="E291" s="8">
        <f t="shared" si="9"/>
        <v>0</v>
      </c>
      <c r="F291" s="8">
        <f t="shared" si="8"/>
        <v>0</v>
      </c>
      <c r="G291" s="11" t="s">
        <v>8</v>
      </c>
      <c r="K291" s="24">
        <v>0.9</v>
      </c>
    </row>
    <row r="292" spans="1:11" s="6" customFormat="1" ht="33" customHeight="1">
      <c r="A292" s="11" t="s">
        <v>575</v>
      </c>
      <c r="B292" s="22" t="s">
        <v>576</v>
      </c>
      <c r="C292" s="9">
        <v>103</v>
      </c>
      <c r="D292" s="8">
        <v>103</v>
      </c>
      <c r="E292" s="8">
        <f t="shared" si="9"/>
        <v>114.44444444444444</v>
      </c>
      <c r="F292" s="8">
        <f t="shared" si="8"/>
        <v>0</v>
      </c>
      <c r="G292" s="57" t="s">
        <v>8</v>
      </c>
      <c r="K292" s="24">
        <v>0.9</v>
      </c>
    </row>
    <row r="293" spans="1:11" ht="33" customHeight="1">
      <c r="A293" s="11" t="s">
        <v>577</v>
      </c>
      <c r="B293" s="22" t="s">
        <v>578</v>
      </c>
      <c r="C293" s="9">
        <v>4972</v>
      </c>
      <c r="D293" s="8">
        <v>4972</v>
      </c>
      <c r="E293" s="8">
        <f t="shared" si="9"/>
        <v>5524.4444444444443</v>
      </c>
      <c r="F293" s="8">
        <f t="shared" si="8"/>
        <v>0</v>
      </c>
      <c r="G293" s="57" t="s">
        <v>8</v>
      </c>
      <c r="K293" s="24">
        <v>0.9</v>
      </c>
    </row>
    <row r="294" spans="1:11" s="6" customFormat="1" ht="33" customHeight="1">
      <c r="A294" s="11"/>
      <c r="B294" s="22" t="s">
        <v>579</v>
      </c>
      <c r="C294" s="9"/>
      <c r="D294" s="8"/>
      <c r="E294" s="8"/>
      <c r="F294" s="8"/>
      <c r="G294" s="57"/>
      <c r="K294" s="24">
        <v>0.9</v>
      </c>
    </row>
    <row r="295" spans="1:11" ht="33" customHeight="1">
      <c r="A295" s="11" t="s">
        <v>580</v>
      </c>
      <c r="B295" s="22" t="s">
        <v>581</v>
      </c>
      <c r="C295" s="9">
        <v>0</v>
      </c>
      <c r="D295" s="8">
        <v>0</v>
      </c>
      <c r="E295" s="8">
        <f t="shared" si="9"/>
        <v>0</v>
      </c>
      <c r="F295" s="8">
        <f t="shared" ref="F295:F301" si="10">((C295-D295)*-1)</f>
        <v>0</v>
      </c>
      <c r="G295" s="57" t="s">
        <v>8</v>
      </c>
      <c r="K295" s="24">
        <v>0.9</v>
      </c>
    </row>
    <row r="296" spans="1:11" ht="33" customHeight="1">
      <c r="A296" s="11" t="s">
        <v>582</v>
      </c>
      <c r="B296" s="22" t="s">
        <v>583</v>
      </c>
      <c r="C296" s="9">
        <v>0</v>
      </c>
      <c r="D296" s="8">
        <v>0</v>
      </c>
      <c r="E296" s="8">
        <f t="shared" si="9"/>
        <v>0</v>
      </c>
      <c r="F296" s="8">
        <f t="shared" si="10"/>
        <v>0</v>
      </c>
      <c r="G296" s="57" t="s">
        <v>8</v>
      </c>
      <c r="K296" s="24">
        <v>0.9</v>
      </c>
    </row>
    <row r="297" spans="1:11" ht="33" customHeight="1">
      <c r="A297" s="11" t="s">
        <v>584</v>
      </c>
      <c r="B297" s="22" t="s">
        <v>585</v>
      </c>
      <c r="C297" s="9">
        <v>0</v>
      </c>
      <c r="D297" s="8">
        <v>0</v>
      </c>
      <c r="E297" s="8">
        <f t="shared" si="9"/>
        <v>0</v>
      </c>
      <c r="F297" s="8">
        <f t="shared" si="10"/>
        <v>0</v>
      </c>
      <c r="G297" s="57" t="s">
        <v>8</v>
      </c>
      <c r="K297" s="24">
        <v>0.9</v>
      </c>
    </row>
    <row r="298" spans="1:11" ht="33" customHeight="1">
      <c r="A298" s="11" t="s">
        <v>586</v>
      </c>
      <c r="B298" s="22" t="s">
        <v>587</v>
      </c>
      <c r="C298" s="9">
        <v>0</v>
      </c>
      <c r="D298" s="8">
        <v>0</v>
      </c>
      <c r="E298" s="8">
        <f t="shared" si="9"/>
        <v>0</v>
      </c>
      <c r="F298" s="8">
        <f t="shared" si="10"/>
        <v>0</v>
      </c>
      <c r="G298" s="57" t="s">
        <v>8</v>
      </c>
      <c r="K298" s="24">
        <v>0.9</v>
      </c>
    </row>
    <row r="299" spans="1:11" ht="33" customHeight="1">
      <c r="A299" s="11" t="s">
        <v>588</v>
      </c>
      <c r="B299" s="22" t="s">
        <v>589</v>
      </c>
      <c r="C299" s="9">
        <v>0</v>
      </c>
      <c r="D299" s="8">
        <v>0</v>
      </c>
      <c r="E299" s="8">
        <f t="shared" si="9"/>
        <v>0</v>
      </c>
      <c r="F299" s="8">
        <f t="shared" si="10"/>
        <v>0</v>
      </c>
      <c r="G299" s="57" t="s">
        <v>8</v>
      </c>
      <c r="K299" s="24">
        <v>0.9</v>
      </c>
    </row>
    <row r="300" spans="1:11" ht="33" customHeight="1">
      <c r="A300" s="11" t="s">
        <v>590</v>
      </c>
      <c r="B300" s="22" t="s">
        <v>591</v>
      </c>
      <c r="C300" s="9">
        <v>0</v>
      </c>
      <c r="D300" s="8">
        <v>0</v>
      </c>
      <c r="E300" s="8">
        <f t="shared" si="9"/>
        <v>0</v>
      </c>
      <c r="F300" s="8">
        <f t="shared" si="10"/>
        <v>0</v>
      </c>
      <c r="G300" s="57" t="s">
        <v>8</v>
      </c>
      <c r="K300" s="24">
        <v>0.9</v>
      </c>
    </row>
    <row r="301" spans="1:11" ht="33" customHeight="1">
      <c r="A301" s="11" t="s">
        <v>592</v>
      </c>
      <c r="B301" s="22" t="s">
        <v>593</v>
      </c>
      <c r="C301" s="9">
        <v>0</v>
      </c>
      <c r="D301" s="8">
        <v>0</v>
      </c>
      <c r="E301" s="8">
        <f t="shared" si="9"/>
        <v>0</v>
      </c>
      <c r="F301" s="8">
        <f t="shared" si="10"/>
        <v>0</v>
      </c>
      <c r="G301" s="57" t="s">
        <v>8</v>
      </c>
      <c r="K301" s="24">
        <v>0.9</v>
      </c>
    </row>
    <row r="302" spans="1:11">
      <c r="G302" s="57"/>
    </row>
  </sheetData>
  <sheetProtection algorithmName="SHA-512" hashValue="6Y5ztfdWnHVO3ek9PH6JkRKYsL7lNF4qLCeimG0mgqih6GrIvy1Ob9kfrc9Kl2ct40ZUNQ67GwybbdHtNXaw5A==" saltValue="nZaPZjA1tZQ29VDDg3IsjA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B9359-E973-4CCB-A344-C8286DA53D3B}">
  <dimension ref="A1:K320"/>
  <sheetViews>
    <sheetView workbookViewId="0">
      <selection activeCell="B8" sqref="B8"/>
    </sheetView>
  </sheetViews>
  <sheetFormatPr defaultColWidth="9.140625" defaultRowHeight="14.45"/>
  <cols>
    <col min="1" max="1" width="11.7109375" style="10" customWidth="1"/>
    <col min="2" max="2" width="77.7109375" style="10" customWidth="1"/>
    <col min="3" max="3" width="11" style="32" hidden="1" customWidth="1"/>
    <col min="4" max="4" width="12.140625" style="32" hidden="1" customWidth="1"/>
    <col min="5" max="6" width="22.7109375" style="10" customWidth="1"/>
    <col min="7" max="7" width="11.7109375" style="22" customWidth="1"/>
    <col min="8" max="10" width="9.140625" style="10"/>
    <col min="11" max="11" width="0" style="10" hidden="1" customWidth="1"/>
    <col min="12" max="16384" width="9.140625" style="10"/>
  </cols>
  <sheetData>
    <row r="1" spans="1:11">
      <c r="A1" s="29"/>
      <c r="B1" s="17" t="s">
        <v>594</v>
      </c>
      <c r="C1" s="30"/>
      <c r="D1" s="30"/>
      <c r="E1" s="30"/>
      <c r="F1" s="31"/>
      <c r="G1" s="34"/>
    </row>
    <row r="2" spans="1:11" ht="44.1" customHeight="1">
      <c r="A2" s="58" t="s">
        <v>1</v>
      </c>
      <c r="B2" s="58" t="s">
        <v>2</v>
      </c>
      <c r="C2" s="59" t="s">
        <v>595</v>
      </c>
      <c r="D2" s="59" t="s">
        <v>3</v>
      </c>
      <c r="E2" s="59" t="s">
        <v>3</v>
      </c>
      <c r="F2" s="59" t="s">
        <v>4</v>
      </c>
      <c r="G2" s="34" t="s">
        <v>5</v>
      </c>
    </row>
    <row r="3" spans="1:11" ht="33" customHeight="1">
      <c r="A3" s="10" t="s">
        <v>596</v>
      </c>
      <c r="B3" s="10" t="s">
        <v>597</v>
      </c>
      <c r="C3" s="32">
        <v>0</v>
      </c>
      <c r="D3" s="32">
        <v>1564</v>
      </c>
      <c r="E3" s="32">
        <f>D3/K3</f>
        <v>1737.7777777777778</v>
      </c>
      <c r="F3" s="32">
        <f>E3*0.9</f>
        <v>1564</v>
      </c>
      <c r="K3" s="28">
        <v>0.9</v>
      </c>
    </row>
    <row r="4" spans="1:11" ht="33" customHeight="1">
      <c r="A4" s="10" t="s">
        <v>598</v>
      </c>
      <c r="B4" s="10" t="s">
        <v>599</v>
      </c>
      <c r="C4" s="32">
        <f>31241</f>
        <v>31241</v>
      </c>
      <c r="D4" s="32">
        <f>8500+31241</f>
        <v>39741</v>
      </c>
      <c r="E4" s="32">
        <f t="shared" ref="E4:E67" si="0">D4/K4</f>
        <v>44156.666666666664</v>
      </c>
      <c r="F4" s="32">
        <f>E4*0.9</f>
        <v>39741</v>
      </c>
      <c r="K4" s="28">
        <v>0.9</v>
      </c>
    </row>
    <row r="5" spans="1:11" s="16" customFormat="1" ht="33" customHeight="1">
      <c r="A5" s="10" t="s">
        <v>9</v>
      </c>
      <c r="B5" s="10" t="s">
        <v>600</v>
      </c>
      <c r="C5" s="32">
        <v>9311</v>
      </c>
      <c r="D5" s="33">
        <v>15070</v>
      </c>
      <c r="E5" s="32">
        <f t="shared" si="0"/>
        <v>16744.444444444445</v>
      </c>
      <c r="F5" s="33">
        <f t="shared" ref="F5:F36" si="1">((C5-D5)*-1)</f>
        <v>5759</v>
      </c>
      <c r="G5" s="22" t="s">
        <v>8</v>
      </c>
      <c r="K5" s="28">
        <v>0.9</v>
      </c>
    </row>
    <row r="6" spans="1:11" ht="33" customHeight="1">
      <c r="A6" s="10" t="s">
        <v>11</v>
      </c>
      <c r="B6" s="10" t="s">
        <v>601</v>
      </c>
      <c r="C6" s="32">
        <v>9311</v>
      </c>
      <c r="D6" s="32">
        <v>15070</v>
      </c>
      <c r="E6" s="32">
        <f t="shared" si="0"/>
        <v>16744.444444444445</v>
      </c>
      <c r="F6" s="33">
        <f t="shared" si="1"/>
        <v>5759</v>
      </c>
      <c r="K6" s="28">
        <v>0.9</v>
      </c>
    </row>
    <row r="7" spans="1:11" s="16" customFormat="1" ht="33" customHeight="1">
      <c r="A7" s="10" t="s">
        <v>13</v>
      </c>
      <c r="B7" s="10" t="s">
        <v>602</v>
      </c>
      <c r="C7" s="32">
        <v>0</v>
      </c>
      <c r="D7" s="32">
        <v>0</v>
      </c>
      <c r="E7" s="32">
        <f t="shared" si="0"/>
        <v>0</v>
      </c>
      <c r="F7" s="33">
        <f t="shared" si="1"/>
        <v>0</v>
      </c>
      <c r="G7" s="22" t="s">
        <v>8</v>
      </c>
      <c r="K7" s="28">
        <v>0.9</v>
      </c>
    </row>
    <row r="8" spans="1:11" ht="33" customHeight="1">
      <c r="A8" s="10" t="s">
        <v>15</v>
      </c>
      <c r="B8" s="10" t="s">
        <v>16</v>
      </c>
      <c r="C8" s="32">
        <v>0</v>
      </c>
      <c r="D8" s="32">
        <v>5474</v>
      </c>
      <c r="E8" s="32">
        <f t="shared" si="0"/>
        <v>6082.2222222222217</v>
      </c>
      <c r="F8" s="33">
        <f t="shared" si="1"/>
        <v>5474</v>
      </c>
      <c r="K8" s="28">
        <v>0.9</v>
      </c>
    </row>
    <row r="9" spans="1:11" s="16" customFormat="1" ht="33" customHeight="1">
      <c r="A9" s="10" t="s">
        <v>603</v>
      </c>
      <c r="B9" s="10" t="s">
        <v>604</v>
      </c>
      <c r="C9" s="32">
        <v>814</v>
      </c>
      <c r="D9" s="32">
        <v>814</v>
      </c>
      <c r="E9" s="32">
        <f t="shared" si="0"/>
        <v>904.44444444444446</v>
      </c>
      <c r="F9" s="33">
        <f t="shared" si="1"/>
        <v>0</v>
      </c>
      <c r="G9" s="22" t="s">
        <v>8</v>
      </c>
      <c r="K9" s="28">
        <v>0.9</v>
      </c>
    </row>
    <row r="10" spans="1:11" ht="33" customHeight="1">
      <c r="A10" s="10" t="s">
        <v>605</v>
      </c>
      <c r="B10" s="10" t="s">
        <v>606</v>
      </c>
      <c r="C10" s="32">
        <v>814</v>
      </c>
      <c r="D10" s="32">
        <v>1172</v>
      </c>
      <c r="E10" s="32">
        <f t="shared" si="0"/>
        <v>1302.2222222222222</v>
      </c>
      <c r="F10" s="33">
        <f t="shared" si="1"/>
        <v>358</v>
      </c>
      <c r="K10" s="28">
        <v>0.9</v>
      </c>
    </row>
    <row r="11" spans="1:11" s="16" customFormat="1" ht="33" customHeight="1">
      <c r="A11" s="10" t="s">
        <v>607</v>
      </c>
      <c r="B11" s="10" t="s">
        <v>608</v>
      </c>
      <c r="C11" s="32">
        <v>8229</v>
      </c>
      <c r="D11" s="32">
        <v>8229</v>
      </c>
      <c r="E11" s="32">
        <f t="shared" si="0"/>
        <v>9143.3333333333339</v>
      </c>
      <c r="F11" s="33">
        <f t="shared" si="1"/>
        <v>0</v>
      </c>
      <c r="G11" s="22" t="s">
        <v>8</v>
      </c>
      <c r="K11" s="28">
        <v>0.9</v>
      </c>
    </row>
    <row r="12" spans="1:11" ht="33" customHeight="1">
      <c r="A12" s="10" t="s">
        <v>609</v>
      </c>
      <c r="B12" s="10" t="s">
        <v>610</v>
      </c>
      <c r="C12" s="32">
        <v>8229</v>
      </c>
      <c r="D12" s="32">
        <v>40135</v>
      </c>
      <c r="E12" s="32">
        <f t="shared" si="0"/>
        <v>44594.444444444445</v>
      </c>
      <c r="F12" s="33">
        <f t="shared" si="1"/>
        <v>31906</v>
      </c>
      <c r="K12" s="28">
        <v>0.9</v>
      </c>
    </row>
    <row r="13" spans="1:11" ht="33" customHeight="1">
      <c r="A13" s="10" t="s">
        <v>611</v>
      </c>
      <c r="B13" s="10" t="s">
        <v>612</v>
      </c>
      <c r="C13" s="32">
        <v>8229</v>
      </c>
      <c r="D13" s="32">
        <v>40135</v>
      </c>
      <c r="E13" s="32">
        <f t="shared" si="0"/>
        <v>44594.444444444445</v>
      </c>
      <c r="F13" s="33">
        <f t="shared" si="1"/>
        <v>31906</v>
      </c>
      <c r="K13" s="28">
        <v>0.9</v>
      </c>
    </row>
    <row r="14" spans="1:11" ht="33" customHeight="1">
      <c r="A14" s="10" t="s">
        <v>613</v>
      </c>
      <c r="B14" s="10" t="s">
        <v>614</v>
      </c>
      <c r="C14" s="32">
        <v>8229</v>
      </c>
      <c r="D14" s="32">
        <v>42514</v>
      </c>
      <c r="E14" s="32">
        <f t="shared" si="0"/>
        <v>47237.777777777774</v>
      </c>
      <c r="F14" s="33">
        <f t="shared" si="1"/>
        <v>34285</v>
      </c>
      <c r="K14" s="28">
        <v>0.9</v>
      </c>
    </row>
    <row r="15" spans="1:11" ht="33" customHeight="1">
      <c r="A15" s="10" t="s">
        <v>615</v>
      </c>
      <c r="B15" s="10" t="s">
        <v>616</v>
      </c>
      <c r="C15" s="32">
        <v>8229</v>
      </c>
      <c r="D15" s="32">
        <v>8324</v>
      </c>
      <c r="E15" s="32">
        <f t="shared" si="0"/>
        <v>9248.8888888888887</v>
      </c>
      <c r="F15" s="33">
        <f t="shared" si="1"/>
        <v>95</v>
      </c>
      <c r="K15" s="28">
        <v>0.9</v>
      </c>
    </row>
    <row r="16" spans="1:11" ht="33" customHeight="1">
      <c r="A16" s="10" t="s">
        <v>617</v>
      </c>
      <c r="B16" s="10" t="s">
        <v>618</v>
      </c>
      <c r="C16" s="32">
        <v>8229</v>
      </c>
      <c r="D16" s="32">
        <v>8522</v>
      </c>
      <c r="E16" s="32">
        <f t="shared" si="0"/>
        <v>9468.8888888888887</v>
      </c>
      <c r="F16" s="33">
        <f t="shared" si="1"/>
        <v>293</v>
      </c>
      <c r="K16" s="28">
        <v>0.9</v>
      </c>
    </row>
    <row r="17" spans="1:11" ht="33" customHeight="1">
      <c r="A17" s="10" t="s">
        <v>23</v>
      </c>
      <c r="B17" s="10" t="s">
        <v>619</v>
      </c>
      <c r="C17" s="32">
        <v>8229</v>
      </c>
      <c r="D17" s="32">
        <v>74810</v>
      </c>
      <c r="E17" s="32">
        <f t="shared" si="0"/>
        <v>83122.222222222219</v>
      </c>
      <c r="F17" s="33">
        <f t="shared" si="1"/>
        <v>66581</v>
      </c>
      <c r="K17" s="28">
        <v>0.9</v>
      </c>
    </row>
    <row r="18" spans="1:11" s="16" customFormat="1" ht="33" customHeight="1">
      <c r="A18" s="10" t="s">
        <v>31</v>
      </c>
      <c r="B18" s="10" t="s">
        <v>620</v>
      </c>
      <c r="C18" s="32">
        <v>4441</v>
      </c>
      <c r="D18" s="32">
        <v>4441</v>
      </c>
      <c r="E18" s="32">
        <f t="shared" si="0"/>
        <v>4934.4444444444443</v>
      </c>
      <c r="F18" s="33">
        <f t="shared" si="1"/>
        <v>0</v>
      </c>
      <c r="G18" s="22" t="s">
        <v>8</v>
      </c>
      <c r="K18" s="28">
        <v>0.9</v>
      </c>
    </row>
    <row r="19" spans="1:11" ht="33" customHeight="1">
      <c r="A19" s="10" t="s">
        <v>621</v>
      </c>
      <c r="B19" s="10" t="s">
        <v>622</v>
      </c>
      <c r="C19" s="32">
        <v>4441</v>
      </c>
      <c r="D19" s="32">
        <v>3614</v>
      </c>
      <c r="E19" s="32">
        <f t="shared" si="0"/>
        <v>4015.5555555555557</v>
      </c>
      <c r="F19" s="33">
        <f t="shared" si="1"/>
        <v>-827</v>
      </c>
      <c r="K19" s="28">
        <v>0.9</v>
      </c>
    </row>
    <row r="20" spans="1:11" ht="33" customHeight="1">
      <c r="A20" s="10" t="s">
        <v>35</v>
      </c>
      <c r="B20" s="10" t="s">
        <v>36</v>
      </c>
      <c r="C20" s="32">
        <v>4441</v>
      </c>
      <c r="D20" s="32">
        <v>4476</v>
      </c>
      <c r="E20" s="32">
        <f t="shared" si="0"/>
        <v>4973.333333333333</v>
      </c>
      <c r="F20" s="33">
        <f t="shared" si="1"/>
        <v>35</v>
      </c>
      <c r="K20" s="28">
        <v>0.9</v>
      </c>
    </row>
    <row r="21" spans="1:11" ht="33" customHeight="1">
      <c r="A21" s="10" t="s">
        <v>29</v>
      </c>
      <c r="B21" s="10" t="s">
        <v>623</v>
      </c>
      <c r="C21" s="32">
        <v>4441</v>
      </c>
      <c r="D21" s="32">
        <v>3683</v>
      </c>
      <c r="E21" s="32">
        <f t="shared" si="0"/>
        <v>4092.2222222222222</v>
      </c>
      <c r="F21" s="33">
        <f t="shared" si="1"/>
        <v>-758</v>
      </c>
      <c r="K21" s="28">
        <v>0.9</v>
      </c>
    </row>
    <row r="22" spans="1:11" ht="33" customHeight="1">
      <c r="A22" s="10" t="s">
        <v>33</v>
      </c>
      <c r="B22" s="10" t="s">
        <v>624</v>
      </c>
      <c r="C22" s="32">
        <v>4441</v>
      </c>
      <c r="D22" s="32">
        <v>2769</v>
      </c>
      <c r="E22" s="32">
        <f t="shared" si="0"/>
        <v>3076.6666666666665</v>
      </c>
      <c r="F22" s="33">
        <f t="shared" si="1"/>
        <v>-1672</v>
      </c>
      <c r="K22" s="28">
        <v>0.9</v>
      </c>
    </row>
    <row r="23" spans="1:11" ht="33" customHeight="1">
      <c r="A23" s="10" t="s">
        <v>625</v>
      </c>
      <c r="B23" s="10" t="s">
        <v>626</v>
      </c>
      <c r="C23" s="32">
        <v>4441</v>
      </c>
      <c r="D23" s="32">
        <v>3036</v>
      </c>
      <c r="E23" s="32">
        <f t="shared" si="0"/>
        <v>3373.333333333333</v>
      </c>
      <c r="F23" s="33">
        <f t="shared" si="1"/>
        <v>-1405</v>
      </c>
      <c r="K23" s="28">
        <v>0.9</v>
      </c>
    </row>
    <row r="24" spans="1:11" ht="33" customHeight="1">
      <c r="A24" s="10" t="s">
        <v>37</v>
      </c>
      <c r="B24" s="10" t="s">
        <v>38</v>
      </c>
      <c r="C24" s="32">
        <v>4441</v>
      </c>
      <c r="D24" s="32">
        <v>3157</v>
      </c>
      <c r="E24" s="32">
        <f t="shared" si="0"/>
        <v>3507.7777777777778</v>
      </c>
      <c r="F24" s="33">
        <f t="shared" si="1"/>
        <v>-1284</v>
      </c>
      <c r="K24" s="28">
        <v>0.9</v>
      </c>
    </row>
    <row r="25" spans="1:11" s="16" customFormat="1" ht="33" customHeight="1">
      <c r="A25" s="10" t="s">
        <v>41</v>
      </c>
      <c r="B25" s="10" t="s">
        <v>627</v>
      </c>
      <c r="C25" s="32">
        <v>1121</v>
      </c>
      <c r="D25" s="32">
        <v>1121</v>
      </c>
      <c r="E25" s="32">
        <f t="shared" si="0"/>
        <v>1245.5555555555554</v>
      </c>
      <c r="F25" s="33">
        <f t="shared" si="1"/>
        <v>0</v>
      </c>
      <c r="G25" s="22" t="s">
        <v>8</v>
      </c>
      <c r="K25" s="28">
        <v>0.9</v>
      </c>
    </row>
    <row r="26" spans="1:11" ht="33" customHeight="1">
      <c r="A26" s="10" t="s">
        <v>51</v>
      </c>
      <c r="B26" s="10" t="s">
        <v>628</v>
      </c>
      <c r="C26" s="32">
        <v>0</v>
      </c>
      <c r="D26" s="32">
        <v>129</v>
      </c>
      <c r="E26" s="32">
        <f t="shared" si="0"/>
        <v>143.33333333333334</v>
      </c>
      <c r="F26" s="33">
        <f t="shared" si="1"/>
        <v>129</v>
      </c>
      <c r="K26" s="28">
        <v>0.9</v>
      </c>
    </row>
    <row r="27" spans="1:11" ht="33" customHeight="1">
      <c r="A27" s="10" t="s">
        <v>53</v>
      </c>
      <c r="B27" s="10" t="s">
        <v>629</v>
      </c>
      <c r="C27" s="32">
        <v>0</v>
      </c>
      <c r="D27" s="32">
        <v>522</v>
      </c>
      <c r="E27" s="32">
        <f t="shared" si="0"/>
        <v>580</v>
      </c>
      <c r="F27" s="33">
        <f t="shared" si="1"/>
        <v>522</v>
      </c>
      <c r="K27" s="28">
        <v>0.9</v>
      </c>
    </row>
    <row r="28" spans="1:11" ht="33" customHeight="1">
      <c r="A28" s="10" t="s">
        <v>55</v>
      </c>
      <c r="B28" s="10" t="s">
        <v>56</v>
      </c>
      <c r="C28" s="32">
        <v>0</v>
      </c>
      <c r="D28" s="32">
        <v>497</v>
      </c>
      <c r="E28" s="32">
        <f t="shared" si="0"/>
        <v>552.22222222222217</v>
      </c>
      <c r="F28" s="33">
        <f t="shared" si="1"/>
        <v>497</v>
      </c>
      <c r="K28" s="28">
        <v>0.9</v>
      </c>
    </row>
    <row r="29" spans="1:11" ht="33" customHeight="1">
      <c r="A29" s="10" t="s">
        <v>630</v>
      </c>
      <c r="B29" s="10" t="s">
        <v>631</v>
      </c>
      <c r="C29" s="32">
        <v>0</v>
      </c>
      <c r="D29" s="32">
        <v>248</v>
      </c>
      <c r="E29" s="32">
        <f t="shared" si="0"/>
        <v>275.55555555555554</v>
      </c>
      <c r="F29" s="33">
        <f t="shared" si="1"/>
        <v>248</v>
      </c>
      <c r="K29" s="28">
        <v>0.9</v>
      </c>
    </row>
    <row r="30" spans="1:11" ht="33" customHeight="1">
      <c r="A30" s="10" t="s">
        <v>49</v>
      </c>
      <c r="B30" s="10" t="s">
        <v>632</v>
      </c>
      <c r="C30" s="32">
        <v>0</v>
      </c>
      <c r="D30" s="32">
        <v>738</v>
      </c>
      <c r="E30" s="32">
        <f t="shared" si="0"/>
        <v>820</v>
      </c>
      <c r="F30" s="33">
        <f t="shared" si="1"/>
        <v>738</v>
      </c>
      <c r="K30" s="28">
        <v>0.9</v>
      </c>
    </row>
    <row r="31" spans="1:11" ht="33" customHeight="1">
      <c r="A31" s="10" t="s">
        <v>633</v>
      </c>
      <c r="B31" s="10" t="s">
        <v>634</v>
      </c>
      <c r="C31" s="32">
        <v>0</v>
      </c>
      <c r="D31" s="32">
        <v>850</v>
      </c>
      <c r="E31" s="32">
        <f t="shared" si="0"/>
        <v>944.44444444444446</v>
      </c>
      <c r="F31" s="33">
        <f t="shared" si="1"/>
        <v>850</v>
      </c>
      <c r="K31" s="28">
        <v>0.9</v>
      </c>
    </row>
    <row r="32" spans="1:11" ht="33" customHeight="1">
      <c r="A32" s="10" t="s">
        <v>45</v>
      </c>
      <c r="B32" s="10" t="s">
        <v>635</v>
      </c>
      <c r="C32" s="32">
        <v>0</v>
      </c>
      <c r="D32" s="32">
        <v>128</v>
      </c>
      <c r="E32" s="32">
        <f t="shared" si="0"/>
        <v>142.22222222222223</v>
      </c>
      <c r="F32" s="33">
        <f t="shared" si="1"/>
        <v>128</v>
      </c>
      <c r="K32" s="28">
        <v>0.9</v>
      </c>
    </row>
    <row r="33" spans="1:11" ht="33" customHeight="1">
      <c r="A33" s="10" t="s">
        <v>51</v>
      </c>
      <c r="B33" s="10" t="s">
        <v>52</v>
      </c>
      <c r="C33" s="32">
        <v>0</v>
      </c>
      <c r="D33" s="32">
        <v>129</v>
      </c>
      <c r="E33" s="32">
        <f t="shared" si="0"/>
        <v>143.33333333333334</v>
      </c>
      <c r="F33" s="33">
        <f t="shared" si="1"/>
        <v>129</v>
      </c>
      <c r="K33" s="28">
        <v>0.9</v>
      </c>
    </row>
    <row r="34" spans="1:11" ht="33" customHeight="1">
      <c r="A34" s="10" t="s">
        <v>636</v>
      </c>
      <c r="B34" s="10" t="s">
        <v>637</v>
      </c>
      <c r="C34" s="32">
        <v>0</v>
      </c>
      <c r="D34" s="32">
        <v>2221</v>
      </c>
      <c r="E34" s="32">
        <f t="shared" si="0"/>
        <v>2467.7777777777778</v>
      </c>
      <c r="F34" s="33">
        <f t="shared" si="1"/>
        <v>2221</v>
      </c>
      <c r="K34" s="28">
        <v>0.9</v>
      </c>
    </row>
    <row r="35" spans="1:11" ht="33" customHeight="1">
      <c r="A35" s="10" t="s">
        <v>43</v>
      </c>
      <c r="B35" s="10" t="s">
        <v>638</v>
      </c>
      <c r="C35" s="32">
        <v>1121</v>
      </c>
      <c r="D35" s="32">
        <v>1345</v>
      </c>
      <c r="E35" s="32">
        <f t="shared" si="0"/>
        <v>1494.4444444444443</v>
      </c>
      <c r="F35" s="33">
        <f t="shared" si="1"/>
        <v>224</v>
      </c>
      <c r="K35" s="28">
        <v>0.9</v>
      </c>
    </row>
    <row r="36" spans="1:11" s="16" customFormat="1" ht="33" customHeight="1">
      <c r="A36" s="10" t="s">
        <v>39</v>
      </c>
      <c r="B36" s="10" t="s">
        <v>639</v>
      </c>
      <c r="C36" s="32">
        <v>8790</v>
      </c>
      <c r="D36" s="32">
        <v>8790</v>
      </c>
      <c r="E36" s="32">
        <f t="shared" si="0"/>
        <v>9766.6666666666661</v>
      </c>
      <c r="F36" s="33">
        <f t="shared" si="1"/>
        <v>0</v>
      </c>
      <c r="G36" s="22" t="s">
        <v>8</v>
      </c>
      <c r="K36" s="28">
        <v>0.9</v>
      </c>
    </row>
    <row r="37" spans="1:11" ht="33" customHeight="1">
      <c r="A37" s="10" t="s">
        <v>59</v>
      </c>
      <c r="B37" s="10" t="s">
        <v>640</v>
      </c>
      <c r="C37" s="32">
        <v>8790</v>
      </c>
      <c r="D37" s="32">
        <v>12798</v>
      </c>
      <c r="E37" s="32">
        <f t="shared" si="0"/>
        <v>14220</v>
      </c>
      <c r="F37" s="33">
        <f t="shared" ref="F37:F55" si="2">((C37-D37)*-1)</f>
        <v>4008</v>
      </c>
      <c r="K37" s="28">
        <v>0.9</v>
      </c>
    </row>
    <row r="38" spans="1:11" ht="33" customHeight="1">
      <c r="A38" s="10" t="s">
        <v>57</v>
      </c>
      <c r="B38" s="10" t="s">
        <v>641</v>
      </c>
      <c r="C38" s="32">
        <v>8790</v>
      </c>
      <c r="D38" s="32">
        <v>108884</v>
      </c>
      <c r="E38" s="32">
        <f t="shared" si="0"/>
        <v>120982.22222222222</v>
      </c>
      <c r="F38" s="33">
        <f t="shared" si="2"/>
        <v>100094</v>
      </c>
      <c r="K38" s="28">
        <v>0.9</v>
      </c>
    </row>
    <row r="39" spans="1:11" s="16" customFormat="1" ht="33" customHeight="1">
      <c r="A39" s="10" t="s">
        <v>75</v>
      </c>
      <c r="B39" s="10" t="s">
        <v>642</v>
      </c>
      <c r="C39" s="32">
        <v>122</v>
      </c>
      <c r="D39" s="32">
        <v>122</v>
      </c>
      <c r="E39" s="32">
        <f t="shared" si="0"/>
        <v>135.55555555555554</v>
      </c>
      <c r="F39" s="33">
        <f t="shared" si="2"/>
        <v>0</v>
      </c>
      <c r="G39" s="22" t="s">
        <v>8</v>
      </c>
      <c r="K39" s="28">
        <v>0.9</v>
      </c>
    </row>
    <row r="40" spans="1:11" ht="33" customHeight="1">
      <c r="A40" s="10" t="s">
        <v>77</v>
      </c>
      <c r="B40" s="10" t="s">
        <v>643</v>
      </c>
      <c r="C40" s="32">
        <v>122</v>
      </c>
      <c r="D40" s="32">
        <v>67</v>
      </c>
      <c r="E40" s="32">
        <f t="shared" si="0"/>
        <v>74.444444444444443</v>
      </c>
      <c r="F40" s="33">
        <f t="shared" si="2"/>
        <v>-55</v>
      </c>
      <c r="K40" s="28">
        <v>0.9</v>
      </c>
    </row>
    <row r="41" spans="1:11" ht="33" customHeight="1">
      <c r="A41" s="10" t="s">
        <v>79</v>
      </c>
      <c r="B41" s="10" t="s">
        <v>644</v>
      </c>
      <c r="C41" s="32">
        <v>0</v>
      </c>
      <c r="D41" s="32">
        <v>160</v>
      </c>
      <c r="E41" s="32">
        <f t="shared" si="0"/>
        <v>177.77777777777777</v>
      </c>
      <c r="F41" s="33">
        <f t="shared" si="2"/>
        <v>160</v>
      </c>
      <c r="K41" s="28">
        <v>0.9</v>
      </c>
    </row>
    <row r="42" spans="1:11" ht="33" customHeight="1">
      <c r="A42" s="10" t="s">
        <v>81</v>
      </c>
      <c r="B42" s="10" t="s">
        <v>645</v>
      </c>
      <c r="C42" s="32">
        <v>0</v>
      </c>
      <c r="D42" s="32">
        <v>1516</v>
      </c>
      <c r="E42" s="32">
        <f t="shared" si="0"/>
        <v>1684.4444444444443</v>
      </c>
      <c r="F42" s="33">
        <f t="shared" si="2"/>
        <v>1516</v>
      </c>
      <c r="K42" s="28">
        <v>0.9</v>
      </c>
    </row>
    <row r="43" spans="1:11" s="16" customFormat="1" ht="33" customHeight="1">
      <c r="A43" s="10" t="s">
        <v>83</v>
      </c>
      <c r="B43" s="10" t="s">
        <v>646</v>
      </c>
      <c r="C43" s="32">
        <v>3</v>
      </c>
      <c r="D43" s="32">
        <v>3</v>
      </c>
      <c r="E43" s="32">
        <f t="shared" si="0"/>
        <v>3.333333333333333</v>
      </c>
      <c r="F43" s="33">
        <f t="shared" si="2"/>
        <v>0</v>
      </c>
      <c r="G43" s="22" t="s">
        <v>8</v>
      </c>
      <c r="K43" s="28">
        <v>0.9</v>
      </c>
    </row>
    <row r="44" spans="1:11" ht="33" customHeight="1">
      <c r="A44" s="10" t="s">
        <v>85</v>
      </c>
      <c r="B44" s="10" t="s">
        <v>647</v>
      </c>
      <c r="C44" s="32">
        <v>3</v>
      </c>
      <c r="D44" s="32">
        <v>1793</v>
      </c>
      <c r="E44" s="32">
        <f t="shared" si="0"/>
        <v>1992.2222222222222</v>
      </c>
      <c r="F44" s="33">
        <f t="shared" si="2"/>
        <v>1790</v>
      </c>
      <c r="K44" s="28">
        <v>0.9</v>
      </c>
    </row>
    <row r="45" spans="1:11" ht="33" customHeight="1">
      <c r="A45" s="10" t="s">
        <v>73</v>
      </c>
      <c r="B45" s="10" t="s">
        <v>648</v>
      </c>
      <c r="C45" s="32">
        <v>0</v>
      </c>
      <c r="D45" s="32">
        <v>300</v>
      </c>
      <c r="E45" s="32">
        <f t="shared" si="0"/>
        <v>333.33333333333331</v>
      </c>
      <c r="F45" s="33">
        <f t="shared" si="2"/>
        <v>300</v>
      </c>
      <c r="K45" s="28">
        <v>0.9</v>
      </c>
    </row>
    <row r="46" spans="1:11" s="16" customFormat="1" ht="33" customHeight="1">
      <c r="A46" s="10" t="s">
        <v>61</v>
      </c>
      <c r="B46" s="10" t="s">
        <v>649</v>
      </c>
      <c r="C46" s="32">
        <v>2757</v>
      </c>
      <c r="D46" s="32">
        <v>2757</v>
      </c>
      <c r="E46" s="32">
        <f t="shared" si="0"/>
        <v>3063.3333333333335</v>
      </c>
      <c r="F46" s="33">
        <f t="shared" si="2"/>
        <v>0</v>
      </c>
      <c r="G46" s="22" t="s">
        <v>8</v>
      </c>
      <c r="K46" s="28">
        <v>0.9</v>
      </c>
    </row>
    <row r="47" spans="1:11" ht="33" customHeight="1">
      <c r="A47" s="10" t="s">
        <v>63</v>
      </c>
      <c r="B47" s="10" t="s">
        <v>650</v>
      </c>
      <c r="C47" s="32">
        <v>2757</v>
      </c>
      <c r="D47" s="32">
        <v>4793</v>
      </c>
      <c r="E47" s="32">
        <f t="shared" si="0"/>
        <v>5325.5555555555557</v>
      </c>
      <c r="F47" s="33">
        <f t="shared" si="2"/>
        <v>2036</v>
      </c>
      <c r="K47" s="28">
        <v>0.9</v>
      </c>
    </row>
    <row r="48" spans="1:11" ht="33" customHeight="1">
      <c r="A48" s="10" t="s">
        <v>87</v>
      </c>
      <c r="B48" s="10" t="s">
        <v>651</v>
      </c>
      <c r="C48" s="32">
        <v>0</v>
      </c>
      <c r="D48" s="32">
        <v>360</v>
      </c>
      <c r="E48" s="32">
        <f t="shared" si="0"/>
        <v>400</v>
      </c>
      <c r="F48" s="33">
        <f t="shared" si="2"/>
        <v>360</v>
      </c>
      <c r="G48" s="22" t="s">
        <v>8</v>
      </c>
      <c r="K48" s="28">
        <v>0.9</v>
      </c>
    </row>
    <row r="49" spans="1:11" ht="33" customHeight="1">
      <c r="A49" s="10" t="s">
        <v>89</v>
      </c>
      <c r="B49" s="10" t="s">
        <v>652</v>
      </c>
      <c r="C49" s="32">
        <v>0</v>
      </c>
      <c r="D49" s="32">
        <v>226</v>
      </c>
      <c r="E49" s="32">
        <f t="shared" si="0"/>
        <v>251.11111111111111</v>
      </c>
      <c r="F49" s="33">
        <f t="shared" si="2"/>
        <v>226</v>
      </c>
      <c r="K49" s="28">
        <v>0.9</v>
      </c>
    </row>
    <row r="50" spans="1:11" ht="33" customHeight="1">
      <c r="A50" s="10" t="s">
        <v>91</v>
      </c>
      <c r="B50" s="10" t="s">
        <v>653</v>
      </c>
      <c r="D50" s="32">
        <v>634</v>
      </c>
      <c r="E50" s="32">
        <f t="shared" si="0"/>
        <v>704.44444444444446</v>
      </c>
      <c r="F50" s="33">
        <f t="shared" si="2"/>
        <v>634</v>
      </c>
      <c r="K50" s="28">
        <v>0.9</v>
      </c>
    </row>
    <row r="51" spans="1:11" s="7" customFormat="1" ht="33" customHeight="1">
      <c r="A51" s="7" t="s">
        <v>93</v>
      </c>
      <c r="B51" s="10" t="s">
        <v>94</v>
      </c>
      <c r="C51" s="32">
        <v>0</v>
      </c>
      <c r="D51" s="33">
        <v>447</v>
      </c>
      <c r="E51" s="32">
        <f t="shared" si="0"/>
        <v>496.66666666666663</v>
      </c>
      <c r="F51" s="33">
        <f t="shared" si="2"/>
        <v>447</v>
      </c>
      <c r="G51" s="11"/>
      <c r="K51" s="28">
        <v>0.9</v>
      </c>
    </row>
    <row r="52" spans="1:11" s="7" customFormat="1" ht="33" customHeight="1">
      <c r="A52" s="7" t="s">
        <v>95</v>
      </c>
      <c r="B52" s="10" t="s">
        <v>96</v>
      </c>
      <c r="C52" s="32">
        <v>0</v>
      </c>
      <c r="D52" s="33">
        <v>322</v>
      </c>
      <c r="E52" s="32">
        <f t="shared" si="0"/>
        <v>357.77777777777777</v>
      </c>
      <c r="F52" s="33">
        <f t="shared" si="2"/>
        <v>322</v>
      </c>
      <c r="G52" s="11"/>
      <c r="K52" s="28">
        <v>0.9</v>
      </c>
    </row>
    <row r="53" spans="1:11" s="7" customFormat="1" ht="33" customHeight="1">
      <c r="A53" s="7" t="s">
        <v>97</v>
      </c>
      <c r="B53" s="10" t="s">
        <v>98</v>
      </c>
      <c r="C53" s="32">
        <v>0</v>
      </c>
      <c r="D53" s="33">
        <v>3695</v>
      </c>
      <c r="E53" s="32">
        <f t="shared" si="0"/>
        <v>4105.5555555555557</v>
      </c>
      <c r="F53" s="33">
        <f t="shared" si="2"/>
        <v>3695</v>
      </c>
      <c r="G53" s="11"/>
      <c r="K53" s="28">
        <v>0.9</v>
      </c>
    </row>
    <row r="54" spans="1:11" s="6" customFormat="1" ht="33" customHeight="1">
      <c r="A54" s="7" t="s">
        <v>99</v>
      </c>
      <c r="B54" s="10" t="s">
        <v>100</v>
      </c>
      <c r="C54" s="32">
        <v>7266</v>
      </c>
      <c r="D54" s="33">
        <v>7266</v>
      </c>
      <c r="E54" s="32">
        <f t="shared" si="0"/>
        <v>8073.333333333333</v>
      </c>
      <c r="F54" s="33">
        <f t="shared" si="2"/>
        <v>0</v>
      </c>
      <c r="G54" s="11" t="s">
        <v>8</v>
      </c>
      <c r="K54" s="28">
        <v>0.9</v>
      </c>
    </row>
    <row r="55" spans="1:11" s="7" customFormat="1" ht="33" customHeight="1">
      <c r="A55" s="7" t="s">
        <v>101</v>
      </c>
      <c r="B55" s="10" t="s">
        <v>102</v>
      </c>
      <c r="C55" s="32">
        <v>7266</v>
      </c>
      <c r="D55" s="33">
        <v>6231</v>
      </c>
      <c r="E55" s="32">
        <f t="shared" si="0"/>
        <v>6923.333333333333</v>
      </c>
      <c r="F55" s="33">
        <f t="shared" si="2"/>
        <v>-1035</v>
      </c>
      <c r="G55" s="11"/>
      <c r="K55" s="28">
        <v>0.9</v>
      </c>
    </row>
    <row r="56" spans="1:11" s="7" customFormat="1" ht="33" customHeight="1">
      <c r="A56" s="7" t="s">
        <v>99</v>
      </c>
      <c r="B56" s="10" t="s">
        <v>103</v>
      </c>
      <c r="C56" s="32"/>
      <c r="D56" s="33"/>
      <c r="E56" s="32">
        <f t="shared" si="0"/>
        <v>0</v>
      </c>
      <c r="F56" s="33"/>
      <c r="G56" s="11"/>
      <c r="K56" s="28">
        <v>0.9</v>
      </c>
    </row>
    <row r="57" spans="1:11" s="7" customFormat="1" ht="33" customHeight="1">
      <c r="A57" s="7" t="s">
        <v>104</v>
      </c>
      <c r="B57" s="10" t="s">
        <v>105</v>
      </c>
      <c r="C57" s="32">
        <v>7266</v>
      </c>
      <c r="D57" s="33">
        <v>8093</v>
      </c>
      <c r="E57" s="32">
        <f t="shared" si="0"/>
        <v>8992.2222222222226</v>
      </c>
      <c r="F57" s="33">
        <f t="shared" ref="F57:F88" si="3">((C57-D57)*-1)</f>
        <v>827</v>
      </c>
      <c r="G57" s="11"/>
      <c r="K57" s="28">
        <v>0.9</v>
      </c>
    </row>
    <row r="58" spans="1:11" s="7" customFormat="1" ht="33" customHeight="1">
      <c r="A58" s="7" t="s">
        <v>106</v>
      </c>
      <c r="B58" s="10" t="s">
        <v>107</v>
      </c>
      <c r="C58" s="32">
        <v>7266</v>
      </c>
      <c r="D58" s="33">
        <v>8783</v>
      </c>
      <c r="E58" s="32">
        <f t="shared" si="0"/>
        <v>9758.8888888888887</v>
      </c>
      <c r="F58" s="33">
        <f t="shared" si="3"/>
        <v>1517</v>
      </c>
      <c r="G58" s="11"/>
      <c r="K58" s="28">
        <v>0.9</v>
      </c>
    </row>
    <row r="59" spans="1:11" s="7" customFormat="1" ht="33" customHeight="1">
      <c r="A59" s="7" t="s">
        <v>108</v>
      </c>
      <c r="B59" s="10" t="s">
        <v>109</v>
      </c>
      <c r="C59" s="32">
        <v>7266</v>
      </c>
      <c r="D59" s="33">
        <v>5360</v>
      </c>
      <c r="E59" s="32">
        <f t="shared" si="0"/>
        <v>5955.5555555555557</v>
      </c>
      <c r="F59" s="33">
        <f t="shared" si="3"/>
        <v>-1906</v>
      </c>
      <c r="G59" s="11"/>
      <c r="K59" s="28">
        <v>0.9</v>
      </c>
    </row>
    <row r="60" spans="1:11" s="7" customFormat="1" ht="33" customHeight="1">
      <c r="A60" s="7" t="s">
        <v>110</v>
      </c>
      <c r="B60" s="10" t="s">
        <v>111</v>
      </c>
      <c r="C60" s="32">
        <v>7266</v>
      </c>
      <c r="D60" s="33">
        <v>5481</v>
      </c>
      <c r="E60" s="32">
        <f t="shared" si="0"/>
        <v>6090</v>
      </c>
      <c r="F60" s="33">
        <f t="shared" si="3"/>
        <v>-1785</v>
      </c>
      <c r="G60" s="11"/>
      <c r="K60" s="28">
        <v>0.9</v>
      </c>
    </row>
    <row r="61" spans="1:11" s="7" customFormat="1" ht="33" customHeight="1">
      <c r="A61" s="7" t="s">
        <v>112</v>
      </c>
      <c r="B61" s="10" t="s">
        <v>113</v>
      </c>
      <c r="C61" s="32">
        <v>7266</v>
      </c>
      <c r="D61" s="33">
        <v>5395</v>
      </c>
      <c r="E61" s="32">
        <f t="shared" si="0"/>
        <v>5994.4444444444443</v>
      </c>
      <c r="F61" s="33">
        <f t="shared" si="3"/>
        <v>-1871</v>
      </c>
      <c r="G61" s="11"/>
      <c r="K61" s="28">
        <v>0.9</v>
      </c>
    </row>
    <row r="62" spans="1:11" s="7" customFormat="1" ht="33" customHeight="1">
      <c r="A62" s="7" t="s">
        <v>114</v>
      </c>
      <c r="B62" s="10" t="s">
        <v>115</v>
      </c>
      <c r="C62" s="32">
        <v>7266</v>
      </c>
      <c r="D62" s="33">
        <v>5938</v>
      </c>
      <c r="E62" s="32">
        <f t="shared" si="0"/>
        <v>6597.7777777777774</v>
      </c>
      <c r="F62" s="33">
        <f t="shared" si="3"/>
        <v>-1328</v>
      </c>
      <c r="G62" s="11"/>
      <c r="K62" s="28">
        <v>0.9</v>
      </c>
    </row>
    <row r="63" spans="1:11" s="7" customFormat="1" ht="33" customHeight="1">
      <c r="A63" s="7" t="s">
        <v>116</v>
      </c>
      <c r="B63" s="10" t="s">
        <v>117</v>
      </c>
      <c r="C63" s="32">
        <v>7266</v>
      </c>
      <c r="D63" s="33">
        <v>5938</v>
      </c>
      <c r="E63" s="32">
        <f t="shared" si="0"/>
        <v>6597.7777777777774</v>
      </c>
      <c r="F63" s="33">
        <f t="shared" si="3"/>
        <v>-1328</v>
      </c>
      <c r="G63" s="11"/>
      <c r="K63" s="28">
        <v>0.9</v>
      </c>
    </row>
    <row r="64" spans="1:11" s="6" customFormat="1" ht="33" customHeight="1">
      <c r="A64" s="7" t="s">
        <v>118</v>
      </c>
      <c r="B64" s="10" t="s">
        <v>119</v>
      </c>
      <c r="C64" s="32">
        <v>2310</v>
      </c>
      <c r="D64" s="33">
        <v>2310</v>
      </c>
      <c r="E64" s="32">
        <f t="shared" si="0"/>
        <v>2566.6666666666665</v>
      </c>
      <c r="F64" s="33">
        <f t="shared" si="3"/>
        <v>0</v>
      </c>
      <c r="G64" s="11" t="s">
        <v>8</v>
      </c>
      <c r="K64" s="28">
        <v>0.9</v>
      </c>
    </row>
    <row r="65" spans="1:11" s="7" customFormat="1" ht="33" customHeight="1">
      <c r="A65" s="7" t="s">
        <v>120</v>
      </c>
      <c r="B65" s="10" t="s">
        <v>121</v>
      </c>
      <c r="C65" s="32">
        <v>2310</v>
      </c>
      <c r="D65" s="33">
        <v>2690</v>
      </c>
      <c r="E65" s="32">
        <f t="shared" si="0"/>
        <v>2988.8888888888887</v>
      </c>
      <c r="F65" s="33">
        <f t="shared" si="3"/>
        <v>380</v>
      </c>
      <c r="G65" s="11"/>
      <c r="K65" s="28">
        <v>0.9</v>
      </c>
    </row>
    <row r="66" spans="1:11" s="7" customFormat="1" ht="33" customHeight="1">
      <c r="A66" s="7" t="s">
        <v>122</v>
      </c>
      <c r="B66" s="10" t="s">
        <v>123</v>
      </c>
      <c r="C66" s="32">
        <v>2310</v>
      </c>
      <c r="D66" s="33">
        <v>3034</v>
      </c>
      <c r="E66" s="32">
        <f t="shared" si="0"/>
        <v>3371.1111111111109</v>
      </c>
      <c r="F66" s="33">
        <f t="shared" si="3"/>
        <v>724</v>
      </c>
      <c r="G66" s="11"/>
      <c r="K66" s="28">
        <v>0.9</v>
      </c>
    </row>
    <row r="67" spans="1:11" s="7" customFormat="1" ht="33" customHeight="1">
      <c r="A67" s="7" t="s">
        <v>124</v>
      </c>
      <c r="B67" s="10" t="s">
        <v>125</v>
      </c>
      <c r="C67" s="32">
        <v>0</v>
      </c>
      <c r="D67" s="33">
        <v>128</v>
      </c>
      <c r="E67" s="32">
        <f t="shared" si="0"/>
        <v>142.22222222222223</v>
      </c>
      <c r="F67" s="33">
        <f t="shared" si="3"/>
        <v>128</v>
      </c>
      <c r="G67" s="11"/>
      <c r="K67" s="28">
        <v>0.9</v>
      </c>
    </row>
    <row r="68" spans="1:11" s="7" customFormat="1" ht="33" customHeight="1">
      <c r="A68" s="7" t="s">
        <v>47</v>
      </c>
      <c r="B68" s="10" t="s">
        <v>126</v>
      </c>
      <c r="C68" s="32">
        <v>0</v>
      </c>
      <c r="D68" s="33">
        <v>3792</v>
      </c>
      <c r="E68" s="32">
        <f t="shared" ref="E68:E131" si="4">D68/K68</f>
        <v>4213.333333333333</v>
      </c>
      <c r="F68" s="33">
        <f t="shared" si="3"/>
        <v>3792</v>
      </c>
      <c r="G68" s="11"/>
      <c r="K68" s="28">
        <v>0.9</v>
      </c>
    </row>
    <row r="69" spans="1:11" s="7" customFormat="1" ht="33" customHeight="1">
      <c r="A69" s="7" t="s">
        <v>127</v>
      </c>
      <c r="B69" s="10" t="s">
        <v>128</v>
      </c>
      <c r="C69" s="32">
        <v>0</v>
      </c>
      <c r="D69" s="33">
        <v>179</v>
      </c>
      <c r="E69" s="32">
        <f t="shared" si="4"/>
        <v>198.88888888888889</v>
      </c>
      <c r="F69" s="33">
        <f t="shared" si="3"/>
        <v>179</v>
      </c>
      <c r="G69" s="11"/>
      <c r="K69" s="28">
        <v>0.9</v>
      </c>
    </row>
    <row r="70" spans="1:11" s="7" customFormat="1" ht="33" customHeight="1">
      <c r="A70" s="7" t="s">
        <v>129</v>
      </c>
      <c r="B70" s="10" t="s">
        <v>130</v>
      </c>
      <c r="C70" s="32">
        <v>0</v>
      </c>
      <c r="D70" s="33">
        <v>838</v>
      </c>
      <c r="E70" s="32">
        <f t="shared" si="4"/>
        <v>931.11111111111109</v>
      </c>
      <c r="F70" s="33">
        <f t="shared" si="3"/>
        <v>838</v>
      </c>
      <c r="G70" s="11"/>
      <c r="K70" s="28">
        <v>0.9</v>
      </c>
    </row>
    <row r="71" spans="1:11" s="7" customFormat="1" ht="33" customHeight="1">
      <c r="A71" s="7" t="s">
        <v>55</v>
      </c>
      <c r="B71" s="10" t="s">
        <v>131</v>
      </c>
      <c r="C71" s="32">
        <v>0</v>
      </c>
      <c r="D71" s="33">
        <v>497</v>
      </c>
      <c r="E71" s="32">
        <f t="shared" si="4"/>
        <v>552.22222222222217</v>
      </c>
      <c r="F71" s="33">
        <f t="shared" si="3"/>
        <v>497</v>
      </c>
      <c r="G71" s="11"/>
      <c r="K71" s="28">
        <v>0.9</v>
      </c>
    </row>
    <row r="72" spans="1:11" s="7" customFormat="1" ht="33" customHeight="1">
      <c r="A72" s="7" t="s">
        <v>132</v>
      </c>
      <c r="B72" s="10" t="s">
        <v>133</v>
      </c>
      <c r="C72" s="32">
        <v>0</v>
      </c>
      <c r="D72" s="33">
        <v>775</v>
      </c>
      <c r="E72" s="32">
        <f t="shared" si="4"/>
        <v>861.11111111111109</v>
      </c>
      <c r="F72" s="33">
        <f t="shared" si="3"/>
        <v>775</v>
      </c>
      <c r="G72" s="11"/>
      <c r="K72" s="28">
        <v>0.9</v>
      </c>
    </row>
    <row r="73" spans="1:11" s="7" customFormat="1" ht="33" customHeight="1">
      <c r="A73" s="7" t="s">
        <v>134</v>
      </c>
      <c r="B73" s="10" t="s">
        <v>135</v>
      </c>
      <c r="C73" s="32">
        <v>0</v>
      </c>
      <c r="D73" s="33">
        <v>850</v>
      </c>
      <c r="E73" s="32">
        <f t="shared" si="4"/>
        <v>944.44444444444446</v>
      </c>
      <c r="F73" s="33">
        <f t="shared" si="3"/>
        <v>850</v>
      </c>
      <c r="G73" s="11"/>
      <c r="K73" s="28">
        <v>0.9</v>
      </c>
    </row>
    <row r="74" spans="1:11" s="7" customFormat="1" ht="33" customHeight="1">
      <c r="A74" s="7" t="s">
        <v>136</v>
      </c>
      <c r="B74" s="10" t="s">
        <v>137</v>
      </c>
      <c r="C74" s="32">
        <v>0</v>
      </c>
      <c r="D74" s="33">
        <v>1850</v>
      </c>
      <c r="E74" s="32">
        <f t="shared" si="4"/>
        <v>2055.5555555555557</v>
      </c>
      <c r="F74" s="33">
        <f t="shared" si="3"/>
        <v>1850</v>
      </c>
      <c r="G74" s="11"/>
      <c r="K74" s="28">
        <v>0.9</v>
      </c>
    </row>
    <row r="75" spans="1:11" s="7" customFormat="1" ht="33" customHeight="1">
      <c r="A75" s="7" t="s">
        <v>138</v>
      </c>
      <c r="B75" s="10" t="s">
        <v>139</v>
      </c>
      <c r="C75" s="32">
        <v>0</v>
      </c>
      <c r="D75" s="33">
        <v>719</v>
      </c>
      <c r="E75" s="32">
        <f t="shared" si="4"/>
        <v>798.88888888888891</v>
      </c>
      <c r="F75" s="33">
        <f t="shared" si="3"/>
        <v>719</v>
      </c>
      <c r="G75" s="11"/>
      <c r="K75" s="28">
        <v>0.9</v>
      </c>
    </row>
    <row r="76" spans="1:11" s="7" customFormat="1" ht="33" customHeight="1">
      <c r="A76" s="7" t="s">
        <v>140</v>
      </c>
      <c r="B76" s="10" t="s">
        <v>141</v>
      </c>
      <c r="C76" s="32">
        <v>0</v>
      </c>
      <c r="D76" s="33">
        <v>4247</v>
      </c>
      <c r="E76" s="32">
        <f t="shared" si="4"/>
        <v>4718.8888888888887</v>
      </c>
      <c r="F76" s="33">
        <f t="shared" si="3"/>
        <v>4247</v>
      </c>
      <c r="G76" s="11"/>
      <c r="K76" s="28">
        <v>0.9</v>
      </c>
    </row>
    <row r="77" spans="1:11" s="6" customFormat="1" ht="33" customHeight="1">
      <c r="A77" s="7" t="s">
        <v>142</v>
      </c>
      <c r="B77" s="10" t="s">
        <v>143</v>
      </c>
      <c r="C77" s="32">
        <v>350</v>
      </c>
      <c r="D77" s="33">
        <v>350</v>
      </c>
      <c r="E77" s="32">
        <f t="shared" si="4"/>
        <v>388.88888888888886</v>
      </c>
      <c r="F77" s="33">
        <f t="shared" si="3"/>
        <v>0</v>
      </c>
      <c r="G77" s="11" t="s">
        <v>8</v>
      </c>
      <c r="K77" s="28">
        <v>0.9</v>
      </c>
    </row>
    <row r="78" spans="1:11" s="7" customFormat="1" ht="33" customHeight="1">
      <c r="A78" s="7" t="s">
        <v>144</v>
      </c>
      <c r="B78" s="10" t="s">
        <v>145</v>
      </c>
      <c r="C78" s="32">
        <v>350</v>
      </c>
      <c r="D78" s="33">
        <v>814</v>
      </c>
      <c r="E78" s="32">
        <f t="shared" si="4"/>
        <v>904.44444444444446</v>
      </c>
      <c r="F78" s="33">
        <f t="shared" si="3"/>
        <v>464</v>
      </c>
      <c r="G78" s="11"/>
      <c r="K78" s="28">
        <v>0.9</v>
      </c>
    </row>
    <row r="79" spans="1:11" s="6" customFormat="1" ht="33" customHeight="1">
      <c r="A79" s="7" t="s">
        <v>146</v>
      </c>
      <c r="B79" s="10" t="s">
        <v>147</v>
      </c>
      <c r="C79" s="32">
        <v>122</v>
      </c>
      <c r="D79" s="33">
        <v>122</v>
      </c>
      <c r="E79" s="32">
        <f t="shared" si="4"/>
        <v>135.55555555555554</v>
      </c>
      <c r="F79" s="33">
        <f t="shared" si="3"/>
        <v>0</v>
      </c>
      <c r="G79" s="11" t="s">
        <v>8</v>
      </c>
      <c r="K79" s="28">
        <v>0.9</v>
      </c>
    </row>
    <row r="80" spans="1:11" s="6" customFormat="1" ht="33" customHeight="1">
      <c r="A80" s="7" t="s">
        <v>148</v>
      </c>
      <c r="B80" s="10" t="s">
        <v>149</v>
      </c>
      <c r="C80" s="32">
        <v>228</v>
      </c>
      <c r="D80" s="33">
        <v>228</v>
      </c>
      <c r="E80" s="32">
        <f t="shared" si="4"/>
        <v>253.33333333333331</v>
      </c>
      <c r="F80" s="33">
        <f t="shared" si="3"/>
        <v>0</v>
      </c>
      <c r="G80" s="11" t="s">
        <v>8</v>
      </c>
      <c r="K80" s="28">
        <v>0.9</v>
      </c>
    </row>
    <row r="81" spans="1:11" s="6" customFormat="1" ht="33" customHeight="1">
      <c r="A81" s="7" t="s">
        <v>150</v>
      </c>
      <c r="B81" s="10" t="s">
        <v>654</v>
      </c>
      <c r="C81" s="32">
        <v>228</v>
      </c>
      <c r="D81" s="33">
        <v>134</v>
      </c>
      <c r="E81" s="32">
        <f t="shared" si="4"/>
        <v>148.88888888888889</v>
      </c>
      <c r="F81" s="33">
        <f t="shared" si="3"/>
        <v>-94</v>
      </c>
      <c r="G81" s="11"/>
      <c r="K81" s="28">
        <v>0.9</v>
      </c>
    </row>
    <row r="82" spans="1:11" s="7" customFormat="1" ht="33" customHeight="1">
      <c r="A82" s="7" t="s">
        <v>152</v>
      </c>
      <c r="B82" s="10" t="s">
        <v>153</v>
      </c>
      <c r="C82" s="32">
        <v>0</v>
      </c>
      <c r="D82" s="33">
        <v>143</v>
      </c>
      <c r="E82" s="32">
        <f t="shared" si="4"/>
        <v>158.88888888888889</v>
      </c>
      <c r="F82" s="33">
        <f t="shared" si="3"/>
        <v>143</v>
      </c>
      <c r="G82" s="11"/>
      <c r="K82" s="28">
        <v>0.9</v>
      </c>
    </row>
    <row r="83" spans="1:11" s="7" customFormat="1" ht="33" customHeight="1">
      <c r="A83" s="7" t="s">
        <v>154</v>
      </c>
      <c r="B83" s="10" t="s">
        <v>155</v>
      </c>
      <c r="C83" s="32">
        <v>0</v>
      </c>
      <c r="D83" s="33">
        <v>172</v>
      </c>
      <c r="E83" s="32">
        <f t="shared" si="4"/>
        <v>191.11111111111111</v>
      </c>
      <c r="F83" s="33">
        <f t="shared" si="3"/>
        <v>172</v>
      </c>
      <c r="G83" s="11"/>
      <c r="K83" s="28">
        <v>0.9</v>
      </c>
    </row>
    <row r="84" spans="1:11" s="7" customFormat="1" ht="33" customHeight="1">
      <c r="A84" s="7" t="s">
        <v>156</v>
      </c>
      <c r="B84" s="10" t="s">
        <v>157</v>
      </c>
      <c r="C84" s="32">
        <v>0</v>
      </c>
      <c r="D84" s="33">
        <v>228</v>
      </c>
      <c r="E84" s="32">
        <f t="shared" si="4"/>
        <v>253.33333333333331</v>
      </c>
      <c r="F84" s="33">
        <f t="shared" si="3"/>
        <v>228</v>
      </c>
      <c r="G84" s="11"/>
      <c r="K84" s="28">
        <v>0.9</v>
      </c>
    </row>
    <row r="85" spans="1:11" s="7" customFormat="1" ht="33" customHeight="1">
      <c r="A85" s="7" t="s">
        <v>158</v>
      </c>
      <c r="B85" s="10" t="s">
        <v>159</v>
      </c>
      <c r="C85" s="32">
        <v>0</v>
      </c>
      <c r="D85" s="33">
        <v>152</v>
      </c>
      <c r="E85" s="32">
        <f t="shared" si="4"/>
        <v>168.88888888888889</v>
      </c>
      <c r="F85" s="33">
        <f t="shared" si="3"/>
        <v>152</v>
      </c>
      <c r="G85" s="11"/>
      <c r="K85" s="28">
        <v>0.9</v>
      </c>
    </row>
    <row r="86" spans="1:11" s="7" customFormat="1" ht="33" customHeight="1">
      <c r="A86" s="7" t="s">
        <v>160</v>
      </c>
      <c r="B86" s="10" t="s">
        <v>161</v>
      </c>
      <c r="C86" s="32">
        <v>0</v>
      </c>
      <c r="D86" s="33">
        <v>134</v>
      </c>
      <c r="E86" s="32">
        <f t="shared" si="4"/>
        <v>148.88888888888889</v>
      </c>
      <c r="F86" s="33">
        <f t="shared" si="3"/>
        <v>134</v>
      </c>
      <c r="G86" s="11"/>
      <c r="K86" s="28">
        <v>0.9</v>
      </c>
    </row>
    <row r="87" spans="1:11" s="6" customFormat="1" ht="33" customHeight="1">
      <c r="A87" s="7" t="s">
        <v>162</v>
      </c>
      <c r="B87" s="10" t="s">
        <v>163</v>
      </c>
      <c r="C87" s="32">
        <v>412</v>
      </c>
      <c r="D87" s="33">
        <v>412</v>
      </c>
      <c r="E87" s="32">
        <f t="shared" si="4"/>
        <v>457.77777777777777</v>
      </c>
      <c r="F87" s="33">
        <f t="shared" si="3"/>
        <v>0</v>
      </c>
      <c r="G87" s="11" t="s">
        <v>8</v>
      </c>
      <c r="K87" s="28">
        <v>0.9</v>
      </c>
    </row>
    <row r="88" spans="1:11" s="6" customFormat="1" ht="33" customHeight="1">
      <c r="A88" s="7" t="s">
        <v>164</v>
      </c>
      <c r="B88" s="10" t="s">
        <v>165</v>
      </c>
      <c r="C88" s="32">
        <v>19890</v>
      </c>
      <c r="D88" s="33">
        <v>19890</v>
      </c>
      <c r="E88" s="32">
        <f t="shared" si="4"/>
        <v>22100</v>
      </c>
      <c r="F88" s="33">
        <f t="shared" si="3"/>
        <v>0</v>
      </c>
      <c r="G88" s="11" t="s">
        <v>8</v>
      </c>
      <c r="K88" s="28">
        <v>0.9</v>
      </c>
    </row>
    <row r="89" spans="1:11" s="7" customFormat="1" ht="33" customHeight="1">
      <c r="A89" s="7" t="s">
        <v>166</v>
      </c>
      <c r="B89" s="10" t="s">
        <v>167</v>
      </c>
      <c r="C89" s="32">
        <v>19890</v>
      </c>
      <c r="D89" s="33">
        <v>22976</v>
      </c>
      <c r="E89" s="32">
        <f t="shared" si="4"/>
        <v>25528.888888888887</v>
      </c>
      <c r="F89" s="33">
        <f t="shared" ref="F89:F120" si="5">((C89-D89)*-1)</f>
        <v>3086</v>
      </c>
      <c r="G89" s="11"/>
      <c r="K89" s="28">
        <v>0.9</v>
      </c>
    </row>
    <row r="90" spans="1:11" s="7" customFormat="1" ht="33" customHeight="1">
      <c r="A90" s="7" t="s">
        <v>168</v>
      </c>
      <c r="B90" s="10" t="s">
        <v>169</v>
      </c>
      <c r="C90" s="32">
        <v>0</v>
      </c>
      <c r="D90" s="33">
        <v>143</v>
      </c>
      <c r="E90" s="32">
        <f t="shared" si="4"/>
        <v>158.88888888888889</v>
      </c>
      <c r="F90" s="33">
        <f t="shared" si="5"/>
        <v>143</v>
      </c>
      <c r="G90" s="11"/>
      <c r="K90" s="28">
        <v>0.9</v>
      </c>
    </row>
    <row r="91" spans="1:11" s="7" customFormat="1" ht="33" customHeight="1">
      <c r="A91" s="7" t="s">
        <v>170</v>
      </c>
      <c r="B91" s="10" t="s">
        <v>171</v>
      </c>
      <c r="C91" s="32">
        <v>0</v>
      </c>
      <c r="D91" s="33">
        <v>172</v>
      </c>
      <c r="E91" s="32">
        <f t="shared" si="4"/>
        <v>191.11111111111111</v>
      </c>
      <c r="F91" s="33">
        <f t="shared" si="5"/>
        <v>172</v>
      </c>
      <c r="G91" s="11"/>
      <c r="K91" s="28">
        <v>0.9</v>
      </c>
    </row>
    <row r="92" spans="1:11" s="7" customFormat="1" ht="33" customHeight="1">
      <c r="A92" s="7" t="s">
        <v>172</v>
      </c>
      <c r="B92" s="10" t="s">
        <v>173</v>
      </c>
      <c r="C92" s="32">
        <v>452</v>
      </c>
      <c r="D92" s="33">
        <v>452</v>
      </c>
      <c r="E92" s="32">
        <f t="shared" si="4"/>
        <v>502.22222222222223</v>
      </c>
      <c r="F92" s="33">
        <f t="shared" si="5"/>
        <v>0</v>
      </c>
      <c r="G92" s="11" t="s">
        <v>8</v>
      </c>
      <c r="K92" s="28">
        <v>0.9</v>
      </c>
    </row>
    <row r="93" spans="1:11" s="7" customFormat="1" ht="33" customHeight="1">
      <c r="A93" s="7" t="s">
        <v>174</v>
      </c>
      <c r="B93" s="10" t="s">
        <v>175</v>
      </c>
      <c r="C93" s="32">
        <v>452</v>
      </c>
      <c r="D93" s="33">
        <v>786</v>
      </c>
      <c r="E93" s="32">
        <f t="shared" si="4"/>
        <v>873.33333333333326</v>
      </c>
      <c r="F93" s="33">
        <f t="shared" si="5"/>
        <v>334</v>
      </c>
      <c r="G93" s="11"/>
      <c r="K93" s="28">
        <v>0.9</v>
      </c>
    </row>
    <row r="94" spans="1:11" s="7" customFormat="1" ht="33" customHeight="1">
      <c r="A94" s="7" t="s">
        <v>176</v>
      </c>
      <c r="B94" s="10" t="s">
        <v>177</v>
      </c>
      <c r="C94" s="32">
        <v>269</v>
      </c>
      <c r="D94" s="33">
        <v>269</v>
      </c>
      <c r="E94" s="32">
        <f t="shared" si="4"/>
        <v>298.88888888888886</v>
      </c>
      <c r="F94" s="33">
        <f t="shared" si="5"/>
        <v>0</v>
      </c>
      <c r="G94" s="11"/>
      <c r="K94" s="28">
        <v>0.9</v>
      </c>
    </row>
    <row r="95" spans="1:11" s="7" customFormat="1" ht="33" customHeight="1">
      <c r="A95" s="7" t="s">
        <v>178</v>
      </c>
      <c r="B95" s="10" t="s">
        <v>179</v>
      </c>
      <c r="C95" s="32">
        <v>269</v>
      </c>
      <c r="D95" s="33">
        <v>528</v>
      </c>
      <c r="E95" s="32">
        <f t="shared" si="4"/>
        <v>586.66666666666663</v>
      </c>
      <c r="F95" s="33">
        <f t="shared" si="5"/>
        <v>259</v>
      </c>
      <c r="G95" s="11"/>
      <c r="K95" s="28">
        <v>0.9</v>
      </c>
    </row>
    <row r="96" spans="1:11" s="7" customFormat="1" ht="33" customHeight="1">
      <c r="A96" s="7" t="s">
        <v>180</v>
      </c>
      <c r="B96" s="10" t="s">
        <v>181</v>
      </c>
      <c r="C96" s="32">
        <v>0</v>
      </c>
      <c r="D96" s="33">
        <v>1167</v>
      </c>
      <c r="E96" s="32">
        <f t="shared" si="4"/>
        <v>1296.6666666666667</v>
      </c>
      <c r="F96" s="33">
        <f t="shared" si="5"/>
        <v>1167</v>
      </c>
      <c r="G96" s="11"/>
      <c r="K96" s="28">
        <v>0.9</v>
      </c>
    </row>
    <row r="97" spans="1:11" s="6" customFormat="1" ht="33" customHeight="1">
      <c r="A97" s="7" t="s">
        <v>182</v>
      </c>
      <c r="B97" s="10" t="s">
        <v>183</v>
      </c>
      <c r="C97" s="32">
        <v>867</v>
      </c>
      <c r="D97" s="33">
        <v>867</v>
      </c>
      <c r="E97" s="32">
        <f t="shared" si="4"/>
        <v>963.33333333333326</v>
      </c>
      <c r="F97" s="33">
        <f t="shared" si="5"/>
        <v>0</v>
      </c>
      <c r="G97" s="11" t="s">
        <v>8</v>
      </c>
      <c r="K97" s="28">
        <v>0.9</v>
      </c>
    </row>
    <row r="98" spans="1:11" s="7" customFormat="1" ht="33" customHeight="1">
      <c r="A98" s="7" t="s">
        <v>184</v>
      </c>
      <c r="B98" s="10" t="s">
        <v>185</v>
      </c>
      <c r="C98" s="32">
        <v>867</v>
      </c>
      <c r="D98" s="33">
        <v>1428</v>
      </c>
      <c r="E98" s="32">
        <f t="shared" si="4"/>
        <v>1586.6666666666665</v>
      </c>
      <c r="F98" s="33">
        <f t="shared" si="5"/>
        <v>561</v>
      </c>
      <c r="G98" s="11"/>
      <c r="K98" s="28">
        <v>0.9</v>
      </c>
    </row>
    <row r="99" spans="1:11" s="11" customFormat="1" ht="33" customHeight="1">
      <c r="A99" s="7" t="s">
        <v>186</v>
      </c>
      <c r="B99" s="10" t="s">
        <v>187</v>
      </c>
      <c r="C99" s="32">
        <v>0</v>
      </c>
      <c r="D99" s="33">
        <v>472</v>
      </c>
      <c r="E99" s="32">
        <f t="shared" si="4"/>
        <v>524.44444444444446</v>
      </c>
      <c r="F99" s="33">
        <f t="shared" si="5"/>
        <v>472</v>
      </c>
      <c r="K99" s="28">
        <v>0.9</v>
      </c>
    </row>
    <row r="100" spans="1:11" s="6" customFormat="1" ht="33" customHeight="1">
      <c r="A100" s="7" t="s">
        <v>188</v>
      </c>
      <c r="B100" s="10" t="s">
        <v>189</v>
      </c>
      <c r="C100" s="32">
        <v>293</v>
      </c>
      <c r="D100" s="33">
        <v>293</v>
      </c>
      <c r="E100" s="32">
        <f t="shared" si="4"/>
        <v>325.55555555555554</v>
      </c>
      <c r="F100" s="33">
        <f t="shared" si="5"/>
        <v>0</v>
      </c>
      <c r="G100" s="11" t="s">
        <v>8</v>
      </c>
      <c r="K100" s="28">
        <v>0.9</v>
      </c>
    </row>
    <row r="101" spans="1:11" s="7" customFormat="1" ht="33" customHeight="1">
      <c r="A101" s="7" t="s">
        <v>190</v>
      </c>
      <c r="B101" s="10" t="s">
        <v>191</v>
      </c>
      <c r="C101" s="32">
        <v>293</v>
      </c>
      <c r="D101" s="33">
        <v>895</v>
      </c>
      <c r="E101" s="32">
        <f t="shared" si="4"/>
        <v>994.44444444444446</v>
      </c>
      <c r="F101" s="33">
        <f t="shared" si="5"/>
        <v>602</v>
      </c>
      <c r="G101" s="11"/>
      <c r="K101" s="28">
        <v>0.9</v>
      </c>
    </row>
    <row r="102" spans="1:11" s="7" customFormat="1" ht="33" customHeight="1">
      <c r="A102" s="7" t="s">
        <v>192</v>
      </c>
      <c r="B102" s="10" t="s">
        <v>193</v>
      </c>
      <c r="C102" s="32">
        <v>0</v>
      </c>
      <c r="D102" s="33">
        <v>157</v>
      </c>
      <c r="E102" s="32">
        <f t="shared" si="4"/>
        <v>174.44444444444443</v>
      </c>
      <c r="F102" s="33">
        <f t="shared" si="5"/>
        <v>157</v>
      </c>
      <c r="G102" s="11"/>
      <c r="K102" s="28">
        <v>0.9</v>
      </c>
    </row>
    <row r="103" spans="1:11" s="7" customFormat="1" ht="33" customHeight="1">
      <c r="A103" s="7" t="s">
        <v>194</v>
      </c>
      <c r="B103" s="10" t="s">
        <v>195</v>
      </c>
      <c r="C103" s="32">
        <v>2310</v>
      </c>
      <c r="D103" s="33">
        <v>2310</v>
      </c>
      <c r="E103" s="32">
        <f t="shared" si="4"/>
        <v>2566.6666666666665</v>
      </c>
      <c r="F103" s="33">
        <f t="shared" si="5"/>
        <v>0</v>
      </c>
      <c r="G103" s="11" t="s">
        <v>8</v>
      </c>
      <c r="K103" s="28">
        <v>0.9</v>
      </c>
    </row>
    <row r="104" spans="1:11" s="11" customFormat="1" ht="33" customHeight="1">
      <c r="A104" s="7" t="s">
        <v>196</v>
      </c>
      <c r="B104" s="10" t="s">
        <v>197</v>
      </c>
      <c r="C104" s="32">
        <v>2310</v>
      </c>
      <c r="D104" s="33">
        <v>2666</v>
      </c>
      <c r="E104" s="32">
        <f t="shared" si="4"/>
        <v>2962.2222222222222</v>
      </c>
      <c r="F104" s="33">
        <f t="shared" si="5"/>
        <v>356</v>
      </c>
      <c r="K104" s="28">
        <v>0.9</v>
      </c>
    </row>
    <row r="105" spans="1:11" s="16" customFormat="1" ht="33" customHeight="1">
      <c r="A105" s="10" t="s">
        <v>655</v>
      </c>
      <c r="B105" s="10" t="s">
        <v>656</v>
      </c>
      <c r="C105" s="32">
        <v>21050</v>
      </c>
      <c r="D105" s="32">
        <v>21050</v>
      </c>
      <c r="E105" s="32">
        <f t="shared" si="4"/>
        <v>23388.888888888887</v>
      </c>
      <c r="F105" s="33">
        <f t="shared" si="5"/>
        <v>0</v>
      </c>
      <c r="G105" s="22" t="s">
        <v>8</v>
      </c>
      <c r="K105" s="28">
        <v>0.9</v>
      </c>
    </row>
    <row r="106" spans="1:11" ht="33" customHeight="1">
      <c r="A106" s="10" t="s">
        <v>657</v>
      </c>
      <c r="B106" s="10" t="s">
        <v>658</v>
      </c>
      <c r="C106" s="32">
        <v>74466</v>
      </c>
      <c r="D106" s="32">
        <v>74466</v>
      </c>
      <c r="E106" s="32">
        <f t="shared" si="4"/>
        <v>82740</v>
      </c>
      <c r="F106" s="33">
        <f t="shared" si="5"/>
        <v>0</v>
      </c>
      <c r="G106" s="22" t="s">
        <v>8</v>
      </c>
      <c r="K106" s="28">
        <v>0.9</v>
      </c>
    </row>
    <row r="107" spans="1:11" ht="33" customHeight="1">
      <c r="A107" s="10" t="s">
        <v>659</v>
      </c>
      <c r="B107" s="10" t="s">
        <v>660</v>
      </c>
      <c r="C107" s="32">
        <v>1324</v>
      </c>
      <c r="D107" s="32">
        <v>1324</v>
      </c>
      <c r="E107" s="32">
        <f t="shared" si="4"/>
        <v>1471.1111111111111</v>
      </c>
      <c r="F107" s="33">
        <f t="shared" si="5"/>
        <v>0</v>
      </c>
      <c r="G107" s="22" t="s">
        <v>8</v>
      </c>
      <c r="K107" s="28">
        <v>0.9</v>
      </c>
    </row>
    <row r="108" spans="1:11" ht="33" customHeight="1">
      <c r="A108" s="10" t="s">
        <v>661</v>
      </c>
      <c r="B108" s="10" t="s">
        <v>662</v>
      </c>
      <c r="C108" s="32">
        <v>21050</v>
      </c>
      <c r="D108" s="32">
        <v>21050</v>
      </c>
      <c r="E108" s="32">
        <f t="shared" si="4"/>
        <v>23388.888888888887</v>
      </c>
      <c r="F108" s="33">
        <f t="shared" si="5"/>
        <v>0</v>
      </c>
      <c r="K108" s="28">
        <v>0.9</v>
      </c>
    </row>
    <row r="109" spans="1:11" ht="33" customHeight="1">
      <c r="A109" s="10" t="s">
        <v>663</v>
      </c>
      <c r="B109" s="10" t="s">
        <v>664</v>
      </c>
      <c r="C109" s="32">
        <v>74466</v>
      </c>
      <c r="D109" s="32">
        <v>74431</v>
      </c>
      <c r="E109" s="32">
        <f t="shared" si="4"/>
        <v>82701.111111111109</v>
      </c>
      <c r="F109" s="33">
        <f t="shared" si="5"/>
        <v>-35</v>
      </c>
      <c r="K109" s="28">
        <v>0.9</v>
      </c>
    </row>
    <row r="110" spans="1:11" ht="33" customHeight="1">
      <c r="A110" s="10" t="s">
        <v>665</v>
      </c>
      <c r="B110" s="10" t="s">
        <v>666</v>
      </c>
      <c r="C110" s="32">
        <v>1234</v>
      </c>
      <c r="D110" s="32">
        <v>1234</v>
      </c>
      <c r="E110" s="32">
        <f t="shared" si="4"/>
        <v>1371.1111111111111</v>
      </c>
      <c r="F110" s="33">
        <f t="shared" si="5"/>
        <v>0</v>
      </c>
      <c r="K110" s="28">
        <v>0.9</v>
      </c>
    </row>
    <row r="111" spans="1:11" ht="33" customHeight="1">
      <c r="A111" s="10" t="s">
        <v>667</v>
      </c>
      <c r="B111" s="10" t="s">
        <v>668</v>
      </c>
      <c r="C111" s="32">
        <v>21050</v>
      </c>
      <c r="D111" s="32">
        <v>21050</v>
      </c>
      <c r="E111" s="32">
        <f t="shared" si="4"/>
        <v>23388.888888888887</v>
      </c>
      <c r="F111" s="33">
        <f t="shared" si="5"/>
        <v>0</v>
      </c>
      <c r="K111" s="28">
        <v>0.9</v>
      </c>
    </row>
    <row r="112" spans="1:11" ht="33" customHeight="1">
      <c r="A112" s="10" t="s">
        <v>669</v>
      </c>
      <c r="B112" s="10" t="s">
        <v>670</v>
      </c>
      <c r="C112" s="32">
        <v>86778</v>
      </c>
      <c r="D112" s="32">
        <v>86778</v>
      </c>
      <c r="E112" s="32">
        <f t="shared" si="4"/>
        <v>96420</v>
      </c>
      <c r="F112" s="33">
        <f t="shared" si="5"/>
        <v>0</v>
      </c>
      <c r="K112" s="28">
        <v>0.9</v>
      </c>
    </row>
    <row r="113" spans="1:11" ht="33" customHeight="1">
      <c r="A113" s="10" t="s">
        <v>667</v>
      </c>
      <c r="B113" s="10" t="s">
        <v>671</v>
      </c>
      <c r="C113" s="32">
        <v>21050</v>
      </c>
      <c r="D113" s="32">
        <v>21050</v>
      </c>
      <c r="E113" s="32">
        <f t="shared" si="4"/>
        <v>23388.888888888887</v>
      </c>
      <c r="F113" s="33">
        <f t="shared" si="5"/>
        <v>0</v>
      </c>
      <c r="K113" s="28">
        <v>0.9</v>
      </c>
    </row>
    <row r="114" spans="1:11" ht="33" customHeight="1">
      <c r="A114" s="10" t="s">
        <v>669</v>
      </c>
      <c r="B114" s="10" t="s">
        <v>672</v>
      </c>
      <c r="C114" s="32">
        <v>74466</v>
      </c>
      <c r="D114" s="32">
        <v>86776</v>
      </c>
      <c r="E114" s="32">
        <f t="shared" si="4"/>
        <v>96417.777777777781</v>
      </c>
      <c r="F114" s="33">
        <f t="shared" si="5"/>
        <v>12310</v>
      </c>
      <c r="K114" s="28">
        <v>0.9</v>
      </c>
    </row>
    <row r="115" spans="1:11" ht="33" customHeight="1">
      <c r="A115" s="10" t="s">
        <v>673</v>
      </c>
      <c r="B115" s="10" t="s">
        <v>674</v>
      </c>
      <c r="C115" s="32">
        <v>21050</v>
      </c>
      <c r="D115" s="32">
        <v>21050</v>
      </c>
      <c r="E115" s="32">
        <f t="shared" si="4"/>
        <v>23388.888888888887</v>
      </c>
      <c r="F115" s="33">
        <f t="shared" si="5"/>
        <v>0</v>
      </c>
      <c r="K115" s="28">
        <v>0.9</v>
      </c>
    </row>
    <row r="116" spans="1:11" ht="33" customHeight="1">
      <c r="A116" s="10" t="s">
        <v>675</v>
      </c>
      <c r="B116" s="10" t="s">
        <v>676</v>
      </c>
      <c r="C116" s="32">
        <v>74466</v>
      </c>
      <c r="D116" s="32">
        <v>86741</v>
      </c>
      <c r="E116" s="32">
        <f t="shared" si="4"/>
        <v>96378.888888888891</v>
      </c>
      <c r="F116" s="33">
        <f t="shared" si="5"/>
        <v>12275</v>
      </c>
      <c r="K116" s="28">
        <v>0.9</v>
      </c>
    </row>
    <row r="117" spans="1:11" ht="33" customHeight="1">
      <c r="A117" s="10" t="s">
        <v>212</v>
      </c>
      <c r="B117" s="10" t="s">
        <v>677</v>
      </c>
      <c r="C117" s="32">
        <v>0</v>
      </c>
      <c r="D117" s="32">
        <v>595</v>
      </c>
      <c r="E117" s="32">
        <f t="shared" si="4"/>
        <v>661.11111111111109</v>
      </c>
      <c r="F117" s="33">
        <f t="shared" si="5"/>
        <v>595</v>
      </c>
      <c r="K117" s="28">
        <v>0.9</v>
      </c>
    </row>
    <row r="118" spans="1:11" s="16" customFormat="1" ht="33" customHeight="1">
      <c r="A118" s="10" t="s">
        <v>678</v>
      </c>
      <c r="B118" s="10" t="s">
        <v>679</v>
      </c>
      <c r="C118" s="32">
        <v>6993</v>
      </c>
      <c r="D118" s="32">
        <v>6993</v>
      </c>
      <c r="E118" s="32">
        <f t="shared" si="4"/>
        <v>7770</v>
      </c>
      <c r="F118" s="33">
        <f t="shared" si="5"/>
        <v>0</v>
      </c>
      <c r="G118" s="22" t="s">
        <v>8</v>
      </c>
      <c r="K118" s="28">
        <v>0.9</v>
      </c>
    </row>
    <row r="119" spans="1:11" ht="33" customHeight="1">
      <c r="A119" s="10" t="s">
        <v>680</v>
      </c>
      <c r="B119" s="10" t="s">
        <v>681</v>
      </c>
      <c r="C119" s="32">
        <v>0</v>
      </c>
      <c r="D119" s="32">
        <v>528</v>
      </c>
      <c r="E119" s="32">
        <f t="shared" si="4"/>
        <v>586.66666666666663</v>
      </c>
      <c r="F119" s="33">
        <f t="shared" si="5"/>
        <v>528</v>
      </c>
      <c r="K119" s="28">
        <v>0.9</v>
      </c>
    </row>
    <row r="120" spans="1:11" s="7" customFormat="1" ht="33" customHeight="1">
      <c r="A120" s="7" t="s">
        <v>216</v>
      </c>
      <c r="B120" s="10" t="s">
        <v>217</v>
      </c>
      <c r="C120" s="32">
        <v>4909</v>
      </c>
      <c r="D120" s="33">
        <v>0</v>
      </c>
      <c r="E120" s="32">
        <f t="shared" si="4"/>
        <v>0</v>
      </c>
      <c r="F120" s="33">
        <f t="shared" si="5"/>
        <v>-4909</v>
      </c>
      <c r="G120" s="11"/>
      <c r="K120" s="28">
        <v>0.9</v>
      </c>
    </row>
    <row r="121" spans="1:11" s="6" customFormat="1" ht="33" customHeight="1">
      <c r="A121" s="7" t="s">
        <v>218</v>
      </c>
      <c r="B121" s="10" t="s">
        <v>219</v>
      </c>
      <c r="C121" s="32">
        <v>0</v>
      </c>
      <c r="D121" s="33">
        <v>0</v>
      </c>
      <c r="E121" s="32">
        <f t="shared" si="4"/>
        <v>0</v>
      </c>
      <c r="F121" s="33">
        <f t="shared" ref="F121:F152" si="6">((C121-D121)*-1)</f>
        <v>0</v>
      </c>
      <c r="G121" s="11" t="s">
        <v>8</v>
      </c>
      <c r="K121" s="28">
        <v>0.9</v>
      </c>
    </row>
    <row r="122" spans="1:11" s="7" customFormat="1" ht="33" customHeight="1">
      <c r="A122" s="7" t="s">
        <v>220</v>
      </c>
      <c r="B122" s="10" t="s">
        <v>221</v>
      </c>
      <c r="C122" s="32">
        <v>0</v>
      </c>
      <c r="D122" s="33">
        <v>1348</v>
      </c>
      <c r="E122" s="32">
        <f t="shared" si="4"/>
        <v>1497.7777777777778</v>
      </c>
      <c r="F122" s="33">
        <f t="shared" si="6"/>
        <v>1348</v>
      </c>
      <c r="G122" s="11"/>
      <c r="K122" s="28">
        <v>0.9</v>
      </c>
    </row>
    <row r="123" spans="1:11" s="6" customFormat="1" ht="33" customHeight="1">
      <c r="A123" s="7" t="s">
        <v>222</v>
      </c>
      <c r="B123" s="10" t="s">
        <v>223</v>
      </c>
      <c r="C123" s="32">
        <v>0</v>
      </c>
      <c r="D123" s="33">
        <v>0</v>
      </c>
      <c r="E123" s="32">
        <f t="shared" si="4"/>
        <v>0</v>
      </c>
      <c r="F123" s="33">
        <f t="shared" si="6"/>
        <v>0</v>
      </c>
      <c r="G123" s="11" t="s">
        <v>8</v>
      </c>
      <c r="K123" s="28">
        <v>0.9</v>
      </c>
    </row>
    <row r="124" spans="1:11" s="7" customFormat="1" ht="33" customHeight="1">
      <c r="A124" s="7" t="s">
        <v>224</v>
      </c>
      <c r="B124" s="10" t="s">
        <v>225</v>
      </c>
      <c r="C124" s="32">
        <v>0</v>
      </c>
      <c r="D124" s="33">
        <v>271</v>
      </c>
      <c r="E124" s="32">
        <f t="shared" si="4"/>
        <v>301.11111111111109</v>
      </c>
      <c r="F124" s="33">
        <f t="shared" si="6"/>
        <v>271</v>
      </c>
      <c r="G124" s="11"/>
      <c r="K124" s="28">
        <v>0.9</v>
      </c>
    </row>
    <row r="125" spans="1:11" s="6" customFormat="1" ht="33" customHeight="1">
      <c r="A125" s="7" t="s">
        <v>226</v>
      </c>
      <c r="B125" s="10" t="s">
        <v>227</v>
      </c>
      <c r="C125" s="32">
        <v>0</v>
      </c>
      <c r="D125" s="33">
        <v>0</v>
      </c>
      <c r="E125" s="32">
        <f t="shared" si="4"/>
        <v>0</v>
      </c>
      <c r="F125" s="33">
        <f t="shared" si="6"/>
        <v>0</v>
      </c>
      <c r="G125" s="11" t="s">
        <v>8</v>
      </c>
      <c r="K125" s="28">
        <v>0.9</v>
      </c>
    </row>
    <row r="126" spans="1:11" s="7" customFormat="1" ht="33" customHeight="1">
      <c r="A126" s="7" t="s">
        <v>228</v>
      </c>
      <c r="B126" s="10" t="s">
        <v>229</v>
      </c>
      <c r="C126" s="32">
        <v>0</v>
      </c>
      <c r="D126" s="33">
        <v>181</v>
      </c>
      <c r="E126" s="32">
        <f t="shared" si="4"/>
        <v>201.11111111111111</v>
      </c>
      <c r="F126" s="33">
        <f t="shared" si="6"/>
        <v>181</v>
      </c>
      <c r="G126" s="11"/>
      <c r="K126" s="28">
        <v>0.9</v>
      </c>
    </row>
    <row r="127" spans="1:11" s="6" customFormat="1" ht="33" customHeight="1">
      <c r="A127" s="7" t="s">
        <v>230</v>
      </c>
      <c r="B127" s="10" t="s">
        <v>231</v>
      </c>
      <c r="C127" s="32">
        <v>1831</v>
      </c>
      <c r="D127" s="33">
        <v>1831</v>
      </c>
      <c r="E127" s="32">
        <f t="shared" si="4"/>
        <v>2034.4444444444443</v>
      </c>
      <c r="F127" s="33">
        <f t="shared" si="6"/>
        <v>0</v>
      </c>
      <c r="G127" s="11" t="s">
        <v>8</v>
      </c>
      <c r="K127" s="28">
        <v>0.9</v>
      </c>
    </row>
    <row r="128" spans="1:11" s="7" customFormat="1" ht="33" customHeight="1">
      <c r="A128" s="7" t="s">
        <v>232</v>
      </c>
      <c r="B128" s="10" t="s">
        <v>233</v>
      </c>
      <c r="C128" s="32">
        <v>1831</v>
      </c>
      <c r="D128" s="33">
        <v>1109</v>
      </c>
      <c r="E128" s="32">
        <f t="shared" si="4"/>
        <v>1232.2222222222222</v>
      </c>
      <c r="F128" s="33">
        <f t="shared" si="6"/>
        <v>-722</v>
      </c>
      <c r="G128" s="11"/>
      <c r="K128" s="28">
        <v>0.9</v>
      </c>
    </row>
    <row r="129" spans="1:11" s="6" customFormat="1" ht="33" customHeight="1">
      <c r="A129" s="7" t="s">
        <v>234</v>
      </c>
      <c r="B129" s="10" t="s">
        <v>235</v>
      </c>
      <c r="C129" s="32">
        <v>1800</v>
      </c>
      <c r="D129" s="33">
        <v>1800</v>
      </c>
      <c r="E129" s="32">
        <f t="shared" si="4"/>
        <v>2000</v>
      </c>
      <c r="F129" s="33">
        <f t="shared" si="6"/>
        <v>0</v>
      </c>
      <c r="G129" s="11" t="s">
        <v>8</v>
      </c>
      <c r="K129" s="28">
        <v>0.9</v>
      </c>
    </row>
    <row r="130" spans="1:11" s="7" customFormat="1" ht="33" customHeight="1">
      <c r="A130" s="7" t="s">
        <v>236</v>
      </c>
      <c r="B130" s="10" t="s">
        <v>237</v>
      </c>
      <c r="C130" s="32">
        <v>0</v>
      </c>
      <c r="D130" s="33">
        <v>305</v>
      </c>
      <c r="E130" s="32">
        <f t="shared" si="4"/>
        <v>338.88888888888886</v>
      </c>
      <c r="F130" s="33">
        <f t="shared" si="6"/>
        <v>305</v>
      </c>
      <c r="G130" s="11"/>
      <c r="K130" s="28">
        <v>0.9</v>
      </c>
    </row>
    <row r="131" spans="1:11" s="7" customFormat="1" ht="33" customHeight="1">
      <c r="A131" s="7" t="s">
        <v>238</v>
      </c>
      <c r="B131" s="10" t="s">
        <v>239</v>
      </c>
      <c r="C131" s="32">
        <v>0</v>
      </c>
      <c r="D131" s="33">
        <v>460</v>
      </c>
      <c r="E131" s="32">
        <f t="shared" si="4"/>
        <v>511.11111111111109</v>
      </c>
      <c r="F131" s="33">
        <f t="shared" si="6"/>
        <v>460</v>
      </c>
      <c r="G131" s="11"/>
      <c r="K131" s="28">
        <v>0.9</v>
      </c>
    </row>
    <row r="132" spans="1:11" s="11" customFormat="1" ht="33" customHeight="1">
      <c r="A132" s="7" t="s">
        <v>240</v>
      </c>
      <c r="B132" s="10" t="s">
        <v>241</v>
      </c>
      <c r="C132" s="32">
        <v>0</v>
      </c>
      <c r="D132" s="33">
        <v>514</v>
      </c>
      <c r="E132" s="32">
        <f t="shared" ref="E132:E195" si="7">D132/K132</f>
        <v>571.11111111111109</v>
      </c>
      <c r="F132" s="33">
        <f t="shared" si="6"/>
        <v>514</v>
      </c>
      <c r="K132" s="28">
        <v>0.9</v>
      </c>
    </row>
    <row r="133" spans="1:11" s="7" customFormat="1" ht="33" customHeight="1">
      <c r="A133" s="7" t="s">
        <v>242</v>
      </c>
      <c r="B133" s="10" t="s">
        <v>243</v>
      </c>
      <c r="C133" s="32">
        <v>0</v>
      </c>
      <c r="D133" s="33">
        <v>43</v>
      </c>
      <c r="E133" s="32">
        <f t="shared" si="7"/>
        <v>47.777777777777779</v>
      </c>
      <c r="F133" s="33">
        <f t="shared" si="6"/>
        <v>43</v>
      </c>
      <c r="G133" s="11"/>
      <c r="K133" s="28">
        <v>0.9</v>
      </c>
    </row>
    <row r="134" spans="1:11" s="7" customFormat="1" ht="33" customHeight="1">
      <c r="A134" s="7" t="s">
        <v>244</v>
      </c>
      <c r="B134" s="10" t="s">
        <v>245</v>
      </c>
      <c r="C134" s="32">
        <v>0</v>
      </c>
      <c r="D134" s="33">
        <v>43</v>
      </c>
      <c r="E134" s="32">
        <f t="shared" si="7"/>
        <v>47.777777777777779</v>
      </c>
      <c r="F134" s="33">
        <f t="shared" si="6"/>
        <v>43</v>
      </c>
      <c r="G134" s="11"/>
      <c r="K134" s="28">
        <v>0.9</v>
      </c>
    </row>
    <row r="135" spans="1:11" s="7" customFormat="1" ht="33" customHeight="1">
      <c r="A135" s="7" t="s">
        <v>246</v>
      </c>
      <c r="B135" s="10" t="s">
        <v>247</v>
      </c>
      <c r="C135" s="32">
        <v>0</v>
      </c>
      <c r="D135" s="33">
        <v>43</v>
      </c>
      <c r="E135" s="32">
        <f t="shared" si="7"/>
        <v>47.777777777777779</v>
      </c>
      <c r="F135" s="33">
        <f t="shared" si="6"/>
        <v>43</v>
      </c>
      <c r="G135" s="11"/>
      <c r="K135" s="28">
        <v>0.9</v>
      </c>
    </row>
    <row r="136" spans="1:11" s="7" customFormat="1" ht="33" customHeight="1">
      <c r="A136" s="7" t="s">
        <v>248</v>
      </c>
      <c r="B136" s="10" t="s">
        <v>249</v>
      </c>
      <c r="C136" s="32">
        <v>0</v>
      </c>
      <c r="D136" s="33">
        <v>43</v>
      </c>
      <c r="E136" s="32">
        <f t="shared" si="7"/>
        <v>47.777777777777779</v>
      </c>
      <c r="F136" s="33">
        <f t="shared" si="6"/>
        <v>43</v>
      </c>
      <c r="G136" s="11"/>
      <c r="K136" s="28">
        <v>0.9</v>
      </c>
    </row>
    <row r="137" spans="1:11" s="7" customFormat="1" ht="33" customHeight="1">
      <c r="A137" s="7" t="s">
        <v>250</v>
      </c>
      <c r="B137" s="10" t="s">
        <v>251</v>
      </c>
      <c r="C137" s="32">
        <v>0</v>
      </c>
      <c r="D137" s="33">
        <v>43</v>
      </c>
      <c r="E137" s="32">
        <f t="shared" si="7"/>
        <v>47.777777777777779</v>
      </c>
      <c r="F137" s="33">
        <f t="shared" si="6"/>
        <v>43</v>
      </c>
      <c r="G137" s="11"/>
      <c r="K137" s="28">
        <v>0.9</v>
      </c>
    </row>
    <row r="138" spans="1:11" s="7" customFormat="1" ht="33" customHeight="1">
      <c r="A138" s="7" t="s">
        <v>252</v>
      </c>
      <c r="B138" s="10" t="s">
        <v>253</v>
      </c>
      <c r="C138" s="32">
        <v>0</v>
      </c>
      <c r="D138" s="33">
        <v>43</v>
      </c>
      <c r="E138" s="32">
        <f t="shared" si="7"/>
        <v>47.777777777777779</v>
      </c>
      <c r="F138" s="33">
        <f t="shared" si="6"/>
        <v>43</v>
      </c>
      <c r="G138" s="11"/>
      <c r="K138" s="28">
        <v>0.9</v>
      </c>
    </row>
    <row r="139" spans="1:11" s="7" customFormat="1" ht="33" customHeight="1">
      <c r="A139" s="7" t="s">
        <v>254</v>
      </c>
      <c r="B139" s="10" t="s">
        <v>255</v>
      </c>
      <c r="C139" s="32">
        <v>0</v>
      </c>
      <c r="D139" s="33">
        <v>459</v>
      </c>
      <c r="E139" s="32">
        <f t="shared" si="7"/>
        <v>510</v>
      </c>
      <c r="F139" s="33">
        <f t="shared" si="6"/>
        <v>459</v>
      </c>
      <c r="G139" s="11"/>
      <c r="K139" s="28">
        <v>0.9</v>
      </c>
    </row>
    <row r="140" spans="1:11" s="7" customFormat="1" ht="33" customHeight="1">
      <c r="A140" s="7" t="s">
        <v>256</v>
      </c>
      <c r="B140" s="10" t="s">
        <v>257</v>
      </c>
      <c r="C140" s="32">
        <v>0</v>
      </c>
      <c r="D140" s="33">
        <v>1152</v>
      </c>
      <c r="E140" s="32">
        <f t="shared" si="7"/>
        <v>1280</v>
      </c>
      <c r="F140" s="33">
        <f t="shared" si="6"/>
        <v>1152</v>
      </c>
      <c r="G140" s="11"/>
      <c r="K140" s="28">
        <v>0.9</v>
      </c>
    </row>
    <row r="141" spans="1:11" s="16" customFormat="1" ht="33" customHeight="1">
      <c r="A141" s="10" t="s">
        <v>682</v>
      </c>
      <c r="B141" s="10" t="s">
        <v>683</v>
      </c>
      <c r="C141" s="32">
        <v>1271</v>
      </c>
      <c r="D141" s="32">
        <v>1271</v>
      </c>
      <c r="E141" s="32">
        <f t="shared" si="7"/>
        <v>1412.2222222222222</v>
      </c>
      <c r="F141" s="32">
        <f t="shared" si="6"/>
        <v>0</v>
      </c>
      <c r="G141" s="22"/>
      <c r="K141" s="28">
        <v>0.9</v>
      </c>
    </row>
    <row r="142" spans="1:11" s="7" customFormat="1" ht="33" customHeight="1">
      <c r="A142" s="7" t="s">
        <v>684</v>
      </c>
      <c r="B142" s="10" t="s">
        <v>685</v>
      </c>
      <c r="C142" s="32">
        <v>1271</v>
      </c>
      <c r="D142" s="33">
        <v>2195</v>
      </c>
      <c r="E142" s="32">
        <f t="shared" si="7"/>
        <v>2438.8888888888887</v>
      </c>
      <c r="F142" s="33">
        <f t="shared" si="6"/>
        <v>924</v>
      </c>
      <c r="G142" s="11"/>
      <c r="K142" s="28">
        <v>0.9</v>
      </c>
    </row>
    <row r="143" spans="1:11" s="7" customFormat="1" ht="33" customHeight="1">
      <c r="A143" s="7" t="s">
        <v>686</v>
      </c>
      <c r="B143" s="10" t="s">
        <v>687</v>
      </c>
      <c r="C143" s="32">
        <v>1271</v>
      </c>
      <c r="D143" s="33">
        <v>2195</v>
      </c>
      <c r="E143" s="32">
        <f t="shared" si="7"/>
        <v>2438.8888888888887</v>
      </c>
      <c r="F143" s="33">
        <f t="shared" si="6"/>
        <v>924</v>
      </c>
      <c r="G143" s="11"/>
      <c r="K143" s="28">
        <v>0.9</v>
      </c>
    </row>
    <row r="144" spans="1:11" ht="33" customHeight="1">
      <c r="A144" s="10" t="s">
        <v>688</v>
      </c>
      <c r="B144" s="10" t="s">
        <v>689</v>
      </c>
      <c r="C144" s="32">
        <v>0</v>
      </c>
      <c r="D144" s="32">
        <v>0</v>
      </c>
      <c r="E144" s="32">
        <f t="shared" si="7"/>
        <v>0</v>
      </c>
      <c r="F144" s="33">
        <f t="shared" si="6"/>
        <v>0</v>
      </c>
      <c r="K144" s="28">
        <v>0.9</v>
      </c>
    </row>
    <row r="145" spans="1:11" ht="33" customHeight="1">
      <c r="A145" s="10" t="s">
        <v>690</v>
      </c>
      <c r="B145" s="10" t="s">
        <v>691</v>
      </c>
      <c r="C145" s="32">
        <v>0</v>
      </c>
      <c r="D145" s="32">
        <v>410</v>
      </c>
      <c r="E145" s="32">
        <f t="shared" si="7"/>
        <v>455.55555555555554</v>
      </c>
      <c r="F145" s="33">
        <f t="shared" si="6"/>
        <v>410</v>
      </c>
      <c r="K145" s="28">
        <v>0.9</v>
      </c>
    </row>
    <row r="146" spans="1:11" s="7" customFormat="1" ht="33" customHeight="1">
      <c r="A146" s="7" t="s">
        <v>264</v>
      </c>
      <c r="B146" s="10" t="s">
        <v>265</v>
      </c>
      <c r="C146" s="32">
        <v>0</v>
      </c>
      <c r="D146" s="33">
        <v>219</v>
      </c>
      <c r="E146" s="32">
        <f t="shared" si="7"/>
        <v>243.33333333333331</v>
      </c>
      <c r="F146" s="33">
        <f t="shared" si="6"/>
        <v>219</v>
      </c>
      <c r="G146" s="11"/>
      <c r="K146" s="28">
        <v>0.9</v>
      </c>
    </row>
    <row r="147" spans="1:11" s="7" customFormat="1" ht="33" customHeight="1">
      <c r="A147" s="7" t="s">
        <v>266</v>
      </c>
      <c r="B147" s="10" t="s">
        <v>267</v>
      </c>
      <c r="C147" s="32">
        <v>0</v>
      </c>
      <c r="D147" s="33">
        <v>181</v>
      </c>
      <c r="E147" s="32">
        <f t="shared" si="7"/>
        <v>201.11111111111111</v>
      </c>
      <c r="F147" s="33">
        <f t="shared" si="6"/>
        <v>181</v>
      </c>
      <c r="G147" s="11"/>
      <c r="K147" s="28">
        <v>0.9</v>
      </c>
    </row>
    <row r="148" spans="1:11" s="7" customFormat="1" ht="33" customHeight="1">
      <c r="A148" s="7" t="s">
        <v>268</v>
      </c>
      <c r="B148" s="10" t="s">
        <v>269</v>
      </c>
      <c r="C148" s="32">
        <v>0</v>
      </c>
      <c r="D148" s="33">
        <v>181</v>
      </c>
      <c r="E148" s="32">
        <f t="shared" si="7"/>
        <v>201.11111111111111</v>
      </c>
      <c r="F148" s="33">
        <f t="shared" si="6"/>
        <v>181</v>
      </c>
      <c r="G148" s="11"/>
      <c r="K148" s="28">
        <v>0.9</v>
      </c>
    </row>
    <row r="149" spans="1:11" s="7" customFormat="1" ht="33" customHeight="1">
      <c r="A149" s="7" t="s">
        <v>270</v>
      </c>
      <c r="B149" s="10" t="s">
        <v>271</v>
      </c>
      <c r="C149" s="32">
        <v>0</v>
      </c>
      <c r="D149" s="33">
        <v>272</v>
      </c>
      <c r="E149" s="32">
        <f t="shared" si="7"/>
        <v>302.22222222222223</v>
      </c>
      <c r="F149" s="33">
        <f t="shared" si="6"/>
        <v>272</v>
      </c>
      <c r="G149" s="11"/>
      <c r="K149" s="28">
        <v>0.9</v>
      </c>
    </row>
    <row r="150" spans="1:11" s="7" customFormat="1" ht="33" customHeight="1">
      <c r="A150" s="7" t="s">
        <v>272</v>
      </c>
      <c r="B150" s="10" t="s">
        <v>273</v>
      </c>
      <c r="C150" s="32">
        <v>0</v>
      </c>
      <c r="D150" s="33">
        <v>540</v>
      </c>
      <c r="E150" s="32">
        <f t="shared" si="7"/>
        <v>600</v>
      </c>
      <c r="F150" s="33">
        <f t="shared" si="6"/>
        <v>540</v>
      </c>
      <c r="G150" s="11"/>
      <c r="K150" s="28">
        <v>0.9</v>
      </c>
    </row>
    <row r="151" spans="1:11" s="7" customFormat="1" ht="33" customHeight="1">
      <c r="A151" s="7" t="s">
        <v>274</v>
      </c>
      <c r="B151" s="10" t="s">
        <v>275</v>
      </c>
      <c r="C151" s="32">
        <v>0</v>
      </c>
      <c r="D151" s="33">
        <v>567</v>
      </c>
      <c r="E151" s="32">
        <f t="shared" si="7"/>
        <v>630</v>
      </c>
      <c r="F151" s="33">
        <f t="shared" si="6"/>
        <v>567</v>
      </c>
      <c r="G151" s="11"/>
      <c r="K151" s="28">
        <v>0.9</v>
      </c>
    </row>
    <row r="152" spans="1:11" s="7" customFormat="1" ht="33" customHeight="1">
      <c r="A152" s="7" t="s">
        <v>276</v>
      </c>
      <c r="B152" s="10" t="s">
        <v>277</v>
      </c>
      <c r="C152" s="32">
        <v>0</v>
      </c>
      <c r="D152" s="33">
        <v>1041</v>
      </c>
      <c r="E152" s="32">
        <f t="shared" si="7"/>
        <v>1156.6666666666667</v>
      </c>
      <c r="F152" s="33">
        <f t="shared" si="6"/>
        <v>1041</v>
      </c>
      <c r="G152" s="11"/>
      <c r="K152" s="28">
        <v>0.9</v>
      </c>
    </row>
    <row r="153" spans="1:11" s="7" customFormat="1" ht="33" customHeight="1">
      <c r="A153" s="7" t="s">
        <v>278</v>
      </c>
      <c r="B153" s="10" t="s">
        <v>279</v>
      </c>
      <c r="C153" s="32">
        <v>0</v>
      </c>
      <c r="D153" s="33">
        <v>2531</v>
      </c>
      <c r="E153" s="32">
        <f t="shared" si="7"/>
        <v>2812.2222222222222</v>
      </c>
      <c r="F153" s="33">
        <f t="shared" ref="F153:F184" si="8">((C153-D153)*-1)</f>
        <v>2531</v>
      </c>
      <c r="G153" s="11"/>
      <c r="K153" s="28">
        <v>0.9</v>
      </c>
    </row>
    <row r="154" spans="1:11" s="7" customFormat="1" ht="33" customHeight="1">
      <c r="A154" s="7" t="s">
        <v>280</v>
      </c>
      <c r="B154" s="10" t="s">
        <v>281</v>
      </c>
      <c r="C154" s="32">
        <v>0</v>
      </c>
      <c r="D154" s="33">
        <v>290</v>
      </c>
      <c r="E154" s="32">
        <f t="shared" si="7"/>
        <v>322.22222222222223</v>
      </c>
      <c r="F154" s="33">
        <f t="shared" si="8"/>
        <v>290</v>
      </c>
      <c r="G154" s="11"/>
      <c r="K154" s="28">
        <v>0.9</v>
      </c>
    </row>
    <row r="155" spans="1:11" s="7" customFormat="1" ht="33" customHeight="1">
      <c r="A155" s="7" t="s">
        <v>282</v>
      </c>
      <c r="B155" s="10" t="s">
        <v>283</v>
      </c>
      <c r="C155" s="32">
        <v>0</v>
      </c>
      <c r="D155" s="33">
        <v>379</v>
      </c>
      <c r="E155" s="32">
        <f t="shared" si="7"/>
        <v>421.11111111111109</v>
      </c>
      <c r="F155" s="33">
        <f t="shared" si="8"/>
        <v>379</v>
      </c>
      <c r="G155" s="11"/>
      <c r="K155" s="28">
        <v>0.9</v>
      </c>
    </row>
    <row r="156" spans="1:11" s="6" customFormat="1" ht="33" customHeight="1">
      <c r="A156" s="7" t="s">
        <v>284</v>
      </c>
      <c r="B156" s="10" t="s">
        <v>285</v>
      </c>
      <c r="C156" s="32">
        <v>0</v>
      </c>
      <c r="D156" s="33">
        <v>2634</v>
      </c>
      <c r="E156" s="32">
        <f t="shared" si="7"/>
        <v>2926.6666666666665</v>
      </c>
      <c r="F156" s="33">
        <f t="shared" si="8"/>
        <v>2634</v>
      </c>
      <c r="G156" s="11" t="s">
        <v>8</v>
      </c>
      <c r="K156" s="28">
        <v>0.9</v>
      </c>
    </row>
    <row r="157" spans="1:11" s="6" customFormat="1" ht="33" customHeight="1">
      <c r="A157" s="7" t="s">
        <v>286</v>
      </c>
      <c r="B157" s="10" t="s">
        <v>287</v>
      </c>
      <c r="C157" s="32">
        <v>3253</v>
      </c>
      <c r="D157" s="33">
        <v>3253</v>
      </c>
      <c r="E157" s="32">
        <f t="shared" si="7"/>
        <v>3614.4444444444443</v>
      </c>
      <c r="F157" s="33">
        <f t="shared" si="8"/>
        <v>0</v>
      </c>
      <c r="G157" s="11" t="s">
        <v>8</v>
      </c>
      <c r="K157" s="28">
        <v>0.9</v>
      </c>
    </row>
    <row r="158" spans="1:11" s="7" customFormat="1" ht="33" customHeight="1">
      <c r="A158" s="7" t="s">
        <v>288</v>
      </c>
      <c r="B158" s="10" t="s">
        <v>289</v>
      </c>
      <c r="C158" s="32">
        <v>3253</v>
      </c>
      <c r="D158" s="33">
        <v>2348</v>
      </c>
      <c r="E158" s="32">
        <f t="shared" si="7"/>
        <v>2608.8888888888887</v>
      </c>
      <c r="F158" s="33">
        <f t="shared" si="8"/>
        <v>-905</v>
      </c>
      <c r="G158" s="11"/>
      <c r="K158" s="28">
        <v>0.9</v>
      </c>
    </row>
    <row r="159" spans="1:11" s="7" customFormat="1" ht="33" customHeight="1">
      <c r="A159" s="7" t="s">
        <v>290</v>
      </c>
      <c r="B159" s="10" t="s">
        <v>291</v>
      </c>
      <c r="C159" s="32">
        <f>228+750+140+455+34+67+355</f>
        <v>2029</v>
      </c>
      <c r="D159" s="33">
        <v>2029</v>
      </c>
      <c r="E159" s="32">
        <f t="shared" si="7"/>
        <v>2254.4444444444443</v>
      </c>
      <c r="F159" s="33">
        <f t="shared" si="8"/>
        <v>0</v>
      </c>
      <c r="G159" s="11" t="s">
        <v>8</v>
      </c>
      <c r="K159" s="28">
        <v>0.9</v>
      </c>
    </row>
    <row r="160" spans="1:11" s="7" customFormat="1" ht="33" customHeight="1">
      <c r="A160" s="7" t="s">
        <v>292</v>
      </c>
      <c r="B160" s="10" t="s">
        <v>293</v>
      </c>
      <c r="C160" s="32">
        <v>2029</v>
      </c>
      <c r="D160" s="33">
        <f>1403+4581+466+140</f>
        <v>6590</v>
      </c>
      <c r="E160" s="32">
        <f t="shared" si="7"/>
        <v>7322.2222222222217</v>
      </c>
      <c r="F160" s="33">
        <f t="shared" si="8"/>
        <v>4561</v>
      </c>
      <c r="G160" s="11"/>
      <c r="K160" s="28">
        <v>0.9</v>
      </c>
    </row>
    <row r="161" spans="1:11" s="11" customFormat="1" ht="33" customHeight="1">
      <c r="A161" s="7" t="s">
        <v>294</v>
      </c>
      <c r="B161" s="10" t="s">
        <v>295</v>
      </c>
      <c r="C161" s="32">
        <v>326</v>
      </c>
      <c r="D161" s="33">
        <v>326</v>
      </c>
      <c r="E161" s="32">
        <f t="shared" si="7"/>
        <v>362.22222222222223</v>
      </c>
      <c r="F161" s="33">
        <f t="shared" si="8"/>
        <v>0</v>
      </c>
      <c r="K161" s="28">
        <v>0.9</v>
      </c>
    </row>
    <row r="162" spans="1:11" s="7" customFormat="1" ht="33" customHeight="1">
      <c r="A162" s="7" t="s">
        <v>296</v>
      </c>
      <c r="B162" s="10" t="s">
        <v>297</v>
      </c>
      <c r="C162" s="32">
        <v>0</v>
      </c>
      <c r="D162" s="33">
        <v>365</v>
      </c>
      <c r="E162" s="32">
        <f t="shared" si="7"/>
        <v>405.55555555555554</v>
      </c>
      <c r="F162" s="33">
        <f t="shared" si="8"/>
        <v>365</v>
      </c>
      <c r="G162" s="11"/>
      <c r="K162" s="28">
        <v>0.9</v>
      </c>
    </row>
    <row r="163" spans="1:11" s="7" customFormat="1" ht="33" customHeight="1">
      <c r="A163" s="7" t="s">
        <v>298</v>
      </c>
      <c r="B163" s="10" t="s">
        <v>299</v>
      </c>
      <c r="C163" s="32">
        <v>0</v>
      </c>
      <c r="D163" s="33">
        <v>528</v>
      </c>
      <c r="E163" s="32">
        <f t="shared" si="7"/>
        <v>586.66666666666663</v>
      </c>
      <c r="F163" s="33">
        <f t="shared" si="8"/>
        <v>528</v>
      </c>
      <c r="G163" s="11"/>
      <c r="K163" s="28">
        <v>0.9</v>
      </c>
    </row>
    <row r="164" spans="1:11" s="7" customFormat="1" ht="33" customHeight="1">
      <c r="A164" s="7" t="s">
        <v>300</v>
      </c>
      <c r="B164" s="10" t="s">
        <v>301</v>
      </c>
      <c r="C164" s="32">
        <v>0</v>
      </c>
      <c r="D164" s="33">
        <v>528</v>
      </c>
      <c r="E164" s="32">
        <f t="shared" si="7"/>
        <v>586.66666666666663</v>
      </c>
      <c r="F164" s="33">
        <f t="shared" si="8"/>
        <v>528</v>
      </c>
      <c r="G164" s="11"/>
      <c r="K164" s="28">
        <v>0.9</v>
      </c>
    </row>
    <row r="165" spans="1:11" s="7" customFormat="1" ht="33" customHeight="1">
      <c r="A165" s="7" t="s">
        <v>302</v>
      </c>
      <c r="B165" s="10" t="s">
        <v>303</v>
      </c>
      <c r="C165" s="32">
        <v>0</v>
      </c>
      <c r="D165" s="33">
        <v>1645</v>
      </c>
      <c r="E165" s="32">
        <f t="shared" si="7"/>
        <v>1827.7777777777778</v>
      </c>
      <c r="F165" s="33">
        <f t="shared" si="8"/>
        <v>1645</v>
      </c>
      <c r="G165" s="11"/>
      <c r="K165" s="28">
        <v>0.9</v>
      </c>
    </row>
    <row r="166" spans="1:11" s="7" customFormat="1" ht="33" customHeight="1">
      <c r="A166" s="7" t="s">
        <v>304</v>
      </c>
      <c r="B166" s="10" t="s">
        <v>305</v>
      </c>
      <c r="C166" s="32">
        <v>0</v>
      </c>
      <c r="D166" s="33">
        <v>1538</v>
      </c>
      <c r="E166" s="32">
        <f t="shared" si="7"/>
        <v>1708.8888888888889</v>
      </c>
      <c r="F166" s="33">
        <f t="shared" si="8"/>
        <v>1538</v>
      </c>
      <c r="G166" s="11"/>
      <c r="K166" s="28">
        <v>0.9</v>
      </c>
    </row>
    <row r="167" spans="1:11" s="7" customFormat="1" ht="33" customHeight="1">
      <c r="A167" s="7" t="s">
        <v>306</v>
      </c>
      <c r="B167" s="10" t="s">
        <v>307</v>
      </c>
      <c r="C167" s="32">
        <v>0</v>
      </c>
      <c r="D167" s="33">
        <f>553+26</f>
        <v>579</v>
      </c>
      <c r="E167" s="32">
        <f t="shared" si="7"/>
        <v>643.33333333333337</v>
      </c>
      <c r="F167" s="33">
        <f t="shared" si="8"/>
        <v>579</v>
      </c>
      <c r="G167" s="11"/>
      <c r="K167" s="28">
        <v>0.9</v>
      </c>
    </row>
    <row r="168" spans="1:11" s="7" customFormat="1" ht="33" customHeight="1">
      <c r="A168" s="7" t="s">
        <v>308</v>
      </c>
      <c r="B168" s="10" t="s">
        <v>309</v>
      </c>
      <c r="C168" s="32">
        <v>0</v>
      </c>
      <c r="D168" s="33">
        <v>822</v>
      </c>
      <c r="E168" s="32">
        <f t="shared" si="7"/>
        <v>913.33333333333326</v>
      </c>
      <c r="F168" s="33">
        <f t="shared" si="8"/>
        <v>822</v>
      </c>
      <c r="G168" s="11"/>
      <c r="K168" s="28">
        <v>0.9</v>
      </c>
    </row>
    <row r="169" spans="1:11" s="7" customFormat="1" ht="33" customHeight="1">
      <c r="A169" s="7" t="s">
        <v>310</v>
      </c>
      <c r="B169" s="10" t="s">
        <v>311</v>
      </c>
      <c r="C169" s="32">
        <v>0</v>
      </c>
      <c r="D169" s="33">
        <v>614</v>
      </c>
      <c r="E169" s="32">
        <f t="shared" si="7"/>
        <v>682.22222222222217</v>
      </c>
      <c r="F169" s="33">
        <f t="shared" si="8"/>
        <v>614</v>
      </c>
      <c r="G169" s="11"/>
      <c r="K169" s="28">
        <v>0.9</v>
      </c>
    </row>
    <row r="170" spans="1:11" s="7" customFormat="1" ht="33" customHeight="1">
      <c r="A170" s="7" t="s">
        <v>312</v>
      </c>
      <c r="B170" s="10" t="s">
        <v>313</v>
      </c>
      <c r="C170" s="32">
        <v>0</v>
      </c>
      <c r="D170" s="33">
        <v>729</v>
      </c>
      <c r="E170" s="32">
        <f t="shared" si="7"/>
        <v>810</v>
      </c>
      <c r="F170" s="33">
        <f t="shared" si="8"/>
        <v>729</v>
      </c>
      <c r="G170" s="11"/>
      <c r="K170" s="28">
        <v>0.9</v>
      </c>
    </row>
    <row r="171" spans="1:11" s="7" customFormat="1" ht="33" customHeight="1">
      <c r="A171" s="7" t="s">
        <v>314</v>
      </c>
      <c r="B171" s="10" t="s">
        <v>315</v>
      </c>
      <c r="C171" s="32">
        <v>0</v>
      </c>
      <c r="D171" s="33">
        <v>366</v>
      </c>
      <c r="E171" s="32">
        <f t="shared" si="7"/>
        <v>406.66666666666663</v>
      </c>
      <c r="F171" s="33">
        <f t="shared" si="8"/>
        <v>366</v>
      </c>
      <c r="G171" s="11"/>
      <c r="K171" s="28">
        <v>0.9</v>
      </c>
    </row>
    <row r="172" spans="1:11" s="7" customFormat="1" ht="33" customHeight="1">
      <c r="A172" s="7" t="s">
        <v>316</v>
      </c>
      <c r="B172" s="10" t="s">
        <v>317</v>
      </c>
      <c r="C172" s="32">
        <v>0</v>
      </c>
      <c r="D172" s="33">
        <v>716</v>
      </c>
      <c r="E172" s="32">
        <f t="shared" si="7"/>
        <v>795.55555555555554</v>
      </c>
      <c r="F172" s="33">
        <f t="shared" si="8"/>
        <v>716</v>
      </c>
      <c r="G172" s="11"/>
      <c r="K172" s="28">
        <v>0.9</v>
      </c>
    </row>
    <row r="173" spans="1:11" s="7" customFormat="1" ht="33" customHeight="1">
      <c r="A173" s="7" t="s">
        <v>318</v>
      </c>
      <c r="B173" s="10" t="s">
        <v>319</v>
      </c>
      <c r="C173" s="32">
        <v>819</v>
      </c>
      <c r="D173" s="33">
        <v>819</v>
      </c>
      <c r="E173" s="32">
        <f t="shared" si="7"/>
        <v>910</v>
      </c>
      <c r="F173" s="33">
        <f t="shared" si="8"/>
        <v>0</v>
      </c>
      <c r="G173" s="11" t="s">
        <v>8</v>
      </c>
      <c r="K173" s="28">
        <v>0.9</v>
      </c>
    </row>
    <row r="174" spans="1:11" s="7" customFormat="1" ht="33" customHeight="1">
      <c r="A174" s="7" t="s">
        <v>320</v>
      </c>
      <c r="B174" s="10" t="s">
        <v>321</v>
      </c>
      <c r="C174" s="32">
        <v>0</v>
      </c>
      <c r="D174" s="33">
        <v>1486</v>
      </c>
      <c r="E174" s="32">
        <f t="shared" si="7"/>
        <v>1651.1111111111111</v>
      </c>
      <c r="F174" s="33">
        <f t="shared" si="8"/>
        <v>1486</v>
      </c>
      <c r="G174" s="11"/>
      <c r="K174" s="28">
        <v>0.9</v>
      </c>
    </row>
    <row r="175" spans="1:11" s="7" customFormat="1" ht="33" customHeight="1">
      <c r="A175" s="7" t="s">
        <v>322</v>
      </c>
      <c r="B175" s="10" t="s">
        <v>323</v>
      </c>
      <c r="C175" s="32">
        <v>0</v>
      </c>
      <c r="D175" s="33">
        <v>0</v>
      </c>
      <c r="E175" s="32">
        <f t="shared" si="7"/>
        <v>0</v>
      </c>
      <c r="F175" s="33">
        <f t="shared" si="8"/>
        <v>0</v>
      </c>
      <c r="G175" s="11" t="s">
        <v>8</v>
      </c>
      <c r="K175" s="28">
        <v>0.9</v>
      </c>
    </row>
    <row r="176" spans="1:11" s="7" customFormat="1" ht="33" customHeight="1">
      <c r="A176" s="7" t="s">
        <v>324</v>
      </c>
      <c r="B176" s="10" t="s">
        <v>325</v>
      </c>
      <c r="C176" s="32">
        <v>0</v>
      </c>
      <c r="D176" s="33">
        <v>269</v>
      </c>
      <c r="E176" s="32">
        <f t="shared" si="7"/>
        <v>298.88888888888886</v>
      </c>
      <c r="F176" s="33">
        <f t="shared" si="8"/>
        <v>269</v>
      </c>
      <c r="G176" s="11"/>
      <c r="K176" s="28">
        <v>0.9</v>
      </c>
    </row>
    <row r="177" spans="1:11" s="7" customFormat="1" ht="33" customHeight="1">
      <c r="A177" s="7" t="s">
        <v>326</v>
      </c>
      <c r="B177" s="10" t="s">
        <v>327</v>
      </c>
      <c r="C177" s="32">
        <v>0</v>
      </c>
      <c r="D177" s="33">
        <v>505</v>
      </c>
      <c r="E177" s="32">
        <f t="shared" si="7"/>
        <v>561.11111111111109</v>
      </c>
      <c r="F177" s="33">
        <f t="shared" si="8"/>
        <v>505</v>
      </c>
      <c r="G177" s="11"/>
      <c r="K177" s="28">
        <v>0.9</v>
      </c>
    </row>
    <row r="178" spans="1:11" s="7" customFormat="1" ht="33" customHeight="1">
      <c r="A178" s="7" t="s">
        <v>328</v>
      </c>
      <c r="B178" s="10" t="s">
        <v>329</v>
      </c>
      <c r="C178" s="32">
        <v>0</v>
      </c>
      <c r="D178" s="33">
        <v>700</v>
      </c>
      <c r="E178" s="32">
        <f t="shared" si="7"/>
        <v>777.77777777777771</v>
      </c>
      <c r="F178" s="33">
        <f t="shared" si="8"/>
        <v>700</v>
      </c>
      <c r="G178" s="11"/>
      <c r="K178" s="28">
        <v>0.9</v>
      </c>
    </row>
    <row r="179" spans="1:11" s="6" customFormat="1" ht="33" customHeight="1">
      <c r="A179" s="7" t="s">
        <v>330</v>
      </c>
      <c r="B179" s="10" t="s">
        <v>331</v>
      </c>
      <c r="C179" s="32">
        <v>814</v>
      </c>
      <c r="D179" s="33">
        <v>814</v>
      </c>
      <c r="E179" s="32">
        <f t="shared" si="7"/>
        <v>904.44444444444446</v>
      </c>
      <c r="F179" s="33">
        <f t="shared" si="8"/>
        <v>0</v>
      </c>
      <c r="G179" s="11" t="s">
        <v>8</v>
      </c>
      <c r="K179" s="28">
        <v>0.9</v>
      </c>
    </row>
    <row r="180" spans="1:11" s="7" customFormat="1" ht="33" customHeight="1">
      <c r="A180" s="7" t="s">
        <v>332</v>
      </c>
      <c r="B180" s="10" t="s">
        <v>333</v>
      </c>
      <c r="C180" s="32">
        <v>814</v>
      </c>
      <c r="D180" s="33">
        <v>814</v>
      </c>
      <c r="E180" s="32">
        <f t="shared" si="7"/>
        <v>904.44444444444446</v>
      </c>
      <c r="F180" s="33">
        <f t="shared" si="8"/>
        <v>0</v>
      </c>
      <c r="G180" s="11"/>
      <c r="K180" s="28">
        <v>0.9</v>
      </c>
    </row>
    <row r="181" spans="1:11" s="7" customFormat="1" ht="33" customHeight="1">
      <c r="A181" s="7" t="s">
        <v>334</v>
      </c>
      <c r="B181" s="10" t="s">
        <v>335</v>
      </c>
      <c r="C181" s="32">
        <v>0</v>
      </c>
      <c r="D181" s="33">
        <v>269</v>
      </c>
      <c r="E181" s="32">
        <f t="shared" si="7"/>
        <v>298.88888888888886</v>
      </c>
      <c r="F181" s="33">
        <f t="shared" si="8"/>
        <v>269</v>
      </c>
      <c r="G181" s="11"/>
      <c r="K181" s="28">
        <v>0.9</v>
      </c>
    </row>
    <row r="182" spans="1:11" s="6" customFormat="1" ht="33" customHeight="1">
      <c r="A182" s="7" t="s">
        <v>336</v>
      </c>
      <c r="B182" s="10" t="s">
        <v>337</v>
      </c>
      <c r="C182" s="32">
        <v>1676</v>
      </c>
      <c r="D182" s="33">
        <v>1676</v>
      </c>
      <c r="E182" s="32">
        <f t="shared" si="7"/>
        <v>1862.2222222222222</v>
      </c>
      <c r="F182" s="33">
        <f t="shared" si="8"/>
        <v>0</v>
      </c>
      <c r="G182" s="11" t="s">
        <v>8</v>
      </c>
      <c r="K182" s="28">
        <v>0.9</v>
      </c>
    </row>
    <row r="183" spans="1:11" s="7" customFormat="1" ht="33" customHeight="1">
      <c r="A183" s="7" t="s">
        <v>338</v>
      </c>
      <c r="B183" s="10" t="s">
        <v>339</v>
      </c>
      <c r="C183" s="32">
        <v>0</v>
      </c>
      <c r="D183" s="33">
        <v>476</v>
      </c>
      <c r="E183" s="32">
        <f t="shared" si="7"/>
        <v>528.88888888888891</v>
      </c>
      <c r="F183" s="33">
        <f t="shared" si="8"/>
        <v>476</v>
      </c>
      <c r="G183" s="11"/>
      <c r="K183" s="28">
        <v>0.9</v>
      </c>
    </row>
    <row r="184" spans="1:11" s="7" customFormat="1" ht="33" customHeight="1">
      <c r="A184" s="7" t="s">
        <v>340</v>
      </c>
      <c r="B184" s="10" t="s">
        <v>341</v>
      </c>
      <c r="C184" s="32">
        <v>0</v>
      </c>
      <c r="D184" s="33">
        <v>317</v>
      </c>
      <c r="E184" s="32">
        <f t="shared" si="7"/>
        <v>352.22222222222223</v>
      </c>
      <c r="F184" s="33">
        <f t="shared" si="8"/>
        <v>317</v>
      </c>
      <c r="G184" s="11"/>
      <c r="K184" s="28">
        <v>0.9</v>
      </c>
    </row>
    <row r="185" spans="1:11" s="7" customFormat="1" ht="33" customHeight="1">
      <c r="A185" s="7" t="s">
        <v>342</v>
      </c>
      <c r="B185" s="10" t="s">
        <v>343</v>
      </c>
      <c r="C185" s="32">
        <v>0</v>
      </c>
      <c r="D185" s="33">
        <v>600</v>
      </c>
      <c r="E185" s="32">
        <f t="shared" si="7"/>
        <v>666.66666666666663</v>
      </c>
      <c r="F185" s="33">
        <f t="shared" ref="F185:F208" si="9">((C185-D185)*-1)</f>
        <v>600</v>
      </c>
      <c r="G185" s="11"/>
      <c r="K185" s="28">
        <v>0.9</v>
      </c>
    </row>
    <row r="186" spans="1:11" s="7" customFormat="1" ht="33" customHeight="1">
      <c r="A186" s="7" t="s">
        <v>344</v>
      </c>
      <c r="B186" s="10" t="s">
        <v>345</v>
      </c>
      <c r="C186" s="32">
        <v>0</v>
      </c>
      <c r="D186" s="33">
        <v>562</v>
      </c>
      <c r="E186" s="32">
        <f t="shared" si="7"/>
        <v>624.44444444444446</v>
      </c>
      <c r="F186" s="33">
        <f t="shared" si="9"/>
        <v>562</v>
      </c>
      <c r="G186" s="11"/>
      <c r="K186" s="28">
        <v>0.9</v>
      </c>
    </row>
    <row r="187" spans="1:11" s="7" customFormat="1" ht="33" customHeight="1">
      <c r="A187" s="7" t="s">
        <v>346</v>
      </c>
      <c r="B187" s="10" t="s">
        <v>347</v>
      </c>
      <c r="C187" s="32">
        <v>0</v>
      </c>
      <c r="D187" s="33">
        <v>1387</v>
      </c>
      <c r="E187" s="32">
        <f t="shared" si="7"/>
        <v>1541.1111111111111</v>
      </c>
      <c r="F187" s="33">
        <f t="shared" si="9"/>
        <v>1387</v>
      </c>
      <c r="G187" s="11"/>
      <c r="K187" s="28">
        <v>0.9</v>
      </c>
    </row>
    <row r="188" spans="1:11" s="7" customFormat="1" ht="33" customHeight="1">
      <c r="A188" s="7" t="s">
        <v>348</v>
      </c>
      <c r="B188" s="10" t="s">
        <v>349</v>
      </c>
      <c r="C188" s="32">
        <v>0</v>
      </c>
      <c r="D188" s="33">
        <v>1972</v>
      </c>
      <c r="E188" s="32">
        <f t="shared" si="7"/>
        <v>2191.1111111111109</v>
      </c>
      <c r="F188" s="33">
        <f t="shared" si="9"/>
        <v>1972</v>
      </c>
      <c r="G188" s="11"/>
      <c r="K188" s="28">
        <v>0.9</v>
      </c>
    </row>
    <row r="189" spans="1:11" s="7" customFormat="1" ht="33" customHeight="1">
      <c r="A189" s="7" t="s">
        <v>350</v>
      </c>
      <c r="B189" s="10" t="s">
        <v>351</v>
      </c>
      <c r="C189" s="32">
        <v>0</v>
      </c>
      <c r="D189" s="33">
        <v>4040</v>
      </c>
      <c r="E189" s="32">
        <f t="shared" si="7"/>
        <v>4488.8888888888887</v>
      </c>
      <c r="F189" s="33">
        <f t="shared" si="9"/>
        <v>4040</v>
      </c>
      <c r="G189" s="11"/>
      <c r="K189" s="28">
        <v>0.9</v>
      </c>
    </row>
    <row r="190" spans="1:11" s="7" customFormat="1" ht="33" customHeight="1">
      <c r="A190" s="7" t="s">
        <v>352</v>
      </c>
      <c r="B190" s="10" t="s">
        <v>353</v>
      </c>
      <c r="C190" s="32">
        <v>0</v>
      </c>
      <c r="D190" s="33">
        <v>1357</v>
      </c>
      <c r="E190" s="32">
        <f t="shared" si="7"/>
        <v>1507.7777777777778</v>
      </c>
      <c r="F190" s="33">
        <f t="shared" si="9"/>
        <v>1357</v>
      </c>
      <c r="G190" s="11"/>
      <c r="K190" s="28">
        <v>0.9</v>
      </c>
    </row>
    <row r="191" spans="1:11" s="7" customFormat="1" ht="33" customHeight="1">
      <c r="A191" s="7" t="s">
        <v>354</v>
      </c>
      <c r="B191" s="10" t="s">
        <v>355</v>
      </c>
      <c r="C191" s="32">
        <v>0</v>
      </c>
      <c r="D191" s="33">
        <v>714</v>
      </c>
      <c r="E191" s="32">
        <f t="shared" si="7"/>
        <v>793.33333333333326</v>
      </c>
      <c r="F191" s="33">
        <f t="shared" si="9"/>
        <v>714</v>
      </c>
      <c r="G191" s="11"/>
      <c r="K191" s="28">
        <v>0.9</v>
      </c>
    </row>
    <row r="192" spans="1:11" s="7" customFormat="1" ht="33" customHeight="1">
      <c r="A192" s="7" t="s">
        <v>356</v>
      </c>
      <c r="B192" s="10" t="s">
        <v>357</v>
      </c>
      <c r="C192" s="32">
        <v>0</v>
      </c>
      <c r="D192" s="33">
        <v>643</v>
      </c>
      <c r="E192" s="32">
        <f t="shared" si="7"/>
        <v>714.44444444444446</v>
      </c>
      <c r="F192" s="33">
        <f t="shared" si="9"/>
        <v>643</v>
      </c>
      <c r="G192" s="11"/>
      <c r="K192" s="28">
        <v>0.9</v>
      </c>
    </row>
    <row r="193" spans="1:11" s="7" customFormat="1" ht="33" customHeight="1">
      <c r="A193" s="7" t="s">
        <v>358</v>
      </c>
      <c r="B193" s="10" t="s">
        <v>359</v>
      </c>
      <c r="C193" s="32">
        <v>0</v>
      </c>
      <c r="D193" s="33">
        <v>1134</v>
      </c>
      <c r="E193" s="32">
        <f t="shared" si="7"/>
        <v>1260</v>
      </c>
      <c r="F193" s="33">
        <f t="shared" si="9"/>
        <v>1134</v>
      </c>
      <c r="G193" s="11"/>
      <c r="K193" s="28">
        <v>0.9</v>
      </c>
    </row>
    <row r="194" spans="1:11" s="7" customFormat="1" ht="33" customHeight="1">
      <c r="A194" s="7" t="s">
        <v>360</v>
      </c>
      <c r="B194" s="10" t="s">
        <v>361</v>
      </c>
      <c r="C194" s="32">
        <v>0</v>
      </c>
      <c r="D194" s="33">
        <v>329</v>
      </c>
      <c r="E194" s="32">
        <f t="shared" si="7"/>
        <v>365.55555555555554</v>
      </c>
      <c r="F194" s="33">
        <f t="shared" si="9"/>
        <v>329</v>
      </c>
      <c r="G194" s="11"/>
      <c r="K194" s="28">
        <v>0.9</v>
      </c>
    </row>
    <row r="195" spans="1:11" s="7" customFormat="1" ht="33" customHeight="1">
      <c r="A195" s="7" t="s">
        <v>362</v>
      </c>
      <c r="B195" s="10" t="s">
        <v>363</v>
      </c>
      <c r="C195" s="32">
        <v>0</v>
      </c>
      <c r="D195" s="33">
        <v>484</v>
      </c>
      <c r="E195" s="32">
        <f t="shared" si="7"/>
        <v>537.77777777777771</v>
      </c>
      <c r="F195" s="33">
        <f t="shared" si="9"/>
        <v>484</v>
      </c>
      <c r="G195" s="11"/>
      <c r="K195" s="28">
        <v>0.9</v>
      </c>
    </row>
    <row r="196" spans="1:11" s="7" customFormat="1" ht="33" customHeight="1">
      <c r="A196" s="7" t="s">
        <v>364</v>
      </c>
      <c r="B196" s="10" t="s">
        <v>365</v>
      </c>
      <c r="C196" s="32">
        <v>0</v>
      </c>
      <c r="D196" s="33">
        <v>786</v>
      </c>
      <c r="E196" s="32">
        <f t="shared" ref="E196:E259" si="10">D196/K196</f>
        <v>873.33333333333326</v>
      </c>
      <c r="F196" s="33">
        <f t="shared" si="9"/>
        <v>786</v>
      </c>
      <c r="G196" s="11"/>
      <c r="K196" s="28">
        <v>0.9</v>
      </c>
    </row>
    <row r="197" spans="1:11" s="6" customFormat="1" ht="33" customHeight="1">
      <c r="A197" s="7" t="s">
        <v>366</v>
      </c>
      <c r="B197" s="10" t="s">
        <v>367</v>
      </c>
      <c r="C197" s="32">
        <v>2393</v>
      </c>
      <c r="D197" s="33">
        <v>2393</v>
      </c>
      <c r="E197" s="32">
        <f t="shared" si="10"/>
        <v>2658.8888888888887</v>
      </c>
      <c r="F197" s="33">
        <f t="shared" si="9"/>
        <v>0</v>
      </c>
      <c r="G197" s="11" t="s">
        <v>8</v>
      </c>
      <c r="K197" s="28">
        <v>0.9</v>
      </c>
    </row>
    <row r="198" spans="1:11" s="7" customFormat="1" ht="33" customHeight="1">
      <c r="A198" s="7" t="s">
        <v>368</v>
      </c>
      <c r="B198" s="10" t="s">
        <v>369</v>
      </c>
      <c r="C198" s="32">
        <v>2393</v>
      </c>
      <c r="D198" s="33">
        <v>2669</v>
      </c>
      <c r="E198" s="32">
        <f t="shared" si="10"/>
        <v>2965.5555555555557</v>
      </c>
      <c r="F198" s="33">
        <f t="shared" si="9"/>
        <v>276</v>
      </c>
      <c r="G198" s="11"/>
      <c r="K198" s="28">
        <v>0.9</v>
      </c>
    </row>
    <row r="199" spans="1:11" s="6" customFormat="1" ht="33" customHeight="1">
      <c r="A199" s="7" t="s">
        <v>370</v>
      </c>
      <c r="B199" s="10" t="s">
        <v>371</v>
      </c>
      <c r="C199" s="32">
        <v>26241</v>
      </c>
      <c r="D199" s="33">
        <v>26241</v>
      </c>
      <c r="E199" s="32">
        <f t="shared" si="10"/>
        <v>29156.666666666664</v>
      </c>
      <c r="F199" s="33">
        <f t="shared" si="9"/>
        <v>0</v>
      </c>
      <c r="G199" s="11" t="s">
        <v>8</v>
      </c>
      <c r="K199" s="28">
        <v>0.9</v>
      </c>
    </row>
    <row r="200" spans="1:11" s="7" customFormat="1" ht="33" customHeight="1">
      <c r="A200" s="7" t="s">
        <v>372</v>
      </c>
      <c r="B200" s="10" t="s">
        <v>373</v>
      </c>
      <c r="C200" s="32">
        <v>0</v>
      </c>
      <c r="D200" s="33">
        <v>371</v>
      </c>
      <c r="E200" s="32">
        <f t="shared" si="10"/>
        <v>412.22222222222223</v>
      </c>
      <c r="F200" s="33">
        <f t="shared" si="9"/>
        <v>371</v>
      </c>
      <c r="G200" s="11"/>
      <c r="K200" s="28">
        <v>0.9</v>
      </c>
    </row>
    <row r="201" spans="1:11" s="7" customFormat="1" ht="33" customHeight="1">
      <c r="A201" s="7" t="s">
        <v>374</v>
      </c>
      <c r="B201" s="10" t="s">
        <v>375</v>
      </c>
      <c r="C201" s="32">
        <v>0</v>
      </c>
      <c r="D201" s="33">
        <v>631</v>
      </c>
      <c r="E201" s="32">
        <f t="shared" si="10"/>
        <v>701.11111111111109</v>
      </c>
      <c r="F201" s="33">
        <f t="shared" si="9"/>
        <v>631</v>
      </c>
      <c r="G201" s="11"/>
      <c r="K201" s="28">
        <v>0.9</v>
      </c>
    </row>
    <row r="202" spans="1:11" s="7" customFormat="1" ht="33" customHeight="1">
      <c r="A202" s="7" t="s">
        <v>376</v>
      </c>
      <c r="B202" s="10" t="s">
        <v>377</v>
      </c>
      <c r="C202" s="32">
        <v>26241</v>
      </c>
      <c r="D202" s="33">
        <v>27000</v>
      </c>
      <c r="E202" s="32">
        <f t="shared" si="10"/>
        <v>30000</v>
      </c>
      <c r="F202" s="33">
        <f t="shared" si="9"/>
        <v>759</v>
      </c>
      <c r="G202" s="11"/>
      <c r="K202" s="28">
        <v>0.9</v>
      </c>
    </row>
    <row r="203" spans="1:11" s="7" customFormat="1" ht="33" customHeight="1">
      <c r="A203" s="7" t="s">
        <v>378</v>
      </c>
      <c r="B203" s="10" t="s">
        <v>379</v>
      </c>
      <c r="C203" s="32">
        <v>0</v>
      </c>
      <c r="D203" s="33">
        <v>490</v>
      </c>
      <c r="E203" s="32">
        <f t="shared" si="10"/>
        <v>544.44444444444446</v>
      </c>
      <c r="F203" s="33">
        <f t="shared" si="9"/>
        <v>490</v>
      </c>
      <c r="G203" s="11"/>
      <c r="K203" s="28">
        <v>0.9</v>
      </c>
    </row>
    <row r="204" spans="1:11" s="7" customFormat="1" ht="33" customHeight="1">
      <c r="A204" s="7" t="s">
        <v>380</v>
      </c>
      <c r="B204" s="10" t="s">
        <v>381</v>
      </c>
      <c r="C204" s="32">
        <v>26241</v>
      </c>
      <c r="D204" s="33">
        <v>34702</v>
      </c>
      <c r="E204" s="32">
        <f t="shared" si="10"/>
        <v>38557.777777777774</v>
      </c>
      <c r="F204" s="33">
        <f t="shared" si="9"/>
        <v>8461</v>
      </c>
      <c r="G204" s="11"/>
      <c r="K204" s="28">
        <v>0.9</v>
      </c>
    </row>
    <row r="205" spans="1:11" s="7" customFormat="1" ht="33" customHeight="1">
      <c r="A205" s="7" t="s">
        <v>382</v>
      </c>
      <c r="B205" s="10" t="s">
        <v>383</v>
      </c>
      <c r="C205" s="32">
        <v>0</v>
      </c>
      <c r="D205" s="33">
        <v>295</v>
      </c>
      <c r="E205" s="32">
        <f t="shared" si="10"/>
        <v>327.77777777777777</v>
      </c>
      <c r="F205" s="33">
        <f t="shared" si="9"/>
        <v>295</v>
      </c>
      <c r="G205" s="11"/>
      <c r="K205" s="28">
        <v>0.9</v>
      </c>
    </row>
    <row r="206" spans="1:11" s="7" customFormat="1" ht="33" customHeight="1">
      <c r="A206" s="7" t="s">
        <v>384</v>
      </c>
      <c r="B206" s="10" t="s">
        <v>385</v>
      </c>
      <c r="C206" s="32">
        <v>0</v>
      </c>
      <c r="D206" s="33">
        <v>324</v>
      </c>
      <c r="E206" s="32">
        <f t="shared" si="10"/>
        <v>360</v>
      </c>
      <c r="F206" s="33">
        <f t="shared" si="9"/>
        <v>324</v>
      </c>
      <c r="G206" s="11"/>
      <c r="K206" s="28">
        <v>0.9</v>
      </c>
    </row>
    <row r="207" spans="1:11" s="16" customFormat="1" ht="33" customHeight="1">
      <c r="A207" s="10" t="s">
        <v>692</v>
      </c>
      <c r="B207" s="10" t="s">
        <v>693</v>
      </c>
      <c r="C207" s="32">
        <v>0</v>
      </c>
      <c r="D207" s="32">
        <v>0</v>
      </c>
      <c r="E207" s="32">
        <f t="shared" si="10"/>
        <v>0</v>
      </c>
      <c r="F207" s="33">
        <f t="shared" si="9"/>
        <v>0</v>
      </c>
      <c r="G207" s="22" t="s">
        <v>8</v>
      </c>
      <c r="K207" s="28">
        <v>0.9</v>
      </c>
    </row>
    <row r="208" spans="1:11" s="16" customFormat="1" ht="33" customHeight="1">
      <c r="A208" s="10" t="s">
        <v>694</v>
      </c>
      <c r="B208" s="10" t="s">
        <v>695</v>
      </c>
      <c r="C208" s="32">
        <v>0</v>
      </c>
      <c r="D208" s="32">
        <v>0</v>
      </c>
      <c r="E208" s="32">
        <f t="shared" si="10"/>
        <v>0</v>
      </c>
      <c r="F208" s="33">
        <f t="shared" si="9"/>
        <v>0</v>
      </c>
      <c r="G208" s="22"/>
      <c r="K208" s="28">
        <v>0.9</v>
      </c>
    </row>
    <row r="209" spans="1:11" s="16" customFormat="1" ht="33" customHeight="1">
      <c r="A209" s="10" t="s">
        <v>696</v>
      </c>
      <c r="B209" s="10" t="s">
        <v>697</v>
      </c>
      <c r="C209" s="32">
        <v>0</v>
      </c>
      <c r="D209" s="32">
        <v>0</v>
      </c>
      <c r="E209" s="32">
        <f t="shared" si="10"/>
        <v>0</v>
      </c>
      <c r="F209" s="33">
        <v>0</v>
      </c>
      <c r="G209" s="22"/>
      <c r="K209" s="28">
        <v>0.9</v>
      </c>
    </row>
    <row r="210" spans="1:11" s="22" customFormat="1" ht="33" customHeight="1">
      <c r="A210" s="10" t="s">
        <v>698</v>
      </c>
      <c r="B210" s="10" t="s">
        <v>699</v>
      </c>
      <c r="C210" s="32">
        <v>0</v>
      </c>
      <c r="D210" s="32">
        <v>0</v>
      </c>
      <c r="E210" s="32">
        <f t="shared" si="10"/>
        <v>0</v>
      </c>
      <c r="F210" s="33">
        <v>0</v>
      </c>
      <c r="K210" s="28">
        <v>0.9</v>
      </c>
    </row>
    <row r="211" spans="1:11" s="22" customFormat="1" ht="33" customHeight="1">
      <c r="A211" s="10" t="s">
        <v>700</v>
      </c>
      <c r="B211" s="10" t="s">
        <v>701</v>
      </c>
      <c r="C211" s="32">
        <v>0</v>
      </c>
      <c r="D211" s="32">
        <v>0</v>
      </c>
      <c r="E211" s="32">
        <f t="shared" si="10"/>
        <v>0</v>
      </c>
      <c r="F211" s="33">
        <v>0</v>
      </c>
      <c r="K211" s="28">
        <v>0.9</v>
      </c>
    </row>
    <row r="212" spans="1:11" s="16" customFormat="1" ht="33" customHeight="1">
      <c r="A212" s="10" t="s">
        <v>394</v>
      </c>
      <c r="B212" s="10" t="s">
        <v>702</v>
      </c>
      <c r="C212" s="32">
        <v>2040</v>
      </c>
      <c r="D212" s="32">
        <v>2040</v>
      </c>
      <c r="E212" s="32">
        <f t="shared" si="10"/>
        <v>2266.6666666666665</v>
      </c>
      <c r="F212" s="33">
        <f t="shared" ref="F212:F243" si="11">((C212-D212)*-1)</f>
        <v>0</v>
      </c>
      <c r="G212" s="22" t="s">
        <v>8</v>
      </c>
      <c r="K212" s="28">
        <v>0.9</v>
      </c>
    </row>
    <row r="213" spans="1:11" ht="33" customHeight="1">
      <c r="A213" s="10" t="s">
        <v>399</v>
      </c>
      <c r="B213" s="10" t="s">
        <v>400</v>
      </c>
      <c r="C213" s="32">
        <v>2040</v>
      </c>
      <c r="D213" s="32">
        <v>3545</v>
      </c>
      <c r="E213" s="32">
        <f t="shared" si="10"/>
        <v>3938.8888888888887</v>
      </c>
      <c r="F213" s="33">
        <f t="shared" si="11"/>
        <v>1505</v>
      </c>
      <c r="K213" s="28">
        <v>0.9</v>
      </c>
    </row>
    <row r="214" spans="1:11" ht="33" customHeight="1">
      <c r="A214" s="10" t="s">
        <v>401</v>
      </c>
      <c r="B214" s="10" t="s">
        <v>703</v>
      </c>
      <c r="C214" s="32">
        <v>0</v>
      </c>
      <c r="D214" s="32">
        <v>91</v>
      </c>
      <c r="E214" s="32">
        <f t="shared" si="10"/>
        <v>101.11111111111111</v>
      </c>
      <c r="F214" s="33">
        <f t="shared" si="11"/>
        <v>91</v>
      </c>
      <c r="K214" s="28">
        <v>0.9</v>
      </c>
    </row>
    <row r="215" spans="1:11" s="16" customFormat="1" ht="33" customHeight="1">
      <c r="A215" s="10" t="s">
        <v>704</v>
      </c>
      <c r="B215" s="10" t="s">
        <v>705</v>
      </c>
      <c r="C215" s="32">
        <v>735</v>
      </c>
      <c r="D215" s="32">
        <v>735</v>
      </c>
      <c r="E215" s="32">
        <f t="shared" si="10"/>
        <v>816.66666666666663</v>
      </c>
      <c r="F215" s="33">
        <f t="shared" si="11"/>
        <v>0</v>
      </c>
      <c r="G215" s="22" t="s">
        <v>8</v>
      </c>
      <c r="K215" s="28">
        <v>0.9</v>
      </c>
    </row>
    <row r="216" spans="1:11" ht="33" customHeight="1">
      <c r="A216" s="10" t="s">
        <v>706</v>
      </c>
      <c r="B216" s="10" t="s">
        <v>707</v>
      </c>
      <c r="C216" s="32">
        <v>735</v>
      </c>
      <c r="D216" s="32">
        <v>1566</v>
      </c>
      <c r="E216" s="32">
        <f t="shared" si="10"/>
        <v>1740</v>
      </c>
      <c r="F216" s="33">
        <f t="shared" si="11"/>
        <v>831</v>
      </c>
      <c r="K216" s="28">
        <v>0.9</v>
      </c>
    </row>
    <row r="217" spans="1:11" ht="33" customHeight="1">
      <c r="A217" s="10" t="s">
        <v>419</v>
      </c>
      <c r="B217" s="10" t="s">
        <v>708</v>
      </c>
      <c r="C217" s="32">
        <v>0</v>
      </c>
      <c r="D217" s="32">
        <v>1741</v>
      </c>
      <c r="E217" s="32">
        <f t="shared" si="10"/>
        <v>1934.4444444444443</v>
      </c>
      <c r="F217" s="33">
        <f t="shared" si="11"/>
        <v>1741</v>
      </c>
      <c r="K217" s="28">
        <v>0.9</v>
      </c>
    </row>
    <row r="218" spans="1:11" s="7" customFormat="1" ht="33" customHeight="1">
      <c r="A218" s="7" t="s">
        <v>421</v>
      </c>
      <c r="B218" s="10" t="s">
        <v>422</v>
      </c>
      <c r="C218" s="32">
        <v>0</v>
      </c>
      <c r="D218" s="33">
        <v>4855</v>
      </c>
      <c r="E218" s="32">
        <f t="shared" si="10"/>
        <v>5394.4444444444443</v>
      </c>
      <c r="F218" s="33">
        <f t="shared" si="11"/>
        <v>4855</v>
      </c>
      <c r="G218" s="11"/>
      <c r="K218" s="28">
        <v>0.9</v>
      </c>
    </row>
    <row r="219" spans="1:11" s="7" customFormat="1" ht="33" customHeight="1">
      <c r="A219" s="7" t="s">
        <v>709</v>
      </c>
      <c r="B219" s="10" t="s">
        <v>710</v>
      </c>
      <c r="C219" s="32">
        <v>0</v>
      </c>
      <c r="D219" s="33">
        <v>9220</v>
      </c>
      <c r="E219" s="32">
        <f t="shared" si="10"/>
        <v>10244.444444444443</v>
      </c>
      <c r="F219" s="33">
        <f t="shared" si="11"/>
        <v>9220</v>
      </c>
      <c r="G219" s="11"/>
      <c r="K219" s="28">
        <v>0.9</v>
      </c>
    </row>
    <row r="220" spans="1:11" s="7" customFormat="1" ht="33" customHeight="1">
      <c r="A220" s="7" t="s">
        <v>711</v>
      </c>
      <c r="B220" s="10" t="s">
        <v>712</v>
      </c>
      <c r="C220" s="32">
        <v>0</v>
      </c>
      <c r="D220" s="33">
        <v>4610</v>
      </c>
      <c r="E220" s="32">
        <f t="shared" si="10"/>
        <v>5122.2222222222217</v>
      </c>
      <c r="F220" s="33">
        <f t="shared" si="11"/>
        <v>4610</v>
      </c>
      <c r="G220" s="11"/>
      <c r="K220" s="28">
        <v>0.9</v>
      </c>
    </row>
    <row r="221" spans="1:11" s="7" customFormat="1" ht="33" customHeight="1">
      <c r="A221" s="7" t="s">
        <v>713</v>
      </c>
      <c r="B221" s="10" t="s">
        <v>714</v>
      </c>
      <c r="C221" s="32">
        <v>0</v>
      </c>
      <c r="D221" s="33">
        <v>4610</v>
      </c>
      <c r="E221" s="32">
        <f t="shared" si="10"/>
        <v>5122.2222222222217</v>
      </c>
      <c r="F221" s="33">
        <f t="shared" si="11"/>
        <v>4610</v>
      </c>
      <c r="G221" s="11"/>
      <c r="K221" s="28">
        <v>0.9</v>
      </c>
    </row>
    <row r="222" spans="1:11" s="7" customFormat="1" ht="33" customHeight="1">
      <c r="A222" s="7" t="s">
        <v>715</v>
      </c>
      <c r="B222" s="10" t="s">
        <v>716</v>
      </c>
      <c r="C222" s="32">
        <v>0</v>
      </c>
      <c r="D222" s="33">
        <v>4600</v>
      </c>
      <c r="E222" s="32">
        <f t="shared" si="10"/>
        <v>5111.1111111111113</v>
      </c>
      <c r="F222" s="33">
        <f t="shared" si="11"/>
        <v>4600</v>
      </c>
      <c r="G222" s="11"/>
      <c r="K222" s="28">
        <v>0.9</v>
      </c>
    </row>
    <row r="223" spans="1:11" s="7" customFormat="1" ht="33" customHeight="1">
      <c r="A223" s="7" t="s">
        <v>423</v>
      </c>
      <c r="B223" s="10" t="s">
        <v>717</v>
      </c>
      <c r="C223" s="32">
        <v>0</v>
      </c>
      <c r="D223" s="33">
        <v>4524</v>
      </c>
      <c r="E223" s="32">
        <f t="shared" si="10"/>
        <v>5026.666666666667</v>
      </c>
      <c r="F223" s="33">
        <f t="shared" si="11"/>
        <v>4524</v>
      </c>
      <c r="G223" s="11"/>
      <c r="K223" s="28">
        <v>0.9</v>
      </c>
    </row>
    <row r="224" spans="1:11" s="7" customFormat="1" ht="33" customHeight="1">
      <c r="A224" s="7" t="s">
        <v>718</v>
      </c>
      <c r="B224" s="10" t="s">
        <v>719</v>
      </c>
      <c r="C224" s="32">
        <v>0</v>
      </c>
      <c r="D224" s="33">
        <v>9410</v>
      </c>
      <c r="E224" s="32">
        <f t="shared" si="10"/>
        <v>10455.555555555555</v>
      </c>
      <c r="F224" s="33">
        <f t="shared" si="11"/>
        <v>9410</v>
      </c>
      <c r="G224" s="11"/>
      <c r="K224" s="28">
        <v>0.9</v>
      </c>
    </row>
    <row r="225" spans="1:11" s="7" customFormat="1" ht="33" customHeight="1">
      <c r="A225" s="7" t="s">
        <v>720</v>
      </c>
      <c r="B225" s="10" t="s">
        <v>721</v>
      </c>
      <c r="C225" s="32">
        <v>0</v>
      </c>
      <c r="D225" s="33">
        <v>4705</v>
      </c>
      <c r="E225" s="32">
        <f t="shared" si="10"/>
        <v>5227.7777777777774</v>
      </c>
      <c r="F225" s="33">
        <f t="shared" si="11"/>
        <v>4705</v>
      </c>
      <c r="G225" s="11"/>
      <c r="K225" s="28">
        <v>0.9</v>
      </c>
    </row>
    <row r="226" spans="1:11" s="7" customFormat="1" ht="33" customHeight="1">
      <c r="A226" s="7" t="s">
        <v>722</v>
      </c>
      <c r="B226" s="10" t="s">
        <v>723</v>
      </c>
      <c r="C226" s="32">
        <v>0</v>
      </c>
      <c r="D226" s="33">
        <v>4705</v>
      </c>
      <c r="E226" s="32">
        <f t="shared" si="10"/>
        <v>5227.7777777777774</v>
      </c>
      <c r="F226" s="33">
        <f t="shared" si="11"/>
        <v>4705</v>
      </c>
      <c r="G226" s="11"/>
      <c r="K226" s="28">
        <v>0.9</v>
      </c>
    </row>
    <row r="227" spans="1:11" s="7" customFormat="1" ht="33" customHeight="1">
      <c r="A227" s="7" t="s">
        <v>724</v>
      </c>
      <c r="B227" s="10" t="s">
        <v>725</v>
      </c>
      <c r="C227" s="32">
        <v>0</v>
      </c>
      <c r="D227" s="33">
        <v>-81</v>
      </c>
      <c r="E227" s="32">
        <f t="shared" si="10"/>
        <v>-90</v>
      </c>
      <c r="F227" s="33">
        <f t="shared" si="11"/>
        <v>-81</v>
      </c>
      <c r="G227" s="11"/>
      <c r="K227" s="28">
        <v>0.9</v>
      </c>
    </row>
    <row r="228" spans="1:11" s="7" customFormat="1" ht="33" customHeight="1">
      <c r="A228" s="7" t="s">
        <v>437</v>
      </c>
      <c r="B228" s="10" t="s">
        <v>726</v>
      </c>
      <c r="C228" s="32">
        <v>0</v>
      </c>
      <c r="D228" s="33">
        <v>624</v>
      </c>
      <c r="E228" s="32">
        <f t="shared" si="10"/>
        <v>693.33333333333337</v>
      </c>
      <c r="F228" s="33">
        <f t="shared" si="11"/>
        <v>624</v>
      </c>
      <c r="G228" s="11"/>
      <c r="K228" s="28">
        <v>0.9</v>
      </c>
    </row>
    <row r="229" spans="1:11" s="7" customFormat="1" ht="33" customHeight="1">
      <c r="A229" s="7" t="s">
        <v>439</v>
      </c>
      <c r="B229" s="10" t="s">
        <v>727</v>
      </c>
      <c r="C229" s="32">
        <v>0</v>
      </c>
      <c r="D229" s="33">
        <v>624</v>
      </c>
      <c r="E229" s="32">
        <f t="shared" si="10"/>
        <v>693.33333333333337</v>
      </c>
      <c r="F229" s="33">
        <f t="shared" si="11"/>
        <v>624</v>
      </c>
      <c r="G229" s="11"/>
      <c r="K229" s="28">
        <v>0.9</v>
      </c>
    </row>
    <row r="230" spans="1:11" s="7" customFormat="1" ht="33" customHeight="1">
      <c r="A230" s="7" t="s">
        <v>728</v>
      </c>
      <c r="B230" s="10" t="s">
        <v>729</v>
      </c>
      <c r="C230" s="32">
        <v>0</v>
      </c>
      <c r="D230" s="33">
        <v>229</v>
      </c>
      <c r="E230" s="32">
        <f t="shared" si="10"/>
        <v>254.44444444444443</v>
      </c>
      <c r="F230" s="33">
        <f t="shared" si="11"/>
        <v>229</v>
      </c>
      <c r="G230" s="11"/>
      <c r="K230" s="28">
        <v>0.9</v>
      </c>
    </row>
    <row r="231" spans="1:11" ht="33" customHeight="1">
      <c r="A231" s="10" t="s">
        <v>435</v>
      </c>
      <c r="B231" s="10" t="s">
        <v>730</v>
      </c>
      <c r="C231" s="32">
        <v>0</v>
      </c>
      <c r="D231" s="32">
        <v>198</v>
      </c>
      <c r="E231" s="32">
        <f t="shared" si="10"/>
        <v>220</v>
      </c>
      <c r="F231" s="33">
        <f t="shared" si="11"/>
        <v>198</v>
      </c>
      <c r="K231" s="28">
        <v>0.9</v>
      </c>
    </row>
    <row r="232" spans="1:11" s="16" customFormat="1" ht="33" customHeight="1">
      <c r="A232" s="10" t="s">
        <v>441</v>
      </c>
      <c r="B232" s="10" t="s">
        <v>731</v>
      </c>
      <c r="C232" s="32">
        <v>1028</v>
      </c>
      <c r="D232" s="32">
        <v>1028</v>
      </c>
      <c r="E232" s="32">
        <f t="shared" si="10"/>
        <v>1142.2222222222222</v>
      </c>
      <c r="F232" s="33">
        <f t="shared" si="11"/>
        <v>0</v>
      </c>
      <c r="G232" s="22" t="s">
        <v>8</v>
      </c>
      <c r="K232" s="28">
        <v>0.9</v>
      </c>
    </row>
    <row r="233" spans="1:11" ht="33" customHeight="1">
      <c r="A233" s="10" t="s">
        <v>443</v>
      </c>
      <c r="B233" s="10" t="s">
        <v>444</v>
      </c>
      <c r="C233" s="32">
        <v>1028</v>
      </c>
      <c r="D233" s="32">
        <v>1028</v>
      </c>
      <c r="E233" s="32">
        <f t="shared" si="10"/>
        <v>1142.2222222222222</v>
      </c>
      <c r="F233" s="33">
        <f t="shared" si="11"/>
        <v>0</v>
      </c>
      <c r="K233" s="28">
        <v>0.9</v>
      </c>
    </row>
    <row r="234" spans="1:11" ht="33" customHeight="1">
      <c r="A234" s="10" t="s">
        <v>445</v>
      </c>
      <c r="B234" s="10" t="s">
        <v>446</v>
      </c>
      <c r="C234" s="32">
        <v>1028</v>
      </c>
      <c r="D234" s="32">
        <v>1028</v>
      </c>
      <c r="E234" s="32">
        <f t="shared" si="10"/>
        <v>1142.2222222222222</v>
      </c>
      <c r="F234" s="33">
        <f t="shared" si="11"/>
        <v>0</v>
      </c>
      <c r="K234" s="28">
        <v>0.9</v>
      </c>
    </row>
    <row r="235" spans="1:11" ht="33" customHeight="1">
      <c r="A235" s="10" t="s">
        <v>447</v>
      </c>
      <c r="B235" s="10" t="s">
        <v>448</v>
      </c>
      <c r="C235" s="32">
        <v>1028</v>
      </c>
      <c r="D235" s="32">
        <v>1295</v>
      </c>
      <c r="E235" s="32">
        <f t="shared" si="10"/>
        <v>1438.8888888888889</v>
      </c>
      <c r="F235" s="33">
        <f t="shared" si="11"/>
        <v>267</v>
      </c>
      <c r="K235" s="28">
        <v>0.9</v>
      </c>
    </row>
    <row r="236" spans="1:11" ht="33" customHeight="1">
      <c r="A236" s="10" t="s">
        <v>449</v>
      </c>
      <c r="B236" s="10" t="s">
        <v>732</v>
      </c>
      <c r="C236" s="32">
        <v>1028</v>
      </c>
      <c r="D236" s="32">
        <v>1028</v>
      </c>
      <c r="E236" s="32">
        <f t="shared" si="10"/>
        <v>1142.2222222222222</v>
      </c>
      <c r="F236" s="33">
        <f t="shared" si="11"/>
        <v>0</v>
      </c>
      <c r="K236" s="28">
        <v>0.9</v>
      </c>
    </row>
    <row r="237" spans="1:11" ht="33" customHeight="1">
      <c r="A237" s="10" t="s">
        <v>451</v>
      </c>
      <c r="B237" s="10" t="s">
        <v>452</v>
      </c>
      <c r="C237" s="32">
        <v>1028</v>
      </c>
      <c r="D237" s="32">
        <v>1028</v>
      </c>
      <c r="E237" s="32">
        <f t="shared" si="10"/>
        <v>1142.2222222222222</v>
      </c>
      <c r="F237" s="33">
        <f t="shared" si="11"/>
        <v>0</v>
      </c>
      <c r="K237" s="28">
        <v>0.9</v>
      </c>
    </row>
    <row r="238" spans="1:11" ht="33" customHeight="1">
      <c r="A238" s="10" t="s">
        <v>453</v>
      </c>
      <c r="B238" s="10" t="s">
        <v>454</v>
      </c>
      <c r="C238" s="32">
        <v>1028</v>
      </c>
      <c r="D238" s="32">
        <v>1295</v>
      </c>
      <c r="E238" s="32">
        <f t="shared" si="10"/>
        <v>1438.8888888888889</v>
      </c>
      <c r="F238" s="33">
        <f t="shared" si="11"/>
        <v>267</v>
      </c>
      <c r="K238" s="28">
        <v>0.9</v>
      </c>
    </row>
    <row r="239" spans="1:11" ht="33" customHeight="1">
      <c r="A239" s="10" t="s">
        <v>455</v>
      </c>
      <c r="B239" s="10" t="s">
        <v>456</v>
      </c>
      <c r="C239" s="32">
        <v>1028</v>
      </c>
      <c r="D239" s="32">
        <v>2186</v>
      </c>
      <c r="E239" s="32">
        <f t="shared" si="10"/>
        <v>2428.8888888888887</v>
      </c>
      <c r="F239" s="33">
        <f t="shared" si="11"/>
        <v>1158</v>
      </c>
      <c r="K239" s="28">
        <v>0.9</v>
      </c>
    </row>
    <row r="240" spans="1:11" ht="33" customHeight="1">
      <c r="A240" s="10" t="s">
        <v>457</v>
      </c>
      <c r="B240" s="10" t="s">
        <v>458</v>
      </c>
      <c r="C240" s="32">
        <v>1028</v>
      </c>
      <c r="D240" s="32">
        <v>2183</v>
      </c>
      <c r="E240" s="32">
        <f t="shared" si="10"/>
        <v>2425.5555555555557</v>
      </c>
      <c r="F240" s="33">
        <f t="shared" si="11"/>
        <v>1155</v>
      </c>
      <c r="K240" s="28">
        <v>0.9</v>
      </c>
    </row>
    <row r="241" spans="1:11" ht="33" customHeight="1">
      <c r="A241" s="10" t="s">
        <v>459</v>
      </c>
      <c r="B241" s="10" t="s">
        <v>460</v>
      </c>
      <c r="C241" s="32">
        <v>1028</v>
      </c>
      <c r="D241" s="32">
        <v>2183</v>
      </c>
      <c r="E241" s="32">
        <f t="shared" si="10"/>
        <v>2425.5555555555557</v>
      </c>
      <c r="F241" s="33">
        <f t="shared" si="11"/>
        <v>1155</v>
      </c>
      <c r="K241" s="28">
        <v>0.9</v>
      </c>
    </row>
    <row r="242" spans="1:11" ht="33" customHeight="1">
      <c r="A242" s="10" t="s">
        <v>461</v>
      </c>
      <c r="B242" s="10" t="s">
        <v>733</v>
      </c>
      <c r="C242" s="32">
        <v>0</v>
      </c>
      <c r="D242" s="32">
        <v>152</v>
      </c>
      <c r="E242" s="32">
        <f t="shared" si="10"/>
        <v>168.88888888888889</v>
      </c>
      <c r="F242" s="33">
        <f t="shared" si="11"/>
        <v>152</v>
      </c>
      <c r="K242" s="28">
        <v>0.9</v>
      </c>
    </row>
    <row r="243" spans="1:11" ht="33" customHeight="1">
      <c r="A243" s="10" t="s">
        <v>463</v>
      </c>
      <c r="B243" s="10" t="s">
        <v>734</v>
      </c>
      <c r="C243" s="32">
        <v>1203</v>
      </c>
      <c r="D243" s="32">
        <v>1203</v>
      </c>
      <c r="E243" s="32">
        <f t="shared" si="10"/>
        <v>1336.6666666666667</v>
      </c>
      <c r="F243" s="33">
        <f t="shared" si="11"/>
        <v>0</v>
      </c>
      <c r="K243" s="28">
        <v>0.9</v>
      </c>
    </row>
    <row r="244" spans="1:11" ht="33" customHeight="1">
      <c r="A244" s="10" t="s">
        <v>735</v>
      </c>
      <c r="B244" s="10" t="s">
        <v>736</v>
      </c>
      <c r="C244" s="32">
        <v>0</v>
      </c>
      <c r="D244" s="32">
        <v>8333</v>
      </c>
      <c r="E244" s="32">
        <f t="shared" si="10"/>
        <v>9258.8888888888887</v>
      </c>
      <c r="F244" s="33">
        <f t="shared" ref="F244:F275" si="12">((C244-D244)*-1)</f>
        <v>8333</v>
      </c>
      <c r="K244" s="28">
        <v>0.9</v>
      </c>
    </row>
    <row r="245" spans="1:11" ht="33" customHeight="1">
      <c r="A245" s="10" t="s">
        <v>737</v>
      </c>
      <c r="B245" s="10" t="s">
        <v>738</v>
      </c>
      <c r="C245" s="32">
        <v>0</v>
      </c>
      <c r="D245" s="32">
        <v>3510</v>
      </c>
      <c r="E245" s="32">
        <f t="shared" si="10"/>
        <v>3900</v>
      </c>
      <c r="F245" s="33">
        <f t="shared" si="12"/>
        <v>3510</v>
      </c>
      <c r="K245" s="28">
        <v>0.9</v>
      </c>
    </row>
    <row r="246" spans="1:11" ht="33" customHeight="1">
      <c r="A246" s="10" t="s">
        <v>739</v>
      </c>
      <c r="B246" s="10" t="s">
        <v>740</v>
      </c>
      <c r="C246" s="32">
        <v>0</v>
      </c>
      <c r="D246" s="32">
        <v>3216</v>
      </c>
      <c r="E246" s="32">
        <f t="shared" si="10"/>
        <v>3573.333333333333</v>
      </c>
      <c r="F246" s="33">
        <f t="shared" si="12"/>
        <v>3216</v>
      </c>
      <c r="K246" s="28">
        <v>0.9</v>
      </c>
    </row>
    <row r="247" spans="1:11" ht="33" customHeight="1">
      <c r="A247" s="10" t="s">
        <v>741</v>
      </c>
      <c r="B247" s="10" t="s">
        <v>742</v>
      </c>
      <c r="C247" s="32">
        <v>0</v>
      </c>
      <c r="D247" s="32">
        <v>4972</v>
      </c>
      <c r="E247" s="32">
        <f t="shared" si="10"/>
        <v>5524.4444444444443</v>
      </c>
      <c r="F247" s="33">
        <f t="shared" si="12"/>
        <v>4972</v>
      </c>
      <c r="K247" s="28">
        <v>0.9</v>
      </c>
    </row>
    <row r="248" spans="1:11" ht="33" customHeight="1">
      <c r="A248" s="10" t="s">
        <v>743</v>
      </c>
      <c r="B248" s="10" t="s">
        <v>744</v>
      </c>
      <c r="C248" s="32">
        <v>0</v>
      </c>
      <c r="D248" s="32">
        <v>8601</v>
      </c>
      <c r="E248" s="32">
        <f t="shared" si="10"/>
        <v>9556.6666666666661</v>
      </c>
      <c r="F248" s="33">
        <f t="shared" si="12"/>
        <v>8601</v>
      </c>
      <c r="K248" s="28">
        <v>0.9</v>
      </c>
    </row>
    <row r="249" spans="1:11" ht="33" customHeight="1">
      <c r="A249" s="10" t="s">
        <v>745</v>
      </c>
      <c r="B249" s="10" t="s">
        <v>746</v>
      </c>
      <c r="C249" s="32">
        <v>0</v>
      </c>
      <c r="D249" s="32">
        <v>414</v>
      </c>
      <c r="E249" s="32">
        <f t="shared" si="10"/>
        <v>460</v>
      </c>
      <c r="F249" s="33">
        <f t="shared" si="12"/>
        <v>414</v>
      </c>
      <c r="K249" s="28">
        <v>0.9</v>
      </c>
    </row>
    <row r="250" spans="1:11" ht="33" customHeight="1">
      <c r="A250" s="10" t="s">
        <v>747</v>
      </c>
      <c r="B250" s="10" t="s">
        <v>748</v>
      </c>
      <c r="C250" s="32">
        <v>0</v>
      </c>
      <c r="D250" s="32">
        <v>127</v>
      </c>
      <c r="E250" s="32">
        <f t="shared" si="10"/>
        <v>141.11111111111111</v>
      </c>
      <c r="F250" s="33">
        <f t="shared" si="12"/>
        <v>127</v>
      </c>
      <c r="K250" s="28">
        <v>0.9</v>
      </c>
    </row>
    <row r="251" spans="1:11" ht="33" customHeight="1">
      <c r="A251" s="10" t="s">
        <v>467</v>
      </c>
      <c r="B251" s="10" t="s">
        <v>468</v>
      </c>
      <c r="C251" s="32">
        <v>2690</v>
      </c>
      <c r="D251" s="32">
        <v>2690</v>
      </c>
      <c r="E251" s="32">
        <f t="shared" si="10"/>
        <v>2988.8888888888887</v>
      </c>
      <c r="F251" s="33">
        <f t="shared" si="12"/>
        <v>0</v>
      </c>
      <c r="K251" s="28">
        <v>0.9</v>
      </c>
    </row>
    <row r="252" spans="1:11" ht="33" customHeight="1">
      <c r="A252" s="7" t="s">
        <v>469</v>
      </c>
      <c r="B252" s="10" t="s">
        <v>470</v>
      </c>
      <c r="C252" s="32">
        <v>2690</v>
      </c>
      <c r="D252" s="33">
        <v>0</v>
      </c>
      <c r="E252" s="32">
        <f t="shared" si="10"/>
        <v>0</v>
      </c>
      <c r="F252" s="33">
        <f t="shared" si="12"/>
        <v>-2690</v>
      </c>
      <c r="G252" s="11"/>
      <c r="K252" s="28">
        <v>0.9</v>
      </c>
    </row>
    <row r="253" spans="1:11" ht="33" customHeight="1">
      <c r="A253" s="7" t="s">
        <v>471</v>
      </c>
      <c r="B253" s="10" t="s">
        <v>472</v>
      </c>
      <c r="C253" s="32">
        <v>0</v>
      </c>
      <c r="D253" s="33">
        <v>155</v>
      </c>
      <c r="E253" s="32">
        <f t="shared" si="10"/>
        <v>172.22222222222223</v>
      </c>
      <c r="F253" s="33">
        <f t="shared" si="12"/>
        <v>155</v>
      </c>
      <c r="G253" s="11"/>
      <c r="K253" s="28">
        <v>0.9</v>
      </c>
    </row>
    <row r="254" spans="1:11" ht="33" customHeight="1">
      <c r="A254" s="7" t="s">
        <v>473</v>
      </c>
      <c r="B254" s="10" t="s">
        <v>474</v>
      </c>
      <c r="C254" s="32">
        <v>0</v>
      </c>
      <c r="D254" s="33">
        <v>891</v>
      </c>
      <c r="E254" s="32">
        <f t="shared" si="10"/>
        <v>990</v>
      </c>
      <c r="F254" s="33">
        <f t="shared" si="12"/>
        <v>891</v>
      </c>
      <c r="G254" s="11"/>
      <c r="K254" s="28">
        <v>0.9</v>
      </c>
    </row>
    <row r="255" spans="1:11" ht="33" customHeight="1">
      <c r="A255" s="7" t="s">
        <v>475</v>
      </c>
      <c r="B255" s="10" t="s">
        <v>476</v>
      </c>
      <c r="C255" s="32">
        <v>0</v>
      </c>
      <c r="D255" s="33">
        <v>491</v>
      </c>
      <c r="E255" s="32">
        <f t="shared" si="10"/>
        <v>545.55555555555554</v>
      </c>
      <c r="F255" s="33">
        <f t="shared" si="12"/>
        <v>491</v>
      </c>
      <c r="G255" s="11"/>
      <c r="K255" s="28">
        <v>0.9</v>
      </c>
    </row>
    <row r="256" spans="1:11" ht="33" customHeight="1">
      <c r="A256" s="7" t="s">
        <v>477</v>
      </c>
      <c r="B256" s="10" t="s">
        <v>478</v>
      </c>
      <c r="C256" s="32">
        <v>0</v>
      </c>
      <c r="D256" s="33">
        <v>111</v>
      </c>
      <c r="E256" s="32">
        <f t="shared" si="10"/>
        <v>123.33333333333333</v>
      </c>
      <c r="F256" s="33">
        <f t="shared" si="12"/>
        <v>111</v>
      </c>
      <c r="G256" s="11"/>
      <c r="K256" s="28">
        <v>0.9</v>
      </c>
    </row>
    <row r="257" spans="1:11" ht="33" customHeight="1">
      <c r="A257" s="7" t="s">
        <v>479</v>
      </c>
      <c r="B257" s="10" t="s">
        <v>480</v>
      </c>
      <c r="C257" s="32">
        <v>0</v>
      </c>
      <c r="D257" s="33">
        <v>997</v>
      </c>
      <c r="E257" s="32">
        <f t="shared" si="10"/>
        <v>1107.7777777777778</v>
      </c>
      <c r="F257" s="33">
        <f t="shared" si="12"/>
        <v>997</v>
      </c>
      <c r="G257" s="11"/>
      <c r="K257" s="28">
        <v>0.9</v>
      </c>
    </row>
    <row r="258" spans="1:11" ht="33" customHeight="1">
      <c r="A258" s="7" t="s">
        <v>481</v>
      </c>
      <c r="B258" s="10" t="s">
        <v>482</v>
      </c>
      <c r="C258" s="32">
        <v>1043</v>
      </c>
      <c r="D258" s="33">
        <v>1043</v>
      </c>
      <c r="E258" s="32">
        <f t="shared" si="10"/>
        <v>1158.8888888888889</v>
      </c>
      <c r="F258" s="33">
        <f t="shared" si="12"/>
        <v>0</v>
      </c>
      <c r="G258" s="11" t="s">
        <v>8</v>
      </c>
      <c r="K258" s="28">
        <v>0.9</v>
      </c>
    </row>
    <row r="259" spans="1:11" ht="33" customHeight="1">
      <c r="A259" s="7" t="s">
        <v>483</v>
      </c>
      <c r="B259" s="10" t="s">
        <v>484</v>
      </c>
      <c r="C259" s="32">
        <v>1043</v>
      </c>
      <c r="D259" s="33">
        <v>0</v>
      </c>
      <c r="E259" s="32">
        <f t="shared" si="10"/>
        <v>0</v>
      </c>
      <c r="F259" s="33">
        <f t="shared" si="12"/>
        <v>-1043</v>
      </c>
      <c r="G259" s="11"/>
      <c r="K259" s="28">
        <v>0.9</v>
      </c>
    </row>
    <row r="260" spans="1:11" ht="33" customHeight="1">
      <c r="A260" s="7" t="s">
        <v>485</v>
      </c>
      <c r="B260" s="10" t="s">
        <v>486</v>
      </c>
      <c r="C260" s="32">
        <v>750</v>
      </c>
      <c r="D260" s="33">
        <v>750</v>
      </c>
      <c r="E260" s="32">
        <f t="shared" ref="E260:E320" si="13">D260/K260</f>
        <v>833.33333333333326</v>
      </c>
      <c r="F260" s="33">
        <f t="shared" si="12"/>
        <v>0</v>
      </c>
      <c r="G260" s="11"/>
      <c r="K260" s="28">
        <v>0.9</v>
      </c>
    </row>
    <row r="261" spans="1:11" ht="33" customHeight="1">
      <c r="A261" s="7" t="s">
        <v>489</v>
      </c>
      <c r="B261" s="10" t="s">
        <v>490</v>
      </c>
      <c r="C261" s="32">
        <v>0</v>
      </c>
      <c r="D261" s="33">
        <v>431</v>
      </c>
      <c r="E261" s="32">
        <f t="shared" si="13"/>
        <v>478.88888888888886</v>
      </c>
      <c r="F261" s="33">
        <f t="shared" si="12"/>
        <v>431</v>
      </c>
      <c r="G261" s="11"/>
      <c r="K261" s="28">
        <v>0.9</v>
      </c>
    </row>
    <row r="262" spans="1:11" ht="33" customHeight="1">
      <c r="A262" s="7" t="s">
        <v>487</v>
      </c>
      <c r="B262" s="10" t="s">
        <v>488</v>
      </c>
      <c r="C262" s="32">
        <v>750</v>
      </c>
      <c r="D262" s="33">
        <v>250</v>
      </c>
      <c r="E262" s="32">
        <f t="shared" si="13"/>
        <v>277.77777777777777</v>
      </c>
      <c r="F262" s="33">
        <f t="shared" si="12"/>
        <v>-500</v>
      </c>
      <c r="G262" s="11"/>
      <c r="K262" s="28">
        <v>0.9</v>
      </c>
    </row>
    <row r="263" spans="1:11" ht="33" customHeight="1">
      <c r="A263" s="10" t="s">
        <v>749</v>
      </c>
      <c r="B263" s="10" t="s">
        <v>750</v>
      </c>
      <c r="C263" s="32">
        <v>0</v>
      </c>
      <c r="D263" s="32">
        <v>0</v>
      </c>
      <c r="E263" s="32">
        <f t="shared" si="13"/>
        <v>0</v>
      </c>
      <c r="F263" s="33">
        <f t="shared" si="12"/>
        <v>0</v>
      </c>
      <c r="G263" s="11"/>
      <c r="K263" s="28">
        <v>0.9</v>
      </c>
    </row>
    <row r="264" spans="1:11" s="22" customFormat="1" ht="33" customHeight="1">
      <c r="A264" s="7" t="s">
        <v>491</v>
      </c>
      <c r="B264" s="10" t="s">
        <v>492</v>
      </c>
      <c r="C264" s="32">
        <v>197</v>
      </c>
      <c r="D264" s="33">
        <v>197</v>
      </c>
      <c r="E264" s="32">
        <f t="shared" si="13"/>
        <v>218.88888888888889</v>
      </c>
      <c r="F264" s="33">
        <f t="shared" si="12"/>
        <v>0</v>
      </c>
      <c r="G264" s="11"/>
      <c r="K264" s="28">
        <v>0.9</v>
      </c>
    </row>
    <row r="265" spans="1:11" ht="33" customHeight="1">
      <c r="A265" s="7" t="s">
        <v>493</v>
      </c>
      <c r="B265" s="10" t="s">
        <v>494</v>
      </c>
      <c r="C265" s="32">
        <v>197</v>
      </c>
      <c r="D265" s="33">
        <v>0</v>
      </c>
      <c r="E265" s="32">
        <f t="shared" si="13"/>
        <v>0</v>
      </c>
      <c r="F265" s="33">
        <f t="shared" si="12"/>
        <v>-197</v>
      </c>
      <c r="G265" s="11"/>
      <c r="K265" s="28">
        <v>0.9</v>
      </c>
    </row>
    <row r="266" spans="1:11" ht="33" customHeight="1">
      <c r="A266" s="7" t="s">
        <v>495</v>
      </c>
      <c r="B266" s="10" t="s">
        <v>496</v>
      </c>
      <c r="C266" s="32">
        <v>121</v>
      </c>
      <c r="D266" s="33">
        <v>121</v>
      </c>
      <c r="E266" s="32">
        <f t="shared" si="13"/>
        <v>134.44444444444443</v>
      </c>
      <c r="F266" s="33">
        <f t="shared" si="12"/>
        <v>0</v>
      </c>
      <c r="G266" s="11"/>
      <c r="K266" s="28">
        <v>0.9</v>
      </c>
    </row>
    <row r="267" spans="1:11" ht="33" customHeight="1">
      <c r="A267" s="7" t="s">
        <v>497</v>
      </c>
      <c r="B267" s="10" t="s">
        <v>498</v>
      </c>
      <c r="C267" s="32">
        <v>121</v>
      </c>
      <c r="D267" s="33">
        <v>0</v>
      </c>
      <c r="E267" s="32">
        <f t="shared" si="13"/>
        <v>0</v>
      </c>
      <c r="F267" s="33">
        <f t="shared" si="12"/>
        <v>-121</v>
      </c>
      <c r="G267" s="11"/>
      <c r="K267" s="28">
        <v>0.9</v>
      </c>
    </row>
    <row r="268" spans="1:11" ht="33" customHeight="1">
      <c r="A268" s="7" t="s">
        <v>499</v>
      </c>
      <c r="B268" s="10" t="s">
        <v>500</v>
      </c>
      <c r="C268" s="32">
        <v>0</v>
      </c>
      <c r="D268" s="33">
        <v>338</v>
      </c>
      <c r="E268" s="32">
        <f t="shared" si="13"/>
        <v>375.55555555555554</v>
      </c>
      <c r="F268" s="33">
        <f t="shared" si="12"/>
        <v>338</v>
      </c>
      <c r="G268" s="11"/>
      <c r="K268" s="28">
        <v>0.9</v>
      </c>
    </row>
    <row r="269" spans="1:11" ht="33" customHeight="1">
      <c r="A269" s="7" t="s">
        <v>501</v>
      </c>
      <c r="B269" s="10" t="s">
        <v>502</v>
      </c>
      <c r="C269" s="32">
        <v>366</v>
      </c>
      <c r="D269" s="33">
        <v>366</v>
      </c>
      <c r="E269" s="32">
        <f t="shared" si="13"/>
        <v>406.66666666666663</v>
      </c>
      <c r="F269" s="33">
        <f t="shared" si="12"/>
        <v>0</v>
      </c>
      <c r="G269" s="11"/>
      <c r="K269" s="28">
        <v>0.9</v>
      </c>
    </row>
    <row r="270" spans="1:11" ht="33" customHeight="1">
      <c r="A270" s="7" t="s">
        <v>503</v>
      </c>
      <c r="B270" s="10" t="s">
        <v>504</v>
      </c>
      <c r="C270" s="32">
        <v>366</v>
      </c>
      <c r="D270" s="33">
        <v>0</v>
      </c>
      <c r="E270" s="32">
        <f t="shared" si="13"/>
        <v>0</v>
      </c>
      <c r="F270" s="33">
        <f t="shared" si="12"/>
        <v>-366</v>
      </c>
      <c r="G270" s="11"/>
      <c r="K270" s="28">
        <v>0.9</v>
      </c>
    </row>
    <row r="271" spans="1:11" ht="33" customHeight="1">
      <c r="A271" s="10" t="s">
        <v>501</v>
      </c>
      <c r="B271" s="10" t="s">
        <v>502</v>
      </c>
      <c r="C271" s="32">
        <v>366</v>
      </c>
      <c r="D271" s="32">
        <v>366</v>
      </c>
      <c r="E271" s="32">
        <f t="shared" si="13"/>
        <v>406.66666666666663</v>
      </c>
      <c r="F271" s="33">
        <f t="shared" si="12"/>
        <v>0</v>
      </c>
      <c r="G271" s="22" t="s">
        <v>8</v>
      </c>
      <c r="K271" s="28">
        <v>0.9</v>
      </c>
    </row>
    <row r="272" spans="1:11" ht="33" customHeight="1">
      <c r="A272" s="7" t="s">
        <v>505</v>
      </c>
      <c r="B272" s="10" t="s">
        <v>506</v>
      </c>
      <c r="C272" s="32">
        <v>114</v>
      </c>
      <c r="D272" s="33">
        <v>114</v>
      </c>
      <c r="E272" s="32">
        <f t="shared" si="13"/>
        <v>126.66666666666666</v>
      </c>
      <c r="F272" s="33">
        <f t="shared" si="12"/>
        <v>0</v>
      </c>
      <c r="G272" s="11" t="s">
        <v>8</v>
      </c>
      <c r="K272" s="28">
        <v>0.9</v>
      </c>
    </row>
    <row r="273" spans="1:11" ht="33" customHeight="1">
      <c r="A273" s="7" t="s">
        <v>507</v>
      </c>
      <c r="B273" s="10" t="s">
        <v>508</v>
      </c>
      <c r="C273" s="32">
        <v>114</v>
      </c>
      <c r="D273" s="33">
        <v>0</v>
      </c>
      <c r="E273" s="32">
        <f t="shared" si="13"/>
        <v>0</v>
      </c>
      <c r="F273" s="33">
        <f t="shared" si="12"/>
        <v>-114</v>
      </c>
      <c r="G273" s="11"/>
      <c r="K273" s="28">
        <v>0.9</v>
      </c>
    </row>
    <row r="274" spans="1:11" ht="33" customHeight="1">
      <c r="A274" s="7" t="s">
        <v>509</v>
      </c>
      <c r="B274" s="10" t="s">
        <v>510</v>
      </c>
      <c r="C274" s="32">
        <v>114</v>
      </c>
      <c r="D274" s="33">
        <v>322</v>
      </c>
      <c r="E274" s="32">
        <f t="shared" si="13"/>
        <v>357.77777777777777</v>
      </c>
      <c r="F274" s="33">
        <f t="shared" si="12"/>
        <v>208</v>
      </c>
      <c r="G274" s="11"/>
      <c r="K274" s="28">
        <v>0.9</v>
      </c>
    </row>
    <row r="275" spans="1:11" ht="33" customHeight="1">
      <c r="A275" s="7" t="s">
        <v>511</v>
      </c>
      <c r="B275" s="10" t="s">
        <v>512</v>
      </c>
      <c r="C275" s="32">
        <v>114</v>
      </c>
      <c r="D275" s="33">
        <v>209</v>
      </c>
      <c r="E275" s="32">
        <f t="shared" si="13"/>
        <v>232.22222222222223</v>
      </c>
      <c r="F275" s="33">
        <f t="shared" si="12"/>
        <v>95</v>
      </c>
      <c r="G275" s="11"/>
      <c r="K275" s="28">
        <v>0.9</v>
      </c>
    </row>
    <row r="276" spans="1:11" ht="33" customHeight="1">
      <c r="A276" s="7" t="s">
        <v>513</v>
      </c>
      <c r="B276" s="10" t="s">
        <v>514</v>
      </c>
      <c r="C276" s="32">
        <v>114</v>
      </c>
      <c r="D276" s="33">
        <v>209</v>
      </c>
      <c r="E276" s="32">
        <f t="shared" si="13"/>
        <v>232.22222222222223</v>
      </c>
      <c r="F276" s="33">
        <f t="shared" ref="F276:F312" si="14">((C276-D276)*-1)</f>
        <v>95</v>
      </c>
      <c r="G276" s="11"/>
      <c r="K276" s="28">
        <v>0.9</v>
      </c>
    </row>
    <row r="277" spans="1:11" ht="33" customHeight="1">
      <c r="A277" s="7" t="s">
        <v>515</v>
      </c>
      <c r="B277" s="10" t="s">
        <v>516</v>
      </c>
      <c r="C277" s="32">
        <v>114</v>
      </c>
      <c r="D277" s="33">
        <v>242</v>
      </c>
      <c r="E277" s="32">
        <f t="shared" si="13"/>
        <v>268.88888888888886</v>
      </c>
      <c r="F277" s="33">
        <f t="shared" si="14"/>
        <v>128</v>
      </c>
      <c r="G277" s="11"/>
      <c r="K277" s="28">
        <v>0.9</v>
      </c>
    </row>
    <row r="278" spans="1:11" ht="33" customHeight="1">
      <c r="A278" s="7" t="s">
        <v>517</v>
      </c>
      <c r="B278" s="10" t="s">
        <v>518</v>
      </c>
      <c r="C278" s="32">
        <v>114</v>
      </c>
      <c r="D278" s="33">
        <v>417</v>
      </c>
      <c r="E278" s="32">
        <f t="shared" si="13"/>
        <v>463.33333333333331</v>
      </c>
      <c r="F278" s="33">
        <f t="shared" si="14"/>
        <v>303</v>
      </c>
      <c r="G278" s="11"/>
      <c r="K278" s="28">
        <v>0.9</v>
      </c>
    </row>
    <row r="279" spans="1:11" ht="33" customHeight="1">
      <c r="A279" s="7" t="s">
        <v>519</v>
      </c>
      <c r="B279" s="10" t="s">
        <v>520</v>
      </c>
      <c r="C279" s="32">
        <v>144</v>
      </c>
      <c r="D279" s="33">
        <v>417</v>
      </c>
      <c r="E279" s="32">
        <f t="shared" si="13"/>
        <v>463.33333333333331</v>
      </c>
      <c r="F279" s="33">
        <f t="shared" si="14"/>
        <v>273</v>
      </c>
      <c r="G279" s="11"/>
      <c r="K279" s="28">
        <v>0.9</v>
      </c>
    </row>
    <row r="280" spans="1:11" ht="33" customHeight="1">
      <c r="A280" s="7" t="s">
        <v>521</v>
      </c>
      <c r="B280" s="10" t="s">
        <v>522</v>
      </c>
      <c r="C280" s="32">
        <v>0</v>
      </c>
      <c r="D280" s="33">
        <v>0</v>
      </c>
      <c r="E280" s="32">
        <f t="shared" si="13"/>
        <v>0</v>
      </c>
      <c r="F280" s="33">
        <f t="shared" si="14"/>
        <v>0</v>
      </c>
      <c r="G280" s="11" t="s">
        <v>8</v>
      </c>
      <c r="K280" s="28">
        <v>0.9</v>
      </c>
    </row>
    <row r="281" spans="1:11" ht="33" customHeight="1">
      <c r="A281" s="7" t="s">
        <v>523</v>
      </c>
      <c r="B281" s="10" t="s">
        <v>524</v>
      </c>
      <c r="C281" s="32">
        <v>0</v>
      </c>
      <c r="D281" s="33">
        <v>319</v>
      </c>
      <c r="E281" s="32">
        <f t="shared" si="13"/>
        <v>354.44444444444446</v>
      </c>
      <c r="F281" s="33">
        <f t="shared" si="14"/>
        <v>319</v>
      </c>
      <c r="G281" s="11"/>
      <c r="K281" s="28">
        <v>0.9</v>
      </c>
    </row>
    <row r="282" spans="1:11" ht="33" customHeight="1">
      <c r="A282" s="7" t="s">
        <v>525</v>
      </c>
      <c r="B282" s="10" t="s">
        <v>526</v>
      </c>
      <c r="C282" s="32">
        <v>0</v>
      </c>
      <c r="D282" s="33">
        <v>319</v>
      </c>
      <c r="E282" s="32">
        <f t="shared" si="13"/>
        <v>354.44444444444446</v>
      </c>
      <c r="F282" s="33">
        <f t="shared" si="14"/>
        <v>319</v>
      </c>
      <c r="G282" s="11"/>
      <c r="K282" s="28">
        <v>0.9</v>
      </c>
    </row>
    <row r="283" spans="1:11" ht="33" customHeight="1">
      <c r="A283" s="7" t="s">
        <v>527</v>
      </c>
      <c r="B283" s="10" t="s">
        <v>528</v>
      </c>
      <c r="C283" s="32">
        <v>0</v>
      </c>
      <c r="D283" s="33">
        <v>209</v>
      </c>
      <c r="E283" s="32">
        <f t="shared" si="13"/>
        <v>232.22222222222223</v>
      </c>
      <c r="F283" s="33">
        <f t="shared" si="14"/>
        <v>209</v>
      </c>
      <c r="G283" s="11"/>
      <c r="K283" s="28">
        <v>0.9</v>
      </c>
    </row>
    <row r="284" spans="1:11" ht="33" customHeight="1">
      <c r="A284" s="7" t="s">
        <v>529</v>
      </c>
      <c r="B284" s="10" t="s">
        <v>530</v>
      </c>
      <c r="C284" s="32">
        <v>0</v>
      </c>
      <c r="D284" s="33">
        <v>209</v>
      </c>
      <c r="E284" s="32">
        <f t="shared" si="13"/>
        <v>232.22222222222223</v>
      </c>
      <c r="F284" s="33">
        <f t="shared" si="14"/>
        <v>209</v>
      </c>
      <c r="G284" s="11"/>
      <c r="K284" s="28">
        <v>0.9</v>
      </c>
    </row>
    <row r="285" spans="1:11" ht="33" customHeight="1">
      <c r="A285" s="7" t="s">
        <v>531</v>
      </c>
      <c r="B285" s="10" t="s">
        <v>532</v>
      </c>
      <c r="C285" s="32">
        <v>0</v>
      </c>
      <c r="D285" s="33">
        <v>242</v>
      </c>
      <c r="E285" s="32">
        <f t="shared" si="13"/>
        <v>268.88888888888886</v>
      </c>
      <c r="F285" s="33">
        <f t="shared" si="14"/>
        <v>242</v>
      </c>
      <c r="G285" s="11"/>
      <c r="K285" s="28">
        <v>0.9</v>
      </c>
    </row>
    <row r="286" spans="1:11" ht="33" customHeight="1">
      <c r="A286" s="7" t="s">
        <v>533</v>
      </c>
      <c r="B286" s="10" t="s">
        <v>534</v>
      </c>
      <c r="C286" s="32">
        <v>0</v>
      </c>
      <c r="D286" s="33">
        <v>417</v>
      </c>
      <c r="E286" s="32">
        <f t="shared" si="13"/>
        <v>463.33333333333331</v>
      </c>
      <c r="F286" s="33">
        <f t="shared" si="14"/>
        <v>417</v>
      </c>
      <c r="G286" s="11"/>
      <c r="K286" s="28">
        <v>0.9</v>
      </c>
    </row>
    <row r="287" spans="1:11" ht="33" customHeight="1">
      <c r="A287" s="7" t="s">
        <v>535</v>
      </c>
      <c r="B287" s="10" t="s">
        <v>536</v>
      </c>
      <c r="C287" s="32">
        <v>0</v>
      </c>
      <c r="D287" s="33">
        <v>484</v>
      </c>
      <c r="E287" s="32">
        <f t="shared" si="13"/>
        <v>537.77777777777771</v>
      </c>
      <c r="F287" s="33">
        <f t="shared" si="14"/>
        <v>484</v>
      </c>
      <c r="G287" s="11"/>
      <c r="K287" s="28">
        <v>0.9</v>
      </c>
    </row>
    <row r="288" spans="1:11" ht="33" customHeight="1">
      <c r="A288" s="7" t="s">
        <v>537</v>
      </c>
      <c r="B288" s="10" t="s">
        <v>538</v>
      </c>
      <c r="C288" s="32">
        <v>0</v>
      </c>
      <c r="D288" s="33">
        <v>0</v>
      </c>
      <c r="E288" s="32">
        <f t="shared" si="13"/>
        <v>0</v>
      </c>
      <c r="F288" s="33">
        <f t="shared" si="14"/>
        <v>0</v>
      </c>
      <c r="G288" s="11" t="s">
        <v>8</v>
      </c>
      <c r="K288" s="28">
        <v>0.9</v>
      </c>
    </row>
    <row r="289" spans="1:11" ht="33" customHeight="1">
      <c r="A289" s="7" t="s">
        <v>539</v>
      </c>
      <c r="B289" s="10" t="s">
        <v>540</v>
      </c>
      <c r="C289" s="32">
        <v>0</v>
      </c>
      <c r="D289" s="33">
        <v>517</v>
      </c>
      <c r="E289" s="32">
        <f t="shared" si="13"/>
        <v>574.44444444444446</v>
      </c>
      <c r="F289" s="33">
        <f t="shared" si="14"/>
        <v>517</v>
      </c>
      <c r="G289" s="11"/>
      <c r="K289" s="28">
        <v>0.9</v>
      </c>
    </row>
    <row r="290" spans="1:11" ht="33" customHeight="1">
      <c r="A290" s="7" t="s">
        <v>541</v>
      </c>
      <c r="B290" s="10" t="s">
        <v>542</v>
      </c>
      <c r="C290" s="32">
        <v>0</v>
      </c>
      <c r="D290" s="33">
        <v>1993</v>
      </c>
      <c r="E290" s="32">
        <f t="shared" si="13"/>
        <v>2214.4444444444443</v>
      </c>
      <c r="F290" s="33">
        <f t="shared" si="14"/>
        <v>1993</v>
      </c>
      <c r="G290" s="11"/>
      <c r="K290" s="28">
        <v>0.9</v>
      </c>
    </row>
    <row r="291" spans="1:11" ht="33" customHeight="1">
      <c r="A291" s="7" t="s">
        <v>543</v>
      </c>
      <c r="B291" s="10" t="s">
        <v>544</v>
      </c>
      <c r="C291" s="32">
        <v>0</v>
      </c>
      <c r="D291" s="33">
        <v>2150</v>
      </c>
      <c r="E291" s="32">
        <f t="shared" si="13"/>
        <v>2388.8888888888887</v>
      </c>
      <c r="F291" s="33">
        <f t="shared" si="14"/>
        <v>2150</v>
      </c>
      <c r="G291" s="11"/>
      <c r="K291" s="28">
        <v>0.9</v>
      </c>
    </row>
    <row r="292" spans="1:11" ht="33" customHeight="1">
      <c r="A292" s="10" t="s">
        <v>545</v>
      </c>
      <c r="B292" s="7" t="s">
        <v>546</v>
      </c>
      <c r="C292" s="32">
        <v>0</v>
      </c>
      <c r="D292" s="33">
        <v>0</v>
      </c>
      <c r="E292" s="32">
        <f t="shared" si="13"/>
        <v>0</v>
      </c>
      <c r="F292" s="33">
        <f t="shared" si="14"/>
        <v>0</v>
      </c>
      <c r="G292" s="11" t="s">
        <v>8</v>
      </c>
      <c r="K292" s="28">
        <v>0.9</v>
      </c>
    </row>
    <row r="293" spans="1:11" ht="33" customHeight="1">
      <c r="A293" s="7" t="s">
        <v>547</v>
      </c>
      <c r="B293" s="10" t="s">
        <v>548</v>
      </c>
      <c r="C293" s="32">
        <v>0</v>
      </c>
      <c r="D293" s="33">
        <v>4083</v>
      </c>
      <c r="E293" s="32">
        <f t="shared" si="13"/>
        <v>4536.666666666667</v>
      </c>
      <c r="F293" s="33">
        <f t="shared" si="14"/>
        <v>4083</v>
      </c>
      <c r="G293" s="11"/>
      <c r="K293" s="28">
        <v>0.9</v>
      </c>
    </row>
    <row r="294" spans="1:11" ht="33" customHeight="1">
      <c r="A294" s="7" t="s">
        <v>549</v>
      </c>
      <c r="B294" s="10" t="s">
        <v>550</v>
      </c>
      <c r="C294" s="32">
        <v>0</v>
      </c>
      <c r="D294" s="33">
        <v>0</v>
      </c>
      <c r="E294" s="32">
        <f t="shared" si="13"/>
        <v>0</v>
      </c>
      <c r="F294" s="33">
        <f t="shared" si="14"/>
        <v>0</v>
      </c>
      <c r="G294" s="11" t="s">
        <v>8</v>
      </c>
      <c r="K294" s="28">
        <v>0.9</v>
      </c>
    </row>
    <row r="295" spans="1:11" ht="33" customHeight="1">
      <c r="A295" s="7" t="s">
        <v>551</v>
      </c>
      <c r="B295" s="10" t="s">
        <v>552</v>
      </c>
      <c r="C295" s="32">
        <v>0</v>
      </c>
      <c r="D295" s="33">
        <v>962</v>
      </c>
      <c r="E295" s="32">
        <f t="shared" si="13"/>
        <v>1068.8888888888889</v>
      </c>
      <c r="F295" s="33">
        <f t="shared" si="14"/>
        <v>962</v>
      </c>
      <c r="G295" s="11"/>
      <c r="K295" s="28">
        <v>0.9</v>
      </c>
    </row>
    <row r="296" spans="1:11" ht="33" customHeight="1">
      <c r="A296" s="7" t="s">
        <v>553</v>
      </c>
      <c r="B296" s="10" t="s">
        <v>554</v>
      </c>
      <c r="C296" s="32">
        <v>181</v>
      </c>
      <c r="D296" s="33">
        <v>181</v>
      </c>
      <c r="E296" s="32">
        <f t="shared" si="13"/>
        <v>201.11111111111111</v>
      </c>
      <c r="F296" s="33">
        <f t="shared" si="14"/>
        <v>0</v>
      </c>
      <c r="G296" s="11" t="s">
        <v>8</v>
      </c>
      <c r="K296" s="28">
        <v>0.9</v>
      </c>
    </row>
    <row r="297" spans="1:11" ht="33" customHeight="1">
      <c r="A297" s="7" t="s">
        <v>555</v>
      </c>
      <c r="B297" s="10" t="s">
        <v>556</v>
      </c>
      <c r="C297" s="32">
        <v>181</v>
      </c>
      <c r="D297" s="33">
        <v>181</v>
      </c>
      <c r="E297" s="32">
        <f t="shared" si="13"/>
        <v>201.11111111111111</v>
      </c>
      <c r="F297" s="33">
        <f t="shared" si="14"/>
        <v>0</v>
      </c>
      <c r="G297" s="11"/>
      <c r="K297" s="28">
        <v>0.9</v>
      </c>
    </row>
    <row r="298" spans="1:11" ht="33" customHeight="1">
      <c r="A298" s="7" t="s">
        <v>557</v>
      </c>
      <c r="B298" s="10" t="s">
        <v>558</v>
      </c>
      <c r="C298" s="32">
        <v>181</v>
      </c>
      <c r="D298" s="33">
        <v>181</v>
      </c>
      <c r="E298" s="32">
        <f t="shared" si="13"/>
        <v>201.11111111111111</v>
      </c>
      <c r="F298" s="33">
        <f t="shared" si="14"/>
        <v>0</v>
      </c>
      <c r="G298" s="11"/>
      <c r="K298" s="28">
        <v>0.9</v>
      </c>
    </row>
    <row r="299" spans="1:11" ht="33" customHeight="1">
      <c r="A299" s="7" t="s">
        <v>527</v>
      </c>
      <c r="B299" s="10" t="s">
        <v>559</v>
      </c>
      <c r="C299" s="32">
        <v>209</v>
      </c>
      <c r="D299" s="33">
        <v>209</v>
      </c>
      <c r="E299" s="32">
        <f t="shared" si="13"/>
        <v>232.22222222222223</v>
      </c>
      <c r="F299" s="33">
        <f t="shared" si="14"/>
        <v>0</v>
      </c>
      <c r="G299" s="11" t="s">
        <v>8</v>
      </c>
      <c r="K299" s="28">
        <v>0.9</v>
      </c>
    </row>
    <row r="300" spans="1:11" ht="33" customHeight="1">
      <c r="A300" s="7" t="s">
        <v>529</v>
      </c>
      <c r="B300" s="10" t="s">
        <v>560</v>
      </c>
      <c r="C300" s="32">
        <v>209</v>
      </c>
      <c r="D300" s="33">
        <v>209</v>
      </c>
      <c r="E300" s="32">
        <f t="shared" si="13"/>
        <v>232.22222222222223</v>
      </c>
      <c r="F300" s="33">
        <f t="shared" si="14"/>
        <v>0</v>
      </c>
      <c r="G300" s="11"/>
      <c r="K300" s="28">
        <v>0.9</v>
      </c>
    </row>
    <row r="301" spans="1:11" ht="33" customHeight="1">
      <c r="A301" s="7" t="s">
        <v>531</v>
      </c>
      <c r="B301" s="10" t="s">
        <v>561</v>
      </c>
      <c r="C301" s="32">
        <v>242</v>
      </c>
      <c r="D301" s="33">
        <v>242</v>
      </c>
      <c r="E301" s="32">
        <f t="shared" si="13"/>
        <v>268.88888888888886</v>
      </c>
      <c r="F301" s="33">
        <f t="shared" si="14"/>
        <v>0</v>
      </c>
      <c r="G301" s="11"/>
      <c r="K301" s="28">
        <v>0.9</v>
      </c>
    </row>
    <row r="302" spans="1:11" ht="33" customHeight="1">
      <c r="A302" s="7" t="s">
        <v>533</v>
      </c>
      <c r="B302" s="10" t="s">
        <v>562</v>
      </c>
      <c r="C302" s="32">
        <v>417</v>
      </c>
      <c r="D302" s="33">
        <v>417</v>
      </c>
      <c r="E302" s="32">
        <f t="shared" si="13"/>
        <v>463.33333333333331</v>
      </c>
      <c r="F302" s="33">
        <f t="shared" si="14"/>
        <v>0</v>
      </c>
      <c r="G302" s="11"/>
      <c r="K302" s="28">
        <v>0.9</v>
      </c>
    </row>
    <row r="303" spans="1:11" ht="33" customHeight="1">
      <c r="A303" s="7" t="s">
        <v>535</v>
      </c>
      <c r="B303" s="10" t="s">
        <v>563</v>
      </c>
      <c r="C303" s="32">
        <v>484</v>
      </c>
      <c r="D303" s="33">
        <v>484</v>
      </c>
      <c r="E303" s="32">
        <f t="shared" si="13"/>
        <v>537.77777777777771</v>
      </c>
      <c r="F303" s="33">
        <f t="shared" si="14"/>
        <v>0</v>
      </c>
      <c r="G303" s="11"/>
      <c r="K303" s="28">
        <v>0.9</v>
      </c>
    </row>
    <row r="304" spans="1:11" ht="33" customHeight="1">
      <c r="A304" s="7" t="s">
        <v>564</v>
      </c>
      <c r="B304" s="10" t="s">
        <v>565</v>
      </c>
      <c r="C304" s="32">
        <v>0</v>
      </c>
      <c r="D304" s="33">
        <v>0</v>
      </c>
      <c r="E304" s="32">
        <f t="shared" si="13"/>
        <v>0</v>
      </c>
      <c r="F304" s="33">
        <f t="shared" si="14"/>
        <v>0</v>
      </c>
      <c r="G304" s="11"/>
      <c r="K304" s="28">
        <v>0.9</v>
      </c>
    </row>
    <row r="305" spans="1:11" ht="33" customHeight="1">
      <c r="A305" s="7" t="s">
        <v>566</v>
      </c>
      <c r="B305" s="10" t="s">
        <v>567</v>
      </c>
      <c r="C305" s="32">
        <v>0</v>
      </c>
      <c r="D305" s="33">
        <v>526</v>
      </c>
      <c r="E305" s="32">
        <f t="shared" si="13"/>
        <v>584.44444444444446</v>
      </c>
      <c r="F305" s="33">
        <f t="shared" si="14"/>
        <v>526</v>
      </c>
      <c r="G305" s="11"/>
      <c r="K305" s="28">
        <v>0.9</v>
      </c>
    </row>
    <row r="306" spans="1:11" ht="33" customHeight="1">
      <c r="A306" s="7" t="s">
        <v>568</v>
      </c>
      <c r="B306" s="10" t="s">
        <v>569</v>
      </c>
      <c r="C306" s="32">
        <v>0</v>
      </c>
      <c r="D306" s="33">
        <v>684</v>
      </c>
      <c r="E306" s="32">
        <f t="shared" si="13"/>
        <v>760</v>
      </c>
      <c r="F306" s="33">
        <f t="shared" si="14"/>
        <v>684</v>
      </c>
      <c r="G306" s="11"/>
      <c r="K306" s="28">
        <v>0.9</v>
      </c>
    </row>
    <row r="307" spans="1:11" s="6" customFormat="1" ht="33" customHeight="1">
      <c r="A307" s="7" t="s">
        <v>570</v>
      </c>
      <c r="B307" s="10" t="s">
        <v>571</v>
      </c>
      <c r="C307" s="32">
        <v>0</v>
      </c>
      <c r="D307" s="33">
        <v>843</v>
      </c>
      <c r="E307" s="32">
        <f t="shared" si="13"/>
        <v>936.66666666666663</v>
      </c>
      <c r="F307" s="33">
        <f t="shared" si="14"/>
        <v>843</v>
      </c>
      <c r="G307" s="11"/>
      <c r="K307" s="28">
        <v>0.9</v>
      </c>
    </row>
    <row r="308" spans="1:11" s="6" customFormat="1" ht="33" customHeight="1">
      <c r="A308" s="7" t="s">
        <v>572</v>
      </c>
      <c r="B308" s="10" t="s">
        <v>573</v>
      </c>
      <c r="C308" s="32">
        <v>224</v>
      </c>
      <c r="D308" s="33">
        <v>224</v>
      </c>
      <c r="E308" s="32">
        <f t="shared" si="13"/>
        <v>248.88888888888889</v>
      </c>
      <c r="F308" s="33">
        <f t="shared" si="14"/>
        <v>0</v>
      </c>
      <c r="G308" s="11" t="s">
        <v>8</v>
      </c>
      <c r="K308" s="28">
        <v>0.9</v>
      </c>
    </row>
    <row r="309" spans="1:11" s="6" customFormat="1" ht="33" customHeight="1">
      <c r="A309" s="7" t="s">
        <v>564</v>
      </c>
      <c r="B309" s="10" t="s">
        <v>574</v>
      </c>
      <c r="C309" s="32">
        <v>0</v>
      </c>
      <c r="D309" s="33">
        <v>0</v>
      </c>
      <c r="E309" s="32">
        <f t="shared" si="13"/>
        <v>0</v>
      </c>
      <c r="F309" s="33">
        <f t="shared" si="14"/>
        <v>0</v>
      </c>
      <c r="G309" s="11" t="s">
        <v>8</v>
      </c>
      <c r="K309" s="28">
        <v>0.9</v>
      </c>
    </row>
    <row r="310" spans="1:11" ht="33" customHeight="1">
      <c r="A310" s="10" t="s">
        <v>566</v>
      </c>
      <c r="B310" s="10" t="s">
        <v>751</v>
      </c>
      <c r="C310" s="32">
        <v>0</v>
      </c>
      <c r="D310" s="32">
        <v>526</v>
      </c>
      <c r="E310" s="32">
        <f t="shared" si="13"/>
        <v>584.44444444444446</v>
      </c>
      <c r="F310" s="33">
        <f t="shared" si="14"/>
        <v>526</v>
      </c>
      <c r="G310" s="57"/>
      <c r="K310" s="28">
        <v>0.9</v>
      </c>
    </row>
    <row r="311" spans="1:11" ht="33" customHeight="1">
      <c r="A311" s="7" t="s">
        <v>575</v>
      </c>
      <c r="B311" s="10" t="s">
        <v>576</v>
      </c>
      <c r="C311" s="32">
        <v>103</v>
      </c>
      <c r="D311" s="33">
        <v>103</v>
      </c>
      <c r="E311" s="32">
        <f t="shared" si="13"/>
        <v>114.44444444444444</v>
      </c>
      <c r="F311" s="33">
        <f t="shared" si="14"/>
        <v>0</v>
      </c>
      <c r="G311" s="57" t="s">
        <v>8</v>
      </c>
      <c r="K311" s="28">
        <v>0.9</v>
      </c>
    </row>
    <row r="312" spans="1:11" ht="33" customHeight="1">
      <c r="A312" s="7" t="s">
        <v>577</v>
      </c>
      <c r="B312" s="10" t="s">
        <v>578</v>
      </c>
      <c r="C312" s="32">
        <v>4972</v>
      </c>
      <c r="D312" s="33">
        <v>4972</v>
      </c>
      <c r="E312" s="32">
        <f t="shared" si="13"/>
        <v>5524.4444444444443</v>
      </c>
      <c r="F312" s="33">
        <f t="shared" si="14"/>
        <v>0</v>
      </c>
      <c r="G312" s="57"/>
      <c r="K312" s="28">
        <v>0.9</v>
      </c>
    </row>
    <row r="313" spans="1:11" ht="33" customHeight="1">
      <c r="A313" s="7"/>
      <c r="B313" s="10" t="s">
        <v>579</v>
      </c>
      <c r="D313" s="33"/>
      <c r="E313" s="32"/>
      <c r="F313" s="33"/>
      <c r="G313" s="57" t="s">
        <v>8</v>
      </c>
      <c r="K313" s="28">
        <v>0.9</v>
      </c>
    </row>
    <row r="314" spans="1:11" ht="33" customHeight="1">
      <c r="A314" s="7" t="s">
        <v>580</v>
      </c>
      <c r="B314" s="10" t="s">
        <v>581</v>
      </c>
      <c r="C314" s="32">
        <v>0</v>
      </c>
      <c r="D314" s="33">
        <v>0</v>
      </c>
      <c r="E314" s="32">
        <f t="shared" si="13"/>
        <v>0</v>
      </c>
      <c r="F314" s="33">
        <f t="shared" ref="F314:F320" si="15">((C314-D314)*-1)</f>
        <v>0</v>
      </c>
      <c r="G314" s="57" t="s">
        <v>8</v>
      </c>
      <c r="K314" s="28">
        <v>0.9</v>
      </c>
    </row>
    <row r="315" spans="1:11" ht="33" customHeight="1">
      <c r="A315" s="7" t="s">
        <v>582</v>
      </c>
      <c r="B315" s="10" t="s">
        <v>583</v>
      </c>
      <c r="C315" s="32">
        <v>0</v>
      </c>
      <c r="D315" s="33">
        <v>0</v>
      </c>
      <c r="E315" s="32">
        <f t="shared" si="13"/>
        <v>0</v>
      </c>
      <c r="F315" s="33">
        <f t="shared" si="15"/>
        <v>0</v>
      </c>
      <c r="G315" s="57" t="s">
        <v>8</v>
      </c>
      <c r="K315" s="28">
        <v>0.9</v>
      </c>
    </row>
    <row r="316" spans="1:11" ht="33" customHeight="1">
      <c r="A316" s="7" t="s">
        <v>584</v>
      </c>
      <c r="B316" s="10" t="s">
        <v>585</v>
      </c>
      <c r="C316" s="32">
        <v>0</v>
      </c>
      <c r="D316" s="33">
        <v>0</v>
      </c>
      <c r="E316" s="32">
        <f t="shared" si="13"/>
        <v>0</v>
      </c>
      <c r="F316" s="33">
        <f t="shared" si="15"/>
        <v>0</v>
      </c>
      <c r="G316" s="57" t="s">
        <v>8</v>
      </c>
      <c r="K316" s="28">
        <v>0.9</v>
      </c>
    </row>
    <row r="317" spans="1:11" ht="33" customHeight="1">
      <c r="A317" s="7" t="s">
        <v>586</v>
      </c>
      <c r="B317" s="10" t="s">
        <v>587</v>
      </c>
      <c r="C317" s="32">
        <v>0</v>
      </c>
      <c r="D317" s="33">
        <v>0</v>
      </c>
      <c r="E317" s="32">
        <f t="shared" si="13"/>
        <v>0</v>
      </c>
      <c r="F317" s="33">
        <f t="shared" si="15"/>
        <v>0</v>
      </c>
      <c r="G317" s="57" t="s">
        <v>8</v>
      </c>
      <c r="K317" s="28">
        <v>0.9</v>
      </c>
    </row>
    <row r="318" spans="1:11" ht="33" customHeight="1">
      <c r="A318" s="7" t="s">
        <v>588</v>
      </c>
      <c r="B318" s="10" t="s">
        <v>589</v>
      </c>
      <c r="C318" s="32">
        <v>0</v>
      </c>
      <c r="D318" s="33">
        <v>0</v>
      </c>
      <c r="E318" s="32">
        <f t="shared" si="13"/>
        <v>0</v>
      </c>
      <c r="F318" s="33">
        <f t="shared" si="15"/>
        <v>0</v>
      </c>
      <c r="G318" s="57" t="s">
        <v>8</v>
      </c>
      <c r="K318" s="28">
        <v>0.9</v>
      </c>
    </row>
    <row r="319" spans="1:11" ht="33" customHeight="1">
      <c r="A319" s="7" t="s">
        <v>590</v>
      </c>
      <c r="B319" s="10" t="s">
        <v>591</v>
      </c>
      <c r="C319" s="32">
        <v>0</v>
      </c>
      <c r="D319" s="33">
        <v>0</v>
      </c>
      <c r="E319" s="32">
        <f t="shared" si="13"/>
        <v>0</v>
      </c>
      <c r="F319" s="33">
        <f t="shared" si="15"/>
        <v>0</v>
      </c>
      <c r="G319" s="57" t="s">
        <v>8</v>
      </c>
      <c r="K319" s="28">
        <v>0.9</v>
      </c>
    </row>
    <row r="320" spans="1:11" ht="33" customHeight="1">
      <c r="A320" s="7" t="s">
        <v>592</v>
      </c>
      <c r="B320" s="10" t="s">
        <v>593</v>
      </c>
      <c r="C320" s="32">
        <v>0</v>
      </c>
      <c r="D320" s="33">
        <v>0</v>
      </c>
      <c r="E320" s="32">
        <f t="shared" si="13"/>
        <v>0</v>
      </c>
      <c r="F320" s="33">
        <f t="shared" si="15"/>
        <v>0</v>
      </c>
      <c r="G320" s="57" t="s">
        <v>8</v>
      </c>
      <c r="K320" s="28">
        <v>0.9</v>
      </c>
    </row>
  </sheetData>
  <sheetProtection algorithmName="SHA-512" hashValue="g5vbgOxHMuywO6ed8cBq7Lz6TdeUjpT4PJJfiKyevFEqW16c4IVIqXECsG53ydAQ2LaGFrPK4RjiC1ntYhgpmA==" saltValue="CJVizgFzSs6wzU5txcnNvg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635D9-CA0A-483C-ACFF-09087921866A}">
  <dimension ref="A1:K323"/>
  <sheetViews>
    <sheetView workbookViewId="0">
      <selection activeCell="A4" sqref="A4:XFD5"/>
    </sheetView>
  </sheetViews>
  <sheetFormatPr defaultColWidth="9.140625" defaultRowHeight="14.45"/>
  <cols>
    <col min="1" max="1" width="11.7109375" style="19" customWidth="1"/>
    <col min="2" max="2" width="77.7109375" style="20" customWidth="1"/>
    <col min="3" max="3" width="12.7109375" style="21" hidden="1" customWidth="1"/>
    <col min="4" max="4" width="10.7109375" style="21" hidden="1" customWidth="1"/>
    <col min="5" max="6" width="22.7109375" style="21" customWidth="1"/>
    <col min="7" max="7" width="11.7109375" style="19" customWidth="1"/>
    <col min="8" max="8" width="9.140625" style="62"/>
    <col min="9" max="9" width="11.140625" style="63" bestFit="1" customWidth="1"/>
    <col min="10" max="10" width="9.140625" style="62"/>
    <col min="11" max="11" width="0" style="62" hidden="1" customWidth="1"/>
    <col min="12" max="16384" width="9.140625" style="62"/>
  </cols>
  <sheetData>
    <row r="1" spans="1:11">
      <c r="A1" s="73"/>
      <c r="B1" s="74" t="s">
        <v>752</v>
      </c>
      <c r="C1" s="73"/>
      <c r="D1" s="73"/>
      <c r="E1" s="73"/>
      <c r="F1" s="73"/>
      <c r="G1" s="73"/>
    </row>
    <row r="2" spans="1:11" ht="44.1" customHeight="1">
      <c r="A2" s="58" t="s">
        <v>753</v>
      </c>
      <c r="B2" s="58" t="s">
        <v>2</v>
      </c>
      <c r="C2" s="59" t="s">
        <v>595</v>
      </c>
      <c r="D2" s="59" t="s">
        <v>3</v>
      </c>
      <c r="E2" s="59" t="s">
        <v>3</v>
      </c>
      <c r="F2" s="59" t="s">
        <v>4</v>
      </c>
      <c r="G2" s="58" t="s">
        <v>5</v>
      </c>
    </row>
    <row r="3" spans="1:11" s="64" customFormat="1" ht="33" customHeight="1">
      <c r="A3" s="22" t="s">
        <v>596</v>
      </c>
      <c r="B3" s="22" t="s">
        <v>597</v>
      </c>
      <c r="C3" s="9">
        <v>0</v>
      </c>
      <c r="D3" s="9">
        <v>1564</v>
      </c>
      <c r="E3" s="9">
        <f>D3/K3</f>
        <v>1737.7777777777778</v>
      </c>
      <c r="F3" s="9">
        <f>E3*0.9</f>
        <v>1564</v>
      </c>
      <c r="G3" s="22"/>
      <c r="I3" s="65"/>
      <c r="K3" s="66">
        <v>0.9</v>
      </c>
    </row>
    <row r="4" spans="1:11" s="67" customFormat="1" ht="33" customHeight="1">
      <c r="A4" s="22" t="s">
        <v>754</v>
      </c>
      <c r="B4" s="22" t="s">
        <v>755</v>
      </c>
      <c r="C4" s="9">
        <f>31241+8500</f>
        <v>39741</v>
      </c>
      <c r="D4" s="9">
        <v>31241</v>
      </c>
      <c r="E4" s="9">
        <f t="shared" ref="E4:E67" si="0">D4/K4</f>
        <v>34712.222222222219</v>
      </c>
      <c r="F4" s="9">
        <f>E4*0.9</f>
        <v>31240.999999999996</v>
      </c>
      <c r="G4" s="22" t="s">
        <v>8</v>
      </c>
      <c r="I4" s="68"/>
      <c r="K4" s="66">
        <v>0.9</v>
      </c>
    </row>
    <row r="5" spans="1:11" s="67" customFormat="1" ht="33" customHeight="1">
      <c r="A5" s="22" t="s">
        <v>9</v>
      </c>
      <c r="B5" s="22" t="s">
        <v>600</v>
      </c>
      <c r="C5" s="9">
        <v>9311</v>
      </c>
      <c r="D5" s="8">
        <v>15070</v>
      </c>
      <c r="E5" s="9">
        <f t="shared" si="0"/>
        <v>16744.444444444445</v>
      </c>
      <c r="F5" s="8">
        <f t="shared" ref="F5:F62" si="1">((C5-D5)*-1)</f>
        <v>5759</v>
      </c>
      <c r="G5" s="22" t="s">
        <v>8</v>
      </c>
      <c r="I5" s="68"/>
      <c r="K5" s="66">
        <v>0.9</v>
      </c>
    </row>
    <row r="6" spans="1:11" s="64" customFormat="1" ht="33" customHeight="1">
      <c r="A6" s="22" t="s">
        <v>11</v>
      </c>
      <c r="B6" s="22" t="s">
        <v>601</v>
      </c>
      <c r="C6" s="9">
        <v>9311</v>
      </c>
      <c r="D6" s="9">
        <v>15070</v>
      </c>
      <c r="E6" s="9">
        <f t="shared" si="0"/>
        <v>16744.444444444445</v>
      </c>
      <c r="F6" s="8">
        <f t="shared" si="1"/>
        <v>5759</v>
      </c>
      <c r="G6" s="22"/>
      <c r="I6" s="65"/>
      <c r="K6" s="66">
        <v>0.9</v>
      </c>
    </row>
    <row r="7" spans="1:11" s="67" customFormat="1" ht="33" customHeight="1">
      <c r="A7" s="22" t="s">
        <v>13</v>
      </c>
      <c r="B7" s="22" t="s">
        <v>602</v>
      </c>
      <c r="C7" s="9">
        <v>0</v>
      </c>
      <c r="D7" s="9">
        <v>0</v>
      </c>
      <c r="E7" s="9">
        <f t="shared" si="0"/>
        <v>0</v>
      </c>
      <c r="F7" s="8">
        <f t="shared" si="1"/>
        <v>0</v>
      </c>
      <c r="G7" s="22" t="s">
        <v>8</v>
      </c>
      <c r="I7" s="68"/>
      <c r="K7" s="66">
        <v>0.9</v>
      </c>
    </row>
    <row r="8" spans="1:11" s="64" customFormat="1" ht="33" customHeight="1">
      <c r="A8" s="22" t="s">
        <v>15</v>
      </c>
      <c r="B8" s="22" t="s">
        <v>16</v>
      </c>
      <c r="C8" s="9">
        <v>0</v>
      </c>
      <c r="D8" s="9">
        <v>5474</v>
      </c>
      <c r="E8" s="9">
        <f t="shared" si="0"/>
        <v>6082.2222222222217</v>
      </c>
      <c r="F8" s="8">
        <f t="shared" si="1"/>
        <v>5474</v>
      </c>
      <c r="G8" s="22"/>
      <c r="I8" s="65"/>
      <c r="K8" s="66">
        <v>0.9</v>
      </c>
    </row>
    <row r="9" spans="1:11" s="67" customFormat="1" ht="33" customHeight="1">
      <c r="A9" s="22" t="s">
        <v>603</v>
      </c>
      <c r="B9" s="22" t="s">
        <v>604</v>
      </c>
      <c r="C9" s="9">
        <v>814</v>
      </c>
      <c r="D9" s="9">
        <v>814</v>
      </c>
      <c r="E9" s="9">
        <f t="shared" si="0"/>
        <v>904.44444444444446</v>
      </c>
      <c r="F9" s="8">
        <f t="shared" si="1"/>
        <v>0</v>
      </c>
      <c r="G9" s="22" t="s">
        <v>8</v>
      </c>
      <c r="I9" s="68"/>
      <c r="K9" s="66">
        <v>0.9</v>
      </c>
    </row>
    <row r="10" spans="1:11" s="64" customFormat="1" ht="33" customHeight="1">
      <c r="A10" s="22" t="s">
        <v>605</v>
      </c>
      <c r="B10" s="22" t="s">
        <v>606</v>
      </c>
      <c r="C10" s="9">
        <v>814</v>
      </c>
      <c r="D10" s="9">
        <v>1172</v>
      </c>
      <c r="E10" s="9">
        <f t="shared" si="0"/>
        <v>1302.2222222222222</v>
      </c>
      <c r="F10" s="8">
        <f t="shared" si="1"/>
        <v>358</v>
      </c>
      <c r="G10" s="22"/>
      <c r="I10" s="65"/>
      <c r="K10" s="66">
        <v>0.9</v>
      </c>
    </row>
    <row r="11" spans="1:11" s="67" customFormat="1" ht="33" customHeight="1">
      <c r="A11" s="22" t="s">
        <v>607</v>
      </c>
      <c r="B11" s="22" t="s">
        <v>608</v>
      </c>
      <c r="C11" s="9">
        <v>8229</v>
      </c>
      <c r="D11" s="9">
        <v>8229</v>
      </c>
      <c r="E11" s="9">
        <f t="shared" si="0"/>
        <v>9143.3333333333339</v>
      </c>
      <c r="F11" s="8">
        <f t="shared" si="1"/>
        <v>0</v>
      </c>
      <c r="G11" s="22" t="s">
        <v>8</v>
      </c>
      <c r="I11" s="68"/>
      <c r="K11" s="66">
        <v>0.9</v>
      </c>
    </row>
    <row r="12" spans="1:11" s="64" customFormat="1" ht="33" customHeight="1">
      <c r="A12" s="22" t="s">
        <v>609</v>
      </c>
      <c r="B12" s="22" t="s">
        <v>610</v>
      </c>
      <c r="C12" s="9">
        <v>8229</v>
      </c>
      <c r="D12" s="9">
        <v>40135</v>
      </c>
      <c r="E12" s="9">
        <f t="shared" si="0"/>
        <v>44594.444444444445</v>
      </c>
      <c r="F12" s="8">
        <f t="shared" si="1"/>
        <v>31906</v>
      </c>
      <c r="G12" s="22"/>
      <c r="I12" s="65"/>
      <c r="K12" s="66">
        <v>0.9</v>
      </c>
    </row>
    <row r="13" spans="1:11" s="64" customFormat="1" ht="33" customHeight="1">
      <c r="A13" s="22" t="s">
        <v>611</v>
      </c>
      <c r="B13" s="22" t="s">
        <v>612</v>
      </c>
      <c r="C13" s="9">
        <v>8229</v>
      </c>
      <c r="D13" s="9">
        <v>40135</v>
      </c>
      <c r="E13" s="9">
        <f t="shared" si="0"/>
        <v>44594.444444444445</v>
      </c>
      <c r="F13" s="8">
        <f t="shared" si="1"/>
        <v>31906</v>
      </c>
      <c r="G13" s="22"/>
      <c r="I13" s="65"/>
      <c r="K13" s="66">
        <v>0.9</v>
      </c>
    </row>
    <row r="14" spans="1:11" s="64" customFormat="1" ht="33" customHeight="1">
      <c r="A14" s="22" t="s">
        <v>613</v>
      </c>
      <c r="B14" s="22" t="s">
        <v>614</v>
      </c>
      <c r="C14" s="9">
        <v>8229</v>
      </c>
      <c r="D14" s="9">
        <v>42514</v>
      </c>
      <c r="E14" s="9">
        <f t="shared" si="0"/>
        <v>47237.777777777774</v>
      </c>
      <c r="F14" s="8">
        <f t="shared" si="1"/>
        <v>34285</v>
      </c>
      <c r="G14" s="22"/>
      <c r="I14" s="65"/>
      <c r="K14" s="66">
        <v>0.9</v>
      </c>
    </row>
    <row r="15" spans="1:11" s="64" customFormat="1" ht="33" customHeight="1">
      <c r="A15" s="22" t="s">
        <v>615</v>
      </c>
      <c r="B15" s="22" t="s">
        <v>616</v>
      </c>
      <c r="C15" s="9">
        <v>8229</v>
      </c>
      <c r="D15" s="9">
        <v>8324</v>
      </c>
      <c r="E15" s="9">
        <f t="shared" si="0"/>
        <v>9248.8888888888887</v>
      </c>
      <c r="F15" s="8">
        <f t="shared" si="1"/>
        <v>95</v>
      </c>
      <c r="G15" s="22"/>
      <c r="I15" s="65"/>
      <c r="K15" s="66">
        <v>0.9</v>
      </c>
    </row>
    <row r="16" spans="1:11" s="64" customFormat="1" ht="33" customHeight="1">
      <c r="A16" s="22" t="s">
        <v>617</v>
      </c>
      <c r="B16" s="22" t="s">
        <v>618</v>
      </c>
      <c r="C16" s="9">
        <v>8229</v>
      </c>
      <c r="D16" s="9">
        <v>8522</v>
      </c>
      <c r="E16" s="9">
        <f t="shared" si="0"/>
        <v>9468.8888888888887</v>
      </c>
      <c r="F16" s="8">
        <f t="shared" si="1"/>
        <v>293</v>
      </c>
      <c r="G16" s="22"/>
      <c r="I16" s="65"/>
      <c r="K16" s="66">
        <v>0.9</v>
      </c>
    </row>
    <row r="17" spans="1:11" s="64" customFormat="1" ht="33" customHeight="1">
      <c r="A17" s="22" t="s">
        <v>23</v>
      </c>
      <c r="B17" s="22" t="s">
        <v>619</v>
      </c>
      <c r="C17" s="9">
        <v>8229</v>
      </c>
      <c r="D17" s="9">
        <v>74810</v>
      </c>
      <c r="E17" s="9">
        <f t="shared" si="0"/>
        <v>83122.222222222219</v>
      </c>
      <c r="F17" s="8">
        <f t="shared" si="1"/>
        <v>66581</v>
      </c>
      <c r="G17" s="22"/>
      <c r="I17" s="65"/>
      <c r="K17" s="66">
        <v>0.9</v>
      </c>
    </row>
    <row r="18" spans="1:11" s="67" customFormat="1" ht="33" customHeight="1">
      <c r="A18" s="22" t="s">
        <v>756</v>
      </c>
      <c r="B18" s="22" t="s">
        <v>757</v>
      </c>
      <c r="C18" s="9">
        <v>3993</v>
      </c>
      <c r="D18" s="9">
        <v>3993</v>
      </c>
      <c r="E18" s="9">
        <f t="shared" si="0"/>
        <v>4436.666666666667</v>
      </c>
      <c r="F18" s="9">
        <f t="shared" si="1"/>
        <v>0</v>
      </c>
      <c r="G18" s="22" t="s">
        <v>8</v>
      </c>
      <c r="I18" s="68"/>
      <c r="K18" s="66">
        <v>0.9</v>
      </c>
    </row>
    <row r="19" spans="1:11" s="64" customFormat="1" ht="33" customHeight="1">
      <c r="A19" s="22" t="s">
        <v>621</v>
      </c>
      <c r="B19" s="22" t="s">
        <v>622</v>
      </c>
      <c r="C19" s="9">
        <v>3993</v>
      </c>
      <c r="D19" s="9">
        <v>3614</v>
      </c>
      <c r="E19" s="9">
        <f t="shared" si="0"/>
        <v>4015.5555555555557</v>
      </c>
      <c r="F19" s="9">
        <f t="shared" si="1"/>
        <v>-379</v>
      </c>
      <c r="G19" s="22"/>
      <c r="I19" s="65"/>
      <c r="K19" s="66">
        <v>0.9</v>
      </c>
    </row>
    <row r="20" spans="1:11" s="64" customFormat="1" ht="33" customHeight="1">
      <c r="A20" s="22" t="s">
        <v>29</v>
      </c>
      <c r="B20" s="22" t="s">
        <v>30</v>
      </c>
      <c r="C20" s="9">
        <v>3993</v>
      </c>
      <c r="D20" s="9">
        <v>3683</v>
      </c>
      <c r="E20" s="9">
        <f t="shared" si="0"/>
        <v>4092.2222222222222</v>
      </c>
      <c r="F20" s="9">
        <f t="shared" si="1"/>
        <v>-310</v>
      </c>
      <c r="G20" s="22"/>
      <c r="I20" s="65"/>
      <c r="K20" s="66">
        <v>0.9</v>
      </c>
    </row>
    <row r="21" spans="1:11" s="64" customFormat="1" ht="33" customHeight="1">
      <c r="A21" s="22" t="s">
        <v>758</v>
      </c>
      <c r="B21" s="22" t="s">
        <v>759</v>
      </c>
      <c r="C21" s="9">
        <v>3993</v>
      </c>
      <c r="D21" s="9">
        <v>3993</v>
      </c>
      <c r="E21" s="9">
        <f t="shared" si="0"/>
        <v>4436.666666666667</v>
      </c>
      <c r="F21" s="9">
        <f t="shared" si="1"/>
        <v>0</v>
      </c>
      <c r="G21" s="22"/>
      <c r="I21" s="65"/>
      <c r="K21" s="66">
        <v>0.9</v>
      </c>
    </row>
    <row r="22" spans="1:11" s="64" customFormat="1" ht="33" customHeight="1">
      <c r="A22" s="22" t="s">
        <v>625</v>
      </c>
      <c r="B22" s="22" t="s">
        <v>760</v>
      </c>
      <c r="C22" s="9">
        <v>3993</v>
      </c>
      <c r="D22" s="9">
        <v>3036</v>
      </c>
      <c r="E22" s="9">
        <f t="shared" si="0"/>
        <v>3373.333333333333</v>
      </c>
      <c r="F22" s="9">
        <f t="shared" si="1"/>
        <v>-957</v>
      </c>
      <c r="G22" s="22"/>
      <c r="I22" s="65"/>
      <c r="K22" s="66">
        <v>0.9</v>
      </c>
    </row>
    <row r="23" spans="1:11" s="64" customFormat="1" ht="33" customHeight="1">
      <c r="A23" s="22" t="s">
        <v>625</v>
      </c>
      <c r="B23" s="22" t="s">
        <v>626</v>
      </c>
      <c r="C23" s="9">
        <v>3993</v>
      </c>
      <c r="D23" s="9">
        <v>3036</v>
      </c>
      <c r="E23" s="9">
        <f t="shared" si="0"/>
        <v>3373.333333333333</v>
      </c>
      <c r="F23" s="8">
        <f t="shared" si="1"/>
        <v>-957</v>
      </c>
      <c r="G23" s="22"/>
      <c r="I23" s="65"/>
      <c r="K23" s="66">
        <v>0.9</v>
      </c>
    </row>
    <row r="24" spans="1:11" s="64" customFormat="1" ht="33" customHeight="1">
      <c r="A24" s="22" t="s">
        <v>37</v>
      </c>
      <c r="B24" s="22" t="s">
        <v>761</v>
      </c>
      <c r="C24" s="9">
        <v>3993</v>
      </c>
      <c r="D24" s="9">
        <v>3157</v>
      </c>
      <c r="E24" s="9">
        <f t="shared" si="0"/>
        <v>3507.7777777777778</v>
      </c>
      <c r="F24" s="8">
        <f t="shared" si="1"/>
        <v>-836</v>
      </c>
      <c r="G24" s="22"/>
      <c r="I24" s="65"/>
      <c r="K24" s="66">
        <v>0.9</v>
      </c>
    </row>
    <row r="25" spans="1:11" s="64" customFormat="1" ht="33" customHeight="1">
      <c r="A25" s="22" t="s">
        <v>762</v>
      </c>
      <c r="B25" s="22" t="s">
        <v>763</v>
      </c>
      <c r="C25" s="9">
        <v>3993</v>
      </c>
      <c r="D25" s="9">
        <v>3416</v>
      </c>
      <c r="E25" s="9">
        <f t="shared" si="0"/>
        <v>3795.5555555555557</v>
      </c>
      <c r="F25" s="8">
        <f t="shared" si="1"/>
        <v>-577</v>
      </c>
      <c r="G25" s="22"/>
      <c r="I25" s="65"/>
      <c r="K25" s="66">
        <v>0.9</v>
      </c>
    </row>
    <row r="26" spans="1:11" s="64" customFormat="1" ht="33" customHeight="1">
      <c r="A26" s="22" t="s">
        <v>764</v>
      </c>
      <c r="B26" s="22" t="s">
        <v>765</v>
      </c>
      <c r="C26" s="9">
        <v>3993</v>
      </c>
      <c r="D26" s="9">
        <v>3622</v>
      </c>
      <c r="E26" s="9">
        <f t="shared" si="0"/>
        <v>4024.4444444444443</v>
      </c>
      <c r="F26" s="8">
        <f t="shared" si="1"/>
        <v>-371</v>
      </c>
      <c r="G26" s="22"/>
      <c r="I26" s="65"/>
      <c r="K26" s="66">
        <v>0.9</v>
      </c>
    </row>
    <row r="27" spans="1:11" s="67" customFormat="1" ht="33" customHeight="1">
      <c r="A27" s="22" t="s">
        <v>41</v>
      </c>
      <c r="B27" s="22" t="s">
        <v>627</v>
      </c>
      <c r="C27" s="9">
        <v>1121</v>
      </c>
      <c r="D27" s="9">
        <v>1121</v>
      </c>
      <c r="E27" s="9">
        <f t="shared" si="0"/>
        <v>1245.5555555555554</v>
      </c>
      <c r="F27" s="8">
        <f t="shared" si="1"/>
        <v>0</v>
      </c>
      <c r="G27" s="22" t="s">
        <v>8</v>
      </c>
      <c r="I27" s="68"/>
      <c r="K27" s="66">
        <v>0.9</v>
      </c>
    </row>
    <row r="28" spans="1:11" s="64" customFormat="1" ht="33" customHeight="1">
      <c r="A28" s="22" t="s">
        <v>51</v>
      </c>
      <c r="B28" s="22" t="s">
        <v>628</v>
      </c>
      <c r="C28" s="9">
        <v>0</v>
      </c>
      <c r="D28" s="9">
        <v>129</v>
      </c>
      <c r="E28" s="9">
        <f t="shared" si="0"/>
        <v>143.33333333333334</v>
      </c>
      <c r="F28" s="8">
        <f t="shared" si="1"/>
        <v>129</v>
      </c>
      <c r="G28" s="22"/>
      <c r="I28" s="65"/>
      <c r="K28" s="66">
        <v>0.9</v>
      </c>
    </row>
    <row r="29" spans="1:11" s="64" customFormat="1" ht="33" customHeight="1">
      <c r="A29" s="22" t="s">
        <v>53</v>
      </c>
      <c r="B29" s="22" t="s">
        <v>629</v>
      </c>
      <c r="C29" s="9">
        <v>0</v>
      </c>
      <c r="D29" s="9">
        <v>522</v>
      </c>
      <c r="E29" s="9">
        <f t="shared" si="0"/>
        <v>580</v>
      </c>
      <c r="F29" s="8">
        <f t="shared" si="1"/>
        <v>522</v>
      </c>
      <c r="G29" s="22"/>
      <c r="I29" s="65"/>
      <c r="K29" s="66">
        <v>0.9</v>
      </c>
    </row>
    <row r="30" spans="1:11" s="64" customFormat="1" ht="33" customHeight="1">
      <c r="A30" s="22" t="s">
        <v>55</v>
      </c>
      <c r="B30" s="22" t="s">
        <v>56</v>
      </c>
      <c r="C30" s="9">
        <v>0</v>
      </c>
      <c r="D30" s="9">
        <v>497</v>
      </c>
      <c r="E30" s="9">
        <f t="shared" si="0"/>
        <v>552.22222222222217</v>
      </c>
      <c r="F30" s="8">
        <f t="shared" si="1"/>
        <v>497</v>
      </c>
      <c r="G30" s="22"/>
      <c r="I30" s="65"/>
      <c r="K30" s="66">
        <v>0.9</v>
      </c>
    </row>
    <row r="31" spans="1:11" s="64" customFormat="1" ht="33" customHeight="1">
      <c r="A31" s="22" t="s">
        <v>630</v>
      </c>
      <c r="B31" s="22" t="s">
        <v>631</v>
      </c>
      <c r="C31" s="9">
        <v>0</v>
      </c>
      <c r="D31" s="9">
        <v>248</v>
      </c>
      <c r="E31" s="9">
        <f t="shared" si="0"/>
        <v>275.55555555555554</v>
      </c>
      <c r="F31" s="8">
        <f t="shared" si="1"/>
        <v>248</v>
      </c>
      <c r="G31" s="22"/>
      <c r="I31" s="65"/>
      <c r="K31" s="66">
        <v>0.9</v>
      </c>
    </row>
    <row r="32" spans="1:11" s="64" customFormat="1" ht="33" customHeight="1">
      <c r="A32" s="22" t="s">
        <v>49</v>
      </c>
      <c r="B32" s="22" t="s">
        <v>632</v>
      </c>
      <c r="C32" s="9">
        <v>0</v>
      </c>
      <c r="D32" s="9">
        <v>738</v>
      </c>
      <c r="E32" s="9">
        <f t="shared" si="0"/>
        <v>820</v>
      </c>
      <c r="F32" s="8">
        <f t="shared" si="1"/>
        <v>738</v>
      </c>
      <c r="G32" s="22"/>
      <c r="I32" s="65"/>
      <c r="K32" s="66">
        <v>0.9</v>
      </c>
    </row>
    <row r="33" spans="1:11" s="64" customFormat="1" ht="33" customHeight="1">
      <c r="A33" s="22" t="s">
        <v>633</v>
      </c>
      <c r="B33" s="22" t="s">
        <v>634</v>
      </c>
      <c r="C33" s="9">
        <v>0</v>
      </c>
      <c r="D33" s="9">
        <v>850</v>
      </c>
      <c r="E33" s="9">
        <f t="shared" si="0"/>
        <v>944.44444444444446</v>
      </c>
      <c r="F33" s="8">
        <f t="shared" si="1"/>
        <v>850</v>
      </c>
      <c r="G33" s="22"/>
      <c r="I33" s="65"/>
      <c r="K33" s="66">
        <v>0.9</v>
      </c>
    </row>
    <row r="34" spans="1:11" s="64" customFormat="1" ht="33" customHeight="1">
      <c r="A34" s="22" t="s">
        <v>45</v>
      </c>
      <c r="B34" s="22" t="s">
        <v>635</v>
      </c>
      <c r="C34" s="9">
        <v>0</v>
      </c>
      <c r="D34" s="9">
        <v>128</v>
      </c>
      <c r="E34" s="9">
        <f t="shared" si="0"/>
        <v>142.22222222222223</v>
      </c>
      <c r="F34" s="8">
        <f t="shared" si="1"/>
        <v>128</v>
      </c>
      <c r="G34" s="22"/>
      <c r="I34" s="65"/>
      <c r="K34" s="66">
        <v>0.9</v>
      </c>
    </row>
    <row r="35" spans="1:11" s="64" customFormat="1" ht="33" customHeight="1">
      <c r="A35" s="22" t="s">
        <v>51</v>
      </c>
      <c r="B35" s="22" t="s">
        <v>52</v>
      </c>
      <c r="C35" s="9">
        <v>0</v>
      </c>
      <c r="D35" s="9">
        <v>129</v>
      </c>
      <c r="E35" s="9">
        <f t="shared" si="0"/>
        <v>143.33333333333334</v>
      </c>
      <c r="F35" s="8">
        <f t="shared" si="1"/>
        <v>129</v>
      </c>
      <c r="G35" s="22"/>
      <c r="I35" s="65"/>
      <c r="K35" s="66">
        <v>0.9</v>
      </c>
    </row>
    <row r="36" spans="1:11" s="64" customFormat="1" ht="33" customHeight="1">
      <c r="A36" s="22" t="s">
        <v>43</v>
      </c>
      <c r="B36" s="22" t="s">
        <v>638</v>
      </c>
      <c r="C36" s="9">
        <v>1121</v>
      </c>
      <c r="D36" s="9">
        <v>1345</v>
      </c>
      <c r="E36" s="9">
        <f t="shared" si="0"/>
        <v>1494.4444444444443</v>
      </c>
      <c r="F36" s="8">
        <f t="shared" si="1"/>
        <v>224</v>
      </c>
      <c r="G36" s="22"/>
      <c r="I36" s="65"/>
      <c r="K36" s="66">
        <v>0.9</v>
      </c>
    </row>
    <row r="37" spans="1:11" s="64" customFormat="1" ht="33" customHeight="1">
      <c r="A37" s="22" t="s">
        <v>57</v>
      </c>
      <c r="B37" s="22" t="s">
        <v>766</v>
      </c>
      <c r="C37" s="9">
        <v>10884</v>
      </c>
      <c r="D37" s="9">
        <v>10884</v>
      </c>
      <c r="E37" s="9">
        <f t="shared" si="0"/>
        <v>12093.333333333334</v>
      </c>
      <c r="F37" s="8">
        <f t="shared" si="1"/>
        <v>0</v>
      </c>
      <c r="G37" s="22" t="s">
        <v>8</v>
      </c>
      <c r="H37" s="67"/>
      <c r="I37" s="65"/>
      <c r="K37" s="66">
        <v>0.9</v>
      </c>
    </row>
    <row r="38" spans="1:11" s="64" customFormat="1" ht="33" customHeight="1">
      <c r="A38" s="22" t="s">
        <v>59</v>
      </c>
      <c r="B38" s="22" t="s">
        <v>60</v>
      </c>
      <c r="C38" s="9">
        <v>10884</v>
      </c>
      <c r="D38" s="9">
        <v>12798</v>
      </c>
      <c r="E38" s="9">
        <f t="shared" si="0"/>
        <v>14220</v>
      </c>
      <c r="F38" s="8">
        <f t="shared" si="1"/>
        <v>1914</v>
      </c>
      <c r="G38" s="22"/>
      <c r="I38" s="65"/>
      <c r="K38" s="66">
        <v>0.9</v>
      </c>
    </row>
    <row r="39" spans="1:11" s="67" customFormat="1" ht="33" customHeight="1">
      <c r="A39" s="22" t="s">
        <v>75</v>
      </c>
      <c r="B39" s="22" t="s">
        <v>642</v>
      </c>
      <c r="C39" s="9">
        <v>122</v>
      </c>
      <c r="D39" s="9">
        <v>122</v>
      </c>
      <c r="E39" s="9">
        <f t="shared" si="0"/>
        <v>135.55555555555554</v>
      </c>
      <c r="F39" s="8">
        <f t="shared" si="1"/>
        <v>0</v>
      </c>
      <c r="G39" s="22" t="s">
        <v>8</v>
      </c>
      <c r="I39" s="68"/>
      <c r="K39" s="66">
        <v>0.9</v>
      </c>
    </row>
    <row r="40" spans="1:11" s="64" customFormat="1" ht="33" customHeight="1">
      <c r="A40" s="22" t="s">
        <v>77</v>
      </c>
      <c r="B40" s="22" t="s">
        <v>643</v>
      </c>
      <c r="C40" s="9">
        <v>122</v>
      </c>
      <c r="D40" s="9">
        <v>67</v>
      </c>
      <c r="E40" s="9">
        <f t="shared" si="0"/>
        <v>74.444444444444443</v>
      </c>
      <c r="F40" s="8">
        <f t="shared" si="1"/>
        <v>-55</v>
      </c>
      <c r="G40" s="22"/>
      <c r="I40" s="65"/>
      <c r="K40" s="66">
        <v>0.9</v>
      </c>
    </row>
    <row r="41" spans="1:11" s="64" customFormat="1" ht="33" customHeight="1">
      <c r="A41" s="22" t="s">
        <v>79</v>
      </c>
      <c r="B41" s="22" t="s">
        <v>644</v>
      </c>
      <c r="C41" s="9">
        <v>0</v>
      </c>
      <c r="D41" s="9">
        <v>160</v>
      </c>
      <c r="E41" s="9">
        <f t="shared" si="0"/>
        <v>177.77777777777777</v>
      </c>
      <c r="F41" s="8">
        <f t="shared" si="1"/>
        <v>160</v>
      </c>
      <c r="G41" s="22"/>
      <c r="I41" s="65"/>
      <c r="K41" s="66">
        <v>0.9</v>
      </c>
    </row>
    <row r="42" spans="1:11" s="64" customFormat="1" ht="33" customHeight="1">
      <c r="A42" s="22" t="s">
        <v>81</v>
      </c>
      <c r="B42" s="22" t="s">
        <v>645</v>
      </c>
      <c r="C42" s="9">
        <v>0</v>
      </c>
      <c r="D42" s="9">
        <v>1516</v>
      </c>
      <c r="E42" s="9">
        <f t="shared" si="0"/>
        <v>1684.4444444444443</v>
      </c>
      <c r="F42" s="8">
        <f t="shared" si="1"/>
        <v>1516</v>
      </c>
      <c r="G42" s="22"/>
      <c r="I42" s="65"/>
      <c r="K42" s="66">
        <v>0.9</v>
      </c>
    </row>
    <row r="43" spans="1:11" s="67" customFormat="1" ht="33" customHeight="1">
      <c r="A43" s="22" t="s">
        <v>83</v>
      </c>
      <c r="B43" s="22" t="s">
        <v>646</v>
      </c>
      <c r="C43" s="9">
        <v>3</v>
      </c>
      <c r="D43" s="9">
        <v>3</v>
      </c>
      <c r="E43" s="9">
        <f t="shared" si="0"/>
        <v>3.333333333333333</v>
      </c>
      <c r="F43" s="8">
        <f t="shared" si="1"/>
        <v>0</v>
      </c>
      <c r="G43" s="22" t="s">
        <v>8</v>
      </c>
      <c r="I43" s="68"/>
      <c r="K43" s="66">
        <v>0.9</v>
      </c>
    </row>
    <row r="44" spans="1:11" s="64" customFormat="1" ht="33" customHeight="1">
      <c r="A44" s="22" t="s">
        <v>85</v>
      </c>
      <c r="B44" s="22" t="s">
        <v>647</v>
      </c>
      <c r="C44" s="9">
        <v>3</v>
      </c>
      <c r="D44" s="9">
        <v>1793</v>
      </c>
      <c r="E44" s="9">
        <f t="shared" si="0"/>
        <v>1992.2222222222222</v>
      </c>
      <c r="F44" s="8">
        <f t="shared" si="1"/>
        <v>1790</v>
      </c>
      <c r="G44" s="22"/>
      <c r="I44" s="65"/>
      <c r="K44" s="66">
        <v>0.9</v>
      </c>
    </row>
    <row r="45" spans="1:11" s="64" customFormat="1" ht="33" customHeight="1">
      <c r="A45" s="22" t="s">
        <v>73</v>
      </c>
      <c r="B45" s="22" t="s">
        <v>648</v>
      </c>
      <c r="C45" s="9">
        <v>0</v>
      </c>
      <c r="D45" s="9">
        <v>300</v>
      </c>
      <c r="E45" s="9">
        <f t="shared" si="0"/>
        <v>333.33333333333331</v>
      </c>
      <c r="F45" s="8">
        <f t="shared" si="1"/>
        <v>300</v>
      </c>
      <c r="G45" s="22"/>
      <c r="I45" s="65"/>
      <c r="K45" s="66">
        <v>0.9</v>
      </c>
    </row>
    <row r="46" spans="1:11" s="67" customFormat="1" ht="33" customHeight="1">
      <c r="A46" s="22" t="s">
        <v>61</v>
      </c>
      <c r="B46" s="22" t="s">
        <v>649</v>
      </c>
      <c r="C46" s="9">
        <v>2757</v>
      </c>
      <c r="D46" s="9">
        <v>2757</v>
      </c>
      <c r="E46" s="9">
        <f t="shared" si="0"/>
        <v>3063.3333333333335</v>
      </c>
      <c r="F46" s="8">
        <f t="shared" si="1"/>
        <v>0</v>
      </c>
      <c r="G46" s="22" t="s">
        <v>8</v>
      </c>
      <c r="I46" s="68"/>
      <c r="K46" s="66">
        <v>0.9</v>
      </c>
    </row>
    <row r="47" spans="1:11" s="64" customFormat="1" ht="33" customHeight="1">
      <c r="A47" s="22" t="s">
        <v>63</v>
      </c>
      <c r="B47" s="22" t="s">
        <v>650</v>
      </c>
      <c r="C47" s="9">
        <v>2757</v>
      </c>
      <c r="D47" s="9">
        <v>4793</v>
      </c>
      <c r="E47" s="9">
        <f t="shared" si="0"/>
        <v>5325.5555555555557</v>
      </c>
      <c r="F47" s="8">
        <f t="shared" si="1"/>
        <v>2036</v>
      </c>
      <c r="G47" s="22"/>
      <c r="I47" s="65"/>
      <c r="K47" s="66">
        <v>0.9</v>
      </c>
    </row>
    <row r="48" spans="1:11" s="67" customFormat="1" ht="33" customHeight="1">
      <c r="A48" s="22" t="s">
        <v>69</v>
      </c>
      <c r="B48" s="22" t="s">
        <v>767</v>
      </c>
      <c r="C48" s="9">
        <v>2757</v>
      </c>
      <c r="D48" s="9">
        <v>2757</v>
      </c>
      <c r="E48" s="9">
        <f t="shared" si="0"/>
        <v>3063.3333333333335</v>
      </c>
      <c r="F48" s="8">
        <f>((C48-D48)*-1)</f>
        <v>0</v>
      </c>
      <c r="G48" s="22" t="s">
        <v>8</v>
      </c>
      <c r="I48" s="68"/>
      <c r="K48" s="66">
        <v>0.9</v>
      </c>
    </row>
    <row r="49" spans="1:11" s="64" customFormat="1" ht="33" customHeight="1">
      <c r="A49" s="22" t="s">
        <v>71</v>
      </c>
      <c r="B49" s="22" t="s">
        <v>768</v>
      </c>
      <c r="C49" s="9">
        <v>2757</v>
      </c>
      <c r="D49" s="9">
        <v>5138</v>
      </c>
      <c r="E49" s="9">
        <f t="shared" si="0"/>
        <v>5708.8888888888887</v>
      </c>
      <c r="F49" s="8">
        <f>((C49-D49)*-1)</f>
        <v>2381</v>
      </c>
      <c r="G49" s="22"/>
      <c r="I49" s="65"/>
      <c r="K49" s="66">
        <v>0.9</v>
      </c>
    </row>
    <row r="50" spans="1:11" s="67" customFormat="1" ht="33" customHeight="1">
      <c r="A50" s="22" t="s">
        <v>87</v>
      </c>
      <c r="B50" s="22" t="s">
        <v>651</v>
      </c>
      <c r="C50" s="9">
        <v>0</v>
      </c>
      <c r="D50" s="9">
        <v>360</v>
      </c>
      <c r="E50" s="9">
        <f t="shared" si="0"/>
        <v>400</v>
      </c>
      <c r="F50" s="8">
        <f t="shared" si="1"/>
        <v>360</v>
      </c>
      <c r="G50" s="22" t="s">
        <v>8</v>
      </c>
      <c r="I50" s="68"/>
      <c r="K50" s="66">
        <v>0.9</v>
      </c>
    </row>
    <row r="51" spans="1:11" s="64" customFormat="1" ht="33" customHeight="1">
      <c r="A51" s="22" t="s">
        <v>89</v>
      </c>
      <c r="B51" s="22" t="s">
        <v>652</v>
      </c>
      <c r="C51" s="9">
        <v>0</v>
      </c>
      <c r="D51" s="9">
        <v>226</v>
      </c>
      <c r="E51" s="9">
        <f t="shared" si="0"/>
        <v>251.11111111111111</v>
      </c>
      <c r="F51" s="8">
        <f t="shared" si="1"/>
        <v>226</v>
      </c>
      <c r="G51" s="22"/>
      <c r="I51" s="65"/>
      <c r="K51" s="66">
        <v>0.9</v>
      </c>
    </row>
    <row r="52" spans="1:11" s="64" customFormat="1" ht="33" customHeight="1">
      <c r="A52" s="22" t="s">
        <v>91</v>
      </c>
      <c r="B52" s="22" t="s">
        <v>653</v>
      </c>
      <c r="C52" s="9"/>
      <c r="D52" s="9">
        <v>634</v>
      </c>
      <c r="E52" s="9">
        <f t="shared" si="0"/>
        <v>704.44444444444446</v>
      </c>
      <c r="F52" s="8">
        <f t="shared" si="1"/>
        <v>634</v>
      </c>
      <c r="G52" s="22"/>
      <c r="I52" s="65"/>
      <c r="K52" s="66">
        <v>0.9</v>
      </c>
    </row>
    <row r="53" spans="1:11" s="69" customFormat="1" ht="33" customHeight="1">
      <c r="A53" s="11" t="s">
        <v>93</v>
      </c>
      <c r="B53" s="22" t="s">
        <v>94</v>
      </c>
      <c r="C53" s="9">
        <v>0</v>
      </c>
      <c r="D53" s="8">
        <v>447</v>
      </c>
      <c r="E53" s="9">
        <f t="shared" si="0"/>
        <v>496.66666666666663</v>
      </c>
      <c r="F53" s="8">
        <f>((C53-D53)*-1)</f>
        <v>447</v>
      </c>
      <c r="G53" s="11"/>
      <c r="I53" s="70"/>
      <c r="K53" s="66">
        <v>0.9</v>
      </c>
    </row>
    <row r="54" spans="1:11" s="69" customFormat="1" ht="33" customHeight="1">
      <c r="A54" s="11" t="s">
        <v>95</v>
      </c>
      <c r="B54" s="22" t="s">
        <v>96</v>
      </c>
      <c r="C54" s="9">
        <v>0</v>
      </c>
      <c r="D54" s="8">
        <v>322</v>
      </c>
      <c r="E54" s="9">
        <f t="shared" si="0"/>
        <v>357.77777777777777</v>
      </c>
      <c r="F54" s="8">
        <f>((C54-D54)*-1)</f>
        <v>322</v>
      </c>
      <c r="G54" s="11"/>
      <c r="I54" s="70"/>
      <c r="K54" s="66">
        <v>0.9</v>
      </c>
    </row>
    <row r="55" spans="1:11" s="69" customFormat="1" ht="33" customHeight="1">
      <c r="A55" s="11" t="s">
        <v>97</v>
      </c>
      <c r="B55" s="22" t="s">
        <v>98</v>
      </c>
      <c r="C55" s="9">
        <v>0</v>
      </c>
      <c r="D55" s="8">
        <v>3695</v>
      </c>
      <c r="E55" s="9">
        <f t="shared" si="0"/>
        <v>4105.5555555555557</v>
      </c>
      <c r="F55" s="8">
        <f>((C55-D55)*-1)</f>
        <v>3695</v>
      </c>
      <c r="G55" s="11"/>
      <c r="I55" s="70"/>
      <c r="K55" s="66">
        <v>0.9</v>
      </c>
    </row>
    <row r="56" spans="1:11" s="64" customFormat="1" ht="33" customHeight="1">
      <c r="A56" s="22" t="s">
        <v>97</v>
      </c>
      <c r="B56" s="22" t="s">
        <v>769</v>
      </c>
      <c r="C56" s="9">
        <v>0</v>
      </c>
      <c r="D56" s="9">
        <v>3695</v>
      </c>
      <c r="E56" s="9">
        <f t="shared" si="0"/>
        <v>4105.5555555555557</v>
      </c>
      <c r="F56" s="8">
        <f t="shared" si="1"/>
        <v>3695</v>
      </c>
      <c r="G56" s="22"/>
      <c r="I56" s="65"/>
      <c r="K56" s="66">
        <v>0.9</v>
      </c>
    </row>
    <row r="57" spans="1:11" s="67" customFormat="1" ht="33" customHeight="1">
      <c r="A57" s="22" t="s">
        <v>104</v>
      </c>
      <c r="B57" s="22" t="s">
        <v>770</v>
      </c>
      <c r="C57" s="9">
        <v>8093</v>
      </c>
      <c r="D57" s="9">
        <v>8093</v>
      </c>
      <c r="E57" s="9">
        <f t="shared" si="0"/>
        <v>8992.2222222222226</v>
      </c>
      <c r="F57" s="8">
        <f t="shared" si="1"/>
        <v>0</v>
      </c>
      <c r="G57" s="22" t="s">
        <v>8</v>
      </c>
      <c r="I57" s="68"/>
      <c r="K57" s="66">
        <v>0.9</v>
      </c>
    </row>
    <row r="58" spans="1:11" s="64" customFormat="1" ht="33" customHeight="1">
      <c r="A58" s="22" t="s">
        <v>771</v>
      </c>
      <c r="B58" s="22" t="s">
        <v>772</v>
      </c>
      <c r="C58" s="9">
        <v>8093</v>
      </c>
      <c r="D58" s="9">
        <v>7093</v>
      </c>
      <c r="E58" s="9">
        <f t="shared" si="0"/>
        <v>7881.1111111111113</v>
      </c>
      <c r="F58" s="8">
        <f t="shared" si="1"/>
        <v>-1000</v>
      </c>
      <c r="G58" s="22"/>
      <c r="I58" s="65"/>
      <c r="K58" s="66">
        <v>0.9</v>
      </c>
    </row>
    <row r="59" spans="1:11" s="64" customFormat="1" ht="33" customHeight="1">
      <c r="A59" s="22" t="s">
        <v>106</v>
      </c>
      <c r="B59" s="22" t="s">
        <v>107</v>
      </c>
      <c r="C59" s="9">
        <v>8093</v>
      </c>
      <c r="D59" s="9">
        <v>8783</v>
      </c>
      <c r="E59" s="9">
        <f t="shared" si="0"/>
        <v>9758.8888888888887</v>
      </c>
      <c r="F59" s="8">
        <f t="shared" si="1"/>
        <v>690</v>
      </c>
      <c r="G59" s="22"/>
      <c r="I59" s="65"/>
      <c r="K59" s="66">
        <v>0.9</v>
      </c>
    </row>
    <row r="60" spans="1:11" s="64" customFormat="1" ht="33" customHeight="1">
      <c r="A60" s="22" t="s">
        <v>112</v>
      </c>
      <c r="B60" s="22" t="s">
        <v>773</v>
      </c>
      <c r="C60" s="9">
        <v>8093</v>
      </c>
      <c r="D60" s="9">
        <v>5395</v>
      </c>
      <c r="E60" s="9">
        <f t="shared" si="0"/>
        <v>5994.4444444444443</v>
      </c>
      <c r="F60" s="8">
        <f t="shared" si="1"/>
        <v>-2698</v>
      </c>
      <c r="G60" s="22"/>
      <c r="I60" s="65"/>
      <c r="K60" s="66">
        <v>0.9</v>
      </c>
    </row>
    <row r="61" spans="1:11" s="64" customFormat="1" ht="33" customHeight="1">
      <c r="A61" s="22" t="s">
        <v>114</v>
      </c>
      <c r="B61" s="22" t="s">
        <v>774</v>
      </c>
      <c r="C61" s="9">
        <v>8093</v>
      </c>
      <c r="D61" s="9">
        <v>5938</v>
      </c>
      <c r="E61" s="9">
        <f t="shared" si="0"/>
        <v>6597.7777777777774</v>
      </c>
      <c r="F61" s="8">
        <f t="shared" si="1"/>
        <v>-2155</v>
      </c>
      <c r="G61" s="22"/>
      <c r="I61" s="65"/>
      <c r="K61" s="66">
        <v>0.9</v>
      </c>
    </row>
    <row r="62" spans="1:11" s="64" customFormat="1" ht="33" customHeight="1">
      <c r="A62" s="22" t="s">
        <v>116</v>
      </c>
      <c r="B62" s="22" t="s">
        <v>775</v>
      </c>
      <c r="C62" s="9">
        <v>8093</v>
      </c>
      <c r="D62" s="9">
        <v>5938</v>
      </c>
      <c r="E62" s="9">
        <f t="shared" si="0"/>
        <v>6597.7777777777774</v>
      </c>
      <c r="F62" s="8">
        <f t="shared" si="1"/>
        <v>-2155</v>
      </c>
      <c r="G62" s="22"/>
      <c r="I62" s="65"/>
      <c r="K62" s="66">
        <v>0.9</v>
      </c>
    </row>
    <row r="63" spans="1:11" s="71" customFormat="1" ht="33" customHeight="1">
      <c r="A63" s="11" t="s">
        <v>118</v>
      </c>
      <c r="B63" s="22" t="s">
        <v>119</v>
      </c>
      <c r="C63" s="9">
        <v>2310</v>
      </c>
      <c r="D63" s="8">
        <v>2310</v>
      </c>
      <c r="E63" s="9">
        <f t="shared" si="0"/>
        <v>2566.6666666666665</v>
      </c>
      <c r="F63" s="8">
        <f t="shared" ref="F63:F106" si="2">((C63-D63)*-1)</f>
        <v>0</v>
      </c>
      <c r="G63" s="11" t="s">
        <v>8</v>
      </c>
      <c r="I63" s="72"/>
      <c r="K63" s="66">
        <v>0.9</v>
      </c>
    </row>
    <row r="64" spans="1:11" s="69" customFormat="1" ht="33" customHeight="1">
      <c r="A64" s="11" t="s">
        <v>120</v>
      </c>
      <c r="B64" s="22" t="s">
        <v>121</v>
      </c>
      <c r="C64" s="9">
        <v>2310</v>
      </c>
      <c r="D64" s="8">
        <v>2690</v>
      </c>
      <c r="E64" s="9">
        <f t="shared" si="0"/>
        <v>2988.8888888888887</v>
      </c>
      <c r="F64" s="8">
        <f t="shared" si="2"/>
        <v>380</v>
      </c>
      <c r="G64" s="11"/>
      <c r="I64" s="70"/>
      <c r="K64" s="66">
        <v>0.9</v>
      </c>
    </row>
    <row r="65" spans="1:11" s="69" customFormat="1" ht="33" customHeight="1">
      <c r="A65" s="11" t="s">
        <v>122</v>
      </c>
      <c r="B65" s="22" t="s">
        <v>123</v>
      </c>
      <c r="C65" s="9">
        <v>2310</v>
      </c>
      <c r="D65" s="8">
        <v>3034</v>
      </c>
      <c r="E65" s="9">
        <f t="shared" si="0"/>
        <v>3371.1111111111109</v>
      </c>
      <c r="F65" s="8">
        <f t="shared" si="2"/>
        <v>724</v>
      </c>
      <c r="G65" s="11"/>
      <c r="I65" s="70"/>
      <c r="K65" s="66">
        <v>0.9</v>
      </c>
    </row>
    <row r="66" spans="1:11" s="69" customFormat="1" ht="33" customHeight="1">
      <c r="A66" s="11" t="s">
        <v>124</v>
      </c>
      <c r="B66" s="22" t="s">
        <v>125</v>
      </c>
      <c r="C66" s="9">
        <v>0</v>
      </c>
      <c r="D66" s="8">
        <v>128</v>
      </c>
      <c r="E66" s="9">
        <f t="shared" si="0"/>
        <v>142.22222222222223</v>
      </c>
      <c r="F66" s="8">
        <f t="shared" si="2"/>
        <v>128</v>
      </c>
      <c r="G66" s="11"/>
      <c r="I66" s="70"/>
      <c r="K66" s="66">
        <v>0.9</v>
      </c>
    </row>
    <row r="67" spans="1:11" s="69" customFormat="1" ht="33" customHeight="1">
      <c r="A67" s="11" t="s">
        <v>47</v>
      </c>
      <c r="B67" s="22" t="s">
        <v>126</v>
      </c>
      <c r="C67" s="9">
        <v>0</v>
      </c>
      <c r="D67" s="8">
        <v>3792</v>
      </c>
      <c r="E67" s="9">
        <f t="shared" si="0"/>
        <v>4213.333333333333</v>
      </c>
      <c r="F67" s="8">
        <f t="shared" si="2"/>
        <v>3792</v>
      </c>
      <c r="G67" s="11"/>
      <c r="I67" s="70"/>
      <c r="K67" s="66">
        <v>0.9</v>
      </c>
    </row>
    <row r="68" spans="1:11" s="69" customFormat="1" ht="33" customHeight="1">
      <c r="A68" s="11" t="s">
        <v>127</v>
      </c>
      <c r="B68" s="22" t="s">
        <v>128</v>
      </c>
      <c r="C68" s="9">
        <v>0</v>
      </c>
      <c r="D68" s="8">
        <v>179</v>
      </c>
      <c r="E68" s="9">
        <f t="shared" ref="E68:E131" si="3">D68/K68</f>
        <v>198.88888888888889</v>
      </c>
      <c r="F68" s="8">
        <f t="shared" si="2"/>
        <v>179</v>
      </c>
      <c r="G68" s="11"/>
      <c r="I68" s="70"/>
      <c r="K68" s="66">
        <v>0.9</v>
      </c>
    </row>
    <row r="69" spans="1:11" s="69" customFormat="1" ht="33" customHeight="1">
      <c r="A69" s="11" t="s">
        <v>129</v>
      </c>
      <c r="B69" s="22" t="s">
        <v>130</v>
      </c>
      <c r="C69" s="9">
        <v>0</v>
      </c>
      <c r="D69" s="8">
        <v>838</v>
      </c>
      <c r="E69" s="9">
        <f t="shared" si="3"/>
        <v>931.11111111111109</v>
      </c>
      <c r="F69" s="8">
        <f t="shared" si="2"/>
        <v>838</v>
      </c>
      <c r="G69" s="11"/>
      <c r="I69" s="70"/>
      <c r="K69" s="66">
        <v>0.9</v>
      </c>
    </row>
    <row r="70" spans="1:11" s="69" customFormat="1" ht="33" customHeight="1">
      <c r="A70" s="11" t="s">
        <v>55</v>
      </c>
      <c r="B70" s="22" t="s">
        <v>131</v>
      </c>
      <c r="C70" s="9">
        <v>0</v>
      </c>
      <c r="D70" s="8">
        <v>497</v>
      </c>
      <c r="E70" s="9">
        <f t="shared" si="3"/>
        <v>552.22222222222217</v>
      </c>
      <c r="F70" s="8">
        <f t="shared" si="2"/>
        <v>497</v>
      </c>
      <c r="G70" s="11"/>
      <c r="I70" s="70"/>
      <c r="K70" s="66">
        <v>0.9</v>
      </c>
    </row>
    <row r="71" spans="1:11" s="69" customFormat="1" ht="33" customHeight="1">
      <c r="A71" s="11" t="s">
        <v>132</v>
      </c>
      <c r="B71" s="22" t="s">
        <v>133</v>
      </c>
      <c r="C71" s="9">
        <v>0</v>
      </c>
      <c r="D71" s="8">
        <v>775</v>
      </c>
      <c r="E71" s="9">
        <f t="shared" si="3"/>
        <v>861.11111111111109</v>
      </c>
      <c r="F71" s="8">
        <f t="shared" si="2"/>
        <v>775</v>
      </c>
      <c r="G71" s="11"/>
      <c r="I71" s="70"/>
      <c r="K71" s="66">
        <v>0.9</v>
      </c>
    </row>
    <row r="72" spans="1:11" s="69" customFormat="1" ht="33" customHeight="1">
      <c r="A72" s="11" t="s">
        <v>134</v>
      </c>
      <c r="B72" s="22" t="s">
        <v>135</v>
      </c>
      <c r="C72" s="9">
        <v>0</v>
      </c>
      <c r="D72" s="8">
        <v>850</v>
      </c>
      <c r="E72" s="9">
        <f t="shared" si="3"/>
        <v>944.44444444444446</v>
      </c>
      <c r="F72" s="8">
        <f t="shared" si="2"/>
        <v>850</v>
      </c>
      <c r="G72" s="11"/>
      <c r="I72" s="70"/>
      <c r="K72" s="66">
        <v>0.9</v>
      </c>
    </row>
    <row r="73" spans="1:11" s="69" customFormat="1" ht="33" customHeight="1">
      <c r="A73" s="11" t="s">
        <v>136</v>
      </c>
      <c r="B73" s="22" t="s">
        <v>137</v>
      </c>
      <c r="C73" s="9">
        <v>0</v>
      </c>
      <c r="D73" s="8">
        <v>1850</v>
      </c>
      <c r="E73" s="9">
        <f t="shared" si="3"/>
        <v>2055.5555555555557</v>
      </c>
      <c r="F73" s="8">
        <f t="shared" si="2"/>
        <v>1850</v>
      </c>
      <c r="G73" s="11"/>
      <c r="I73" s="70"/>
      <c r="K73" s="66">
        <v>0.9</v>
      </c>
    </row>
    <row r="74" spans="1:11" s="69" customFormat="1" ht="33" customHeight="1">
      <c r="A74" s="11" t="s">
        <v>138</v>
      </c>
      <c r="B74" s="22" t="s">
        <v>139</v>
      </c>
      <c r="C74" s="9">
        <v>0</v>
      </c>
      <c r="D74" s="8">
        <v>719</v>
      </c>
      <c r="E74" s="9">
        <f t="shared" si="3"/>
        <v>798.88888888888891</v>
      </c>
      <c r="F74" s="8">
        <f t="shared" si="2"/>
        <v>719</v>
      </c>
      <c r="G74" s="11"/>
      <c r="I74" s="70"/>
      <c r="K74" s="66">
        <v>0.9</v>
      </c>
    </row>
    <row r="75" spans="1:11" s="69" customFormat="1" ht="33" customHeight="1">
      <c r="A75" s="11" t="s">
        <v>140</v>
      </c>
      <c r="B75" s="22" t="s">
        <v>141</v>
      </c>
      <c r="C75" s="9">
        <v>0</v>
      </c>
      <c r="D75" s="8">
        <v>4247</v>
      </c>
      <c r="E75" s="9">
        <f t="shared" si="3"/>
        <v>4718.8888888888887</v>
      </c>
      <c r="F75" s="8">
        <f t="shared" si="2"/>
        <v>4247</v>
      </c>
      <c r="G75" s="11"/>
      <c r="I75" s="70"/>
      <c r="K75" s="66">
        <v>0.9</v>
      </c>
    </row>
    <row r="76" spans="1:11" s="67" customFormat="1" ht="33" customHeight="1">
      <c r="A76" s="22" t="s">
        <v>776</v>
      </c>
      <c r="B76" s="22" t="s">
        <v>777</v>
      </c>
      <c r="C76" s="9">
        <v>77940</v>
      </c>
      <c r="D76" s="9">
        <v>77940</v>
      </c>
      <c r="E76" s="9">
        <f t="shared" si="3"/>
        <v>86600</v>
      </c>
      <c r="F76" s="8">
        <f t="shared" si="2"/>
        <v>0</v>
      </c>
      <c r="G76" s="22" t="s">
        <v>8</v>
      </c>
      <c r="I76" s="68"/>
      <c r="K76" s="66">
        <v>0.9</v>
      </c>
    </row>
    <row r="77" spans="1:11" s="67" customFormat="1" ht="33" customHeight="1">
      <c r="A77" s="22" t="s">
        <v>778</v>
      </c>
      <c r="B77" s="22" t="s">
        <v>779</v>
      </c>
      <c r="C77" s="9">
        <v>77940</v>
      </c>
      <c r="D77" s="9">
        <v>60172</v>
      </c>
      <c r="E77" s="9">
        <f t="shared" si="3"/>
        <v>66857.777777777781</v>
      </c>
      <c r="F77" s="8">
        <f t="shared" si="2"/>
        <v>-17768</v>
      </c>
      <c r="G77" s="22"/>
      <c r="I77" s="68"/>
      <c r="K77" s="66">
        <v>0.9</v>
      </c>
    </row>
    <row r="78" spans="1:11" s="67" customFormat="1" ht="33" customHeight="1">
      <c r="A78" s="22" t="s">
        <v>780</v>
      </c>
      <c r="B78" s="22" t="s">
        <v>781</v>
      </c>
      <c r="C78" s="9">
        <v>77940</v>
      </c>
      <c r="D78" s="9">
        <v>83397</v>
      </c>
      <c r="E78" s="9">
        <f t="shared" si="3"/>
        <v>92663.333333333328</v>
      </c>
      <c r="F78" s="8">
        <f t="shared" si="2"/>
        <v>5457</v>
      </c>
      <c r="G78" s="22"/>
      <c r="I78" s="68"/>
      <c r="K78" s="66">
        <v>0.9</v>
      </c>
    </row>
    <row r="79" spans="1:11" s="71" customFormat="1" ht="33" customHeight="1">
      <c r="A79" s="11" t="s">
        <v>142</v>
      </c>
      <c r="B79" s="22" t="s">
        <v>143</v>
      </c>
      <c r="C79" s="9">
        <v>350</v>
      </c>
      <c r="D79" s="8">
        <v>350</v>
      </c>
      <c r="E79" s="9">
        <f t="shared" si="3"/>
        <v>388.88888888888886</v>
      </c>
      <c r="F79" s="8">
        <f t="shared" si="2"/>
        <v>0</v>
      </c>
      <c r="G79" s="11" t="s">
        <v>8</v>
      </c>
      <c r="I79" s="72"/>
      <c r="K79" s="66">
        <v>0.9</v>
      </c>
    </row>
    <row r="80" spans="1:11" s="69" customFormat="1" ht="33" customHeight="1">
      <c r="A80" s="11" t="s">
        <v>144</v>
      </c>
      <c r="B80" s="22" t="s">
        <v>145</v>
      </c>
      <c r="C80" s="9">
        <v>350</v>
      </c>
      <c r="D80" s="8">
        <v>814</v>
      </c>
      <c r="E80" s="9">
        <f t="shared" si="3"/>
        <v>904.44444444444446</v>
      </c>
      <c r="F80" s="8">
        <f t="shared" si="2"/>
        <v>464</v>
      </c>
      <c r="G80" s="11"/>
      <c r="I80" s="70"/>
      <c r="K80" s="66">
        <v>0.9</v>
      </c>
    </row>
    <row r="81" spans="1:11" s="71" customFormat="1" ht="33" customHeight="1">
      <c r="A81" s="11" t="s">
        <v>146</v>
      </c>
      <c r="B81" s="22" t="s">
        <v>147</v>
      </c>
      <c r="C81" s="9">
        <v>122</v>
      </c>
      <c r="D81" s="8">
        <v>122</v>
      </c>
      <c r="E81" s="9">
        <f t="shared" si="3"/>
        <v>135.55555555555554</v>
      </c>
      <c r="F81" s="8">
        <f t="shared" si="2"/>
        <v>0</v>
      </c>
      <c r="G81" s="11" t="s">
        <v>8</v>
      </c>
      <c r="I81" s="72"/>
      <c r="K81" s="66">
        <v>0.9</v>
      </c>
    </row>
    <row r="82" spans="1:11" s="71" customFormat="1" ht="33" customHeight="1">
      <c r="A82" s="11" t="s">
        <v>148</v>
      </c>
      <c r="B82" s="22" t="s">
        <v>149</v>
      </c>
      <c r="C82" s="9">
        <v>228</v>
      </c>
      <c r="D82" s="8">
        <v>228</v>
      </c>
      <c r="E82" s="9">
        <f t="shared" si="3"/>
        <v>253.33333333333331</v>
      </c>
      <c r="F82" s="8">
        <f t="shared" si="2"/>
        <v>0</v>
      </c>
      <c r="G82" s="11" t="s">
        <v>8</v>
      </c>
      <c r="I82" s="72"/>
      <c r="K82" s="66">
        <v>0.9</v>
      </c>
    </row>
    <row r="83" spans="1:11" s="71" customFormat="1" ht="33" customHeight="1">
      <c r="A83" s="11" t="s">
        <v>150</v>
      </c>
      <c r="B83" s="22" t="s">
        <v>654</v>
      </c>
      <c r="C83" s="9">
        <v>228</v>
      </c>
      <c r="D83" s="8">
        <v>134</v>
      </c>
      <c r="E83" s="9">
        <f t="shared" si="3"/>
        <v>148.88888888888889</v>
      </c>
      <c r="F83" s="8">
        <f t="shared" si="2"/>
        <v>-94</v>
      </c>
      <c r="G83" s="11"/>
      <c r="I83" s="72"/>
      <c r="K83" s="66">
        <v>0.9</v>
      </c>
    </row>
    <row r="84" spans="1:11" s="69" customFormat="1" ht="33" customHeight="1">
      <c r="A84" s="11" t="s">
        <v>152</v>
      </c>
      <c r="B84" s="22" t="s">
        <v>153</v>
      </c>
      <c r="C84" s="9">
        <v>0</v>
      </c>
      <c r="D84" s="8">
        <v>143</v>
      </c>
      <c r="E84" s="9">
        <f t="shared" si="3"/>
        <v>158.88888888888889</v>
      </c>
      <c r="F84" s="8">
        <f t="shared" si="2"/>
        <v>143</v>
      </c>
      <c r="G84" s="11"/>
      <c r="I84" s="70"/>
      <c r="K84" s="66">
        <v>0.9</v>
      </c>
    </row>
    <row r="85" spans="1:11" s="69" customFormat="1" ht="33" customHeight="1">
      <c r="A85" s="11" t="s">
        <v>154</v>
      </c>
      <c r="B85" s="22" t="s">
        <v>155</v>
      </c>
      <c r="C85" s="9">
        <v>0</v>
      </c>
      <c r="D85" s="8">
        <v>172</v>
      </c>
      <c r="E85" s="9">
        <f t="shared" si="3"/>
        <v>191.11111111111111</v>
      </c>
      <c r="F85" s="8">
        <f t="shared" si="2"/>
        <v>172</v>
      </c>
      <c r="G85" s="11"/>
      <c r="I85" s="70"/>
      <c r="K85" s="66">
        <v>0.9</v>
      </c>
    </row>
    <row r="86" spans="1:11" s="69" customFormat="1" ht="33" customHeight="1">
      <c r="A86" s="11" t="s">
        <v>156</v>
      </c>
      <c r="B86" s="22" t="s">
        <v>157</v>
      </c>
      <c r="C86" s="9">
        <v>0</v>
      </c>
      <c r="D86" s="8">
        <v>228</v>
      </c>
      <c r="E86" s="9">
        <f t="shared" si="3"/>
        <v>253.33333333333331</v>
      </c>
      <c r="F86" s="8">
        <f t="shared" si="2"/>
        <v>228</v>
      </c>
      <c r="G86" s="11"/>
      <c r="I86" s="70"/>
      <c r="K86" s="66">
        <v>0.9</v>
      </c>
    </row>
    <row r="87" spans="1:11" s="69" customFormat="1" ht="33" customHeight="1">
      <c r="A87" s="11" t="s">
        <v>158</v>
      </c>
      <c r="B87" s="22" t="s">
        <v>159</v>
      </c>
      <c r="C87" s="9">
        <v>0</v>
      </c>
      <c r="D87" s="8">
        <v>152</v>
      </c>
      <c r="E87" s="9">
        <f t="shared" si="3"/>
        <v>168.88888888888889</v>
      </c>
      <c r="F87" s="8">
        <f t="shared" si="2"/>
        <v>152</v>
      </c>
      <c r="G87" s="11"/>
      <c r="I87" s="70"/>
      <c r="K87" s="66">
        <v>0.9</v>
      </c>
    </row>
    <row r="88" spans="1:11" s="69" customFormat="1" ht="33" customHeight="1">
      <c r="A88" s="11" t="s">
        <v>160</v>
      </c>
      <c r="B88" s="22" t="s">
        <v>161</v>
      </c>
      <c r="C88" s="9">
        <v>0</v>
      </c>
      <c r="D88" s="8">
        <v>134</v>
      </c>
      <c r="E88" s="9">
        <f t="shared" si="3"/>
        <v>148.88888888888889</v>
      </c>
      <c r="F88" s="8">
        <f t="shared" si="2"/>
        <v>134</v>
      </c>
      <c r="G88" s="11"/>
      <c r="I88" s="70"/>
      <c r="K88" s="66">
        <v>0.9</v>
      </c>
    </row>
    <row r="89" spans="1:11" s="71" customFormat="1" ht="33" customHeight="1">
      <c r="A89" s="11" t="s">
        <v>162</v>
      </c>
      <c r="B89" s="22" t="s">
        <v>163</v>
      </c>
      <c r="C89" s="9">
        <v>412</v>
      </c>
      <c r="D89" s="8">
        <v>412</v>
      </c>
      <c r="E89" s="9">
        <f t="shared" si="3"/>
        <v>457.77777777777777</v>
      </c>
      <c r="F89" s="8">
        <f t="shared" si="2"/>
        <v>0</v>
      </c>
      <c r="G89" s="11" t="s">
        <v>8</v>
      </c>
      <c r="I89" s="72"/>
      <c r="K89" s="66">
        <v>0.9</v>
      </c>
    </row>
    <row r="90" spans="1:11" s="71" customFormat="1" ht="33" customHeight="1">
      <c r="A90" s="11" t="s">
        <v>164</v>
      </c>
      <c r="B90" s="22" t="s">
        <v>165</v>
      </c>
      <c r="C90" s="9">
        <v>19890</v>
      </c>
      <c r="D90" s="8">
        <v>19890</v>
      </c>
      <c r="E90" s="9">
        <f t="shared" si="3"/>
        <v>22100</v>
      </c>
      <c r="F90" s="8">
        <f t="shared" si="2"/>
        <v>0</v>
      </c>
      <c r="G90" s="11" t="s">
        <v>8</v>
      </c>
      <c r="I90" s="72"/>
      <c r="K90" s="66">
        <v>0.9</v>
      </c>
    </row>
    <row r="91" spans="1:11" s="69" customFormat="1" ht="33" customHeight="1">
      <c r="A91" s="11" t="s">
        <v>166</v>
      </c>
      <c r="B91" s="22" t="s">
        <v>167</v>
      </c>
      <c r="C91" s="9">
        <v>19890</v>
      </c>
      <c r="D91" s="8">
        <v>22976</v>
      </c>
      <c r="E91" s="9">
        <f t="shared" si="3"/>
        <v>25528.888888888887</v>
      </c>
      <c r="F91" s="8">
        <f t="shared" si="2"/>
        <v>3086</v>
      </c>
      <c r="G91" s="11"/>
      <c r="I91" s="70"/>
      <c r="K91" s="66">
        <v>0.9</v>
      </c>
    </row>
    <row r="92" spans="1:11" s="69" customFormat="1" ht="33" customHeight="1">
      <c r="A92" s="11" t="s">
        <v>168</v>
      </c>
      <c r="B92" s="22" t="s">
        <v>169</v>
      </c>
      <c r="C92" s="9">
        <v>0</v>
      </c>
      <c r="D92" s="8">
        <v>143</v>
      </c>
      <c r="E92" s="9">
        <f t="shared" si="3"/>
        <v>158.88888888888889</v>
      </c>
      <c r="F92" s="8">
        <f t="shared" si="2"/>
        <v>143</v>
      </c>
      <c r="G92" s="11"/>
      <c r="I92" s="70"/>
      <c r="K92" s="66">
        <v>0.9</v>
      </c>
    </row>
    <row r="93" spans="1:11" s="69" customFormat="1" ht="33" customHeight="1">
      <c r="A93" s="11" t="s">
        <v>170</v>
      </c>
      <c r="B93" s="22" t="s">
        <v>171</v>
      </c>
      <c r="C93" s="9">
        <v>0</v>
      </c>
      <c r="D93" s="8">
        <v>172</v>
      </c>
      <c r="E93" s="9">
        <f t="shared" si="3"/>
        <v>191.11111111111111</v>
      </c>
      <c r="F93" s="8">
        <f t="shared" si="2"/>
        <v>172</v>
      </c>
      <c r="G93" s="11"/>
      <c r="I93" s="70"/>
      <c r="K93" s="66">
        <v>0.9</v>
      </c>
    </row>
    <row r="94" spans="1:11" s="69" customFormat="1" ht="33" customHeight="1">
      <c r="A94" s="11" t="s">
        <v>172</v>
      </c>
      <c r="B94" s="22" t="s">
        <v>173</v>
      </c>
      <c r="C94" s="9">
        <v>452</v>
      </c>
      <c r="D94" s="8">
        <v>452</v>
      </c>
      <c r="E94" s="9">
        <f t="shared" si="3"/>
        <v>502.22222222222223</v>
      </c>
      <c r="F94" s="8">
        <f t="shared" si="2"/>
        <v>0</v>
      </c>
      <c r="G94" s="11" t="s">
        <v>8</v>
      </c>
      <c r="H94" s="71"/>
      <c r="I94" s="70"/>
      <c r="K94" s="66">
        <v>0.9</v>
      </c>
    </row>
    <row r="95" spans="1:11" s="69" customFormat="1" ht="33" customHeight="1">
      <c r="A95" s="11" t="s">
        <v>174</v>
      </c>
      <c r="B95" s="22" t="s">
        <v>175</v>
      </c>
      <c r="C95" s="9">
        <v>452</v>
      </c>
      <c r="D95" s="8">
        <v>786</v>
      </c>
      <c r="E95" s="9">
        <f t="shared" si="3"/>
        <v>873.33333333333326</v>
      </c>
      <c r="F95" s="8">
        <f t="shared" si="2"/>
        <v>334</v>
      </c>
      <c r="G95" s="11"/>
      <c r="I95" s="70"/>
      <c r="K95" s="66">
        <v>0.9</v>
      </c>
    </row>
    <row r="96" spans="1:11" s="69" customFormat="1" ht="33" customHeight="1">
      <c r="A96" s="11" t="s">
        <v>176</v>
      </c>
      <c r="B96" s="22" t="s">
        <v>177</v>
      </c>
      <c r="C96" s="9">
        <v>269</v>
      </c>
      <c r="D96" s="8">
        <v>269</v>
      </c>
      <c r="E96" s="9">
        <f t="shared" si="3"/>
        <v>298.88888888888886</v>
      </c>
      <c r="F96" s="8">
        <f t="shared" si="2"/>
        <v>0</v>
      </c>
      <c r="G96" s="11"/>
      <c r="I96" s="70"/>
      <c r="K96" s="66">
        <v>0.9</v>
      </c>
    </row>
    <row r="97" spans="1:11" s="69" customFormat="1" ht="33" customHeight="1">
      <c r="A97" s="11" t="s">
        <v>178</v>
      </c>
      <c r="B97" s="22" t="s">
        <v>179</v>
      </c>
      <c r="C97" s="9">
        <v>269</v>
      </c>
      <c r="D97" s="8">
        <v>528</v>
      </c>
      <c r="E97" s="9">
        <f t="shared" si="3"/>
        <v>586.66666666666663</v>
      </c>
      <c r="F97" s="8">
        <f t="shared" si="2"/>
        <v>259</v>
      </c>
      <c r="G97" s="11"/>
      <c r="I97" s="70"/>
      <c r="K97" s="66">
        <v>0.9</v>
      </c>
    </row>
    <row r="98" spans="1:11" s="69" customFormat="1" ht="33" customHeight="1">
      <c r="A98" s="11" t="s">
        <v>180</v>
      </c>
      <c r="B98" s="22" t="s">
        <v>181</v>
      </c>
      <c r="C98" s="9">
        <v>0</v>
      </c>
      <c r="D98" s="8">
        <v>1167</v>
      </c>
      <c r="E98" s="9">
        <f t="shared" si="3"/>
        <v>1296.6666666666667</v>
      </c>
      <c r="F98" s="8">
        <f t="shared" si="2"/>
        <v>1167</v>
      </c>
      <c r="G98" s="11"/>
      <c r="I98" s="70"/>
      <c r="K98" s="66">
        <v>0.9</v>
      </c>
    </row>
    <row r="99" spans="1:11" s="71" customFormat="1" ht="33" customHeight="1">
      <c r="A99" s="11" t="s">
        <v>182</v>
      </c>
      <c r="B99" s="22" t="s">
        <v>183</v>
      </c>
      <c r="C99" s="9">
        <v>867</v>
      </c>
      <c r="D99" s="8">
        <v>867</v>
      </c>
      <c r="E99" s="9">
        <f t="shared" si="3"/>
        <v>963.33333333333326</v>
      </c>
      <c r="F99" s="8">
        <f t="shared" si="2"/>
        <v>0</v>
      </c>
      <c r="G99" s="11" t="s">
        <v>8</v>
      </c>
      <c r="I99" s="72"/>
      <c r="K99" s="66">
        <v>0.9</v>
      </c>
    </row>
    <row r="100" spans="1:11" s="69" customFormat="1" ht="33" customHeight="1">
      <c r="A100" s="11" t="s">
        <v>184</v>
      </c>
      <c r="B100" s="22" t="s">
        <v>185</v>
      </c>
      <c r="C100" s="9">
        <v>867</v>
      </c>
      <c r="D100" s="8">
        <v>1428</v>
      </c>
      <c r="E100" s="9">
        <f t="shared" si="3"/>
        <v>1586.6666666666665</v>
      </c>
      <c r="F100" s="8">
        <f t="shared" si="2"/>
        <v>561</v>
      </c>
      <c r="G100" s="11"/>
      <c r="I100" s="70"/>
      <c r="K100" s="66">
        <v>0.9</v>
      </c>
    </row>
    <row r="101" spans="1:11" s="13" customFormat="1" ht="33" customHeight="1">
      <c r="A101" s="11" t="s">
        <v>186</v>
      </c>
      <c r="B101" s="22" t="s">
        <v>187</v>
      </c>
      <c r="C101" s="9">
        <v>0</v>
      </c>
      <c r="D101" s="8">
        <v>472</v>
      </c>
      <c r="E101" s="9">
        <f t="shared" si="3"/>
        <v>524.44444444444446</v>
      </c>
      <c r="F101" s="8">
        <f t="shared" si="2"/>
        <v>472</v>
      </c>
      <c r="G101" s="11"/>
      <c r="I101" s="15"/>
      <c r="K101" s="66">
        <v>0.9</v>
      </c>
    </row>
    <row r="102" spans="1:11" s="71" customFormat="1" ht="33" customHeight="1">
      <c r="A102" s="11" t="s">
        <v>188</v>
      </c>
      <c r="B102" s="22" t="s">
        <v>189</v>
      </c>
      <c r="C102" s="9">
        <v>293</v>
      </c>
      <c r="D102" s="8">
        <v>293</v>
      </c>
      <c r="E102" s="9">
        <f t="shared" si="3"/>
        <v>325.55555555555554</v>
      </c>
      <c r="F102" s="8">
        <f t="shared" si="2"/>
        <v>0</v>
      </c>
      <c r="G102" s="11" t="s">
        <v>8</v>
      </c>
      <c r="I102" s="72"/>
      <c r="K102" s="66">
        <v>0.9</v>
      </c>
    </row>
    <row r="103" spans="1:11" s="69" customFormat="1" ht="33" customHeight="1">
      <c r="A103" s="11" t="s">
        <v>190</v>
      </c>
      <c r="B103" s="22" t="s">
        <v>191</v>
      </c>
      <c r="C103" s="9">
        <v>293</v>
      </c>
      <c r="D103" s="8">
        <v>895</v>
      </c>
      <c r="E103" s="9">
        <f t="shared" si="3"/>
        <v>994.44444444444446</v>
      </c>
      <c r="F103" s="8">
        <f t="shared" si="2"/>
        <v>602</v>
      </c>
      <c r="G103" s="11"/>
      <c r="I103" s="70"/>
      <c r="K103" s="66">
        <v>0.9</v>
      </c>
    </row>
    <row r="104" spans="1:11" s="69" customFormat="1" ht="33" customHeight="1">
      <c r="A104" s="11" t="s">
        <v>192</v>
      </c>
      <c r="B104" s="22" t="s">
        <v>193</v>
      </c>
      <c r="C104" s="9">
        <v>0</v>
      </c>
      <c r="D104" s="8">
        <v>157</v>
      </c>
      <c r="E104" s="9">
        <f t="shared" si="3"/>
        <v>174.44444444444443</v>
      </c>
      <c r="F104" s="8">
        <f t="shared" si="2"/>
        <v>157</v>
      </c>
      <c r="G104" s="11"/>
      <c r="I104" s="70"/>
      <c r="K104" s="66">
        <v>0.9</v>
      </c>
    </row>
    <row r="105" spans="1:11" s="69" customFormat="1" ht="33" customHeight="1">
      <c r="A105" s="11" t="s">
        <v>194</v>
      </c>
      <c r="B105" s="22" t="s">
        <v>195</v>
      </c>
      <c r="C105" s="9">
        <v>2310</v>
      </c>
      <c r="D105" s="8">
        <v>2310</v>
      </c>
      <c r="E105" s="9">
        <f t="shared" si="3"/>
        <v>2566.6666666666665</v>
      </c>
      <c r="F105" s="8">
        <f t="shared" si="2"/>
        <v>0</v>
      </c>
      <c r="G105" s="11" t="s">
        <v>8</v>
      </c>
      <c r="H105" s="71"/>
      <c r="I105" s="70"/>
      <c r="K105" s="66">
        <v>0.9</v>
      </c>
    </row>
    <row r="106" spans="1:11" s="13" customFormat="1" ht="33" customHeight="1">
      <c r="A106" s="11" t="s">
        <v>196</v>
      </c>
      <c r="B106" s="22" t="s">
        <v>197</v>
      </c>
      <c r="C106" s="9">
        <v>2310</v>
      </c>
      <c r="D106" s="8">
        <v>2666</v>
      </c>
      <c r="E106" s="9">
        <f t="shared" si="3"/>
        <v>2962.2222222222222</v>
      </c>
      <c r="F106" s="8">
        <f t="shared" si="2"/>
        <v>356</v>
      </c>
      <c r="G106" s="11"/>
      <c r="I106" s="15"/>
      <c r="K106" s="66">
        <v>0.9</v>
      </c>
    </row>
    <row r="107" spans="1:11" s="67" customFormat="1" ht="33" customHeight="1">
      <c r="A107" s="22" t="s">
        <v>782</v>
      </c>
      <c r="B107" s="22" t="s">
        <v>783</v>
      </c>
      <c r="C107" s="9">
        <v>26624</v>
      </c>
      <c r="D107" s="9">
        <v>26624</v>
      </c>
      <c r="E107" s="9">
        <f t="shared" si="3"/>
        <v>29582.222222222223</v>
      </c>
      <c r="F107" s="8">
        <f t="shared" ref="F107:F118" si="4">((C107-D107)*-1)</f>
        <v>0</v>
      </c>
      <c r="G107" s="22" t="s">
        <v>8</v>
      </c>
      <c r="I107" s="68"/>
      <c r="K107" s="66">
        <v>0.9</v>
      </c>
    </row>
    <row r="108" spans="1:11" s="67" customFormat="1" ht="33" customHeight="1">
      <c r="A108" s="22" t="s">
        <v>784</v>
      </c>
      <c r="B108" s="22" t="s">
        <v>785</v>
      </c>
      <c r="C108" s="9">
        <v>74362</v>
      </c>
      <c r="D108" s="9">
        <v>74362</v>
      </c>
      <c r="E108" s="9">
        <f t="shared" si="3"/>
        <v>82624.444444444438</v>
      </c>
      <c r="F108" s="8">
        <f t="shared" si="4"/>
        <v>0</v>
      </c>
      <c r="G108" s="22" t="s">
        <v>8</v>
      </c>
      <c r="I108" s="68"/>
      <c r="K108" s="66">
        <v>0.9</v>
      </c>
    </row>
    <row r="109" spans="1:11" s="64" customFormat="1" ht="33" customHeight="1">
      <c r="A109" s="22" t="s">
        <v>786</v>
      </c>
      <c r="B109" s="22" t="s">
        <v>787</v>
      </c>
      <c r="C109" s="9">
        <v>26624</v>
      </c>
      <c r="D109" s="9">
        <v>26624</v>
      </c>
      <c r="E109" s="9">
        <f t="shared" si="3"/>
        <v>29582.222222222223</v>
      </c>
      <c r="F109" s="8">
        <f t="shared" si="4"/>
        <v>0</v>
      </c>
      <c r="G109" s="22"/>
      <c r="I109" s="65"/>
      <c r="K109" s="66">
        <v>0.9</v>
      </c>
    </row>
    <row r="110" spans="1:11" s="64" customFormat="1" ht="33" customHeight="1">
      <c r="A110" s="22" t="s">
        <v>788</v>
      </c>
      <c r="B110" s="22" t="s">
        <v>789</v>
      </c>
      <c r="C110" s="9">
        <v>74328</v>
      </c>
      <c r="D110" s="9">
        <v>74328</v>
      </c>
      <c r="E110" s="9">
        <f t="shared" si="3"/>
        <v>82586.666666666672</v>
      </c>
      <c r="F110" s="8">
        <f t="shared" si="4"/>
        <v>0</v>
      </c>
      <c r="G110" s="22"/>
      <c r="I110" s="65"/>
      <c r="K110" s="66">
        <v>0.9</v>
      </c>
    </row>
    <row r="111" spans="1:11" s="64" customFormat="1" ht="33" customHeight="1">
      <c r="A111" s="22" t="s">
        <v>790</v>
      </c>
      <c r="B111" s="22" t="s">
        <v>791</v>
      </c>
      <c r="C111" s="9">
        <v>26624</v>
      </c>
      <c r="D111" s="9">
        <v>26624</v>
      </c>
      <c r="E111" s="9">
        <f t="shared" si="3"/>
        <v>29582.222222222223</v>
      </c>
      <c r="F111" s="8">
        <f t="shared" si="4"/>
        <v>0</v>
      </c>
      <c r="G111" s="22"/>
      <c r="I111" s="65"/>
      <c r="K111" s="66">
        <v>0.9</v>
      </c>
    </row>
    <row r="112" spans="1:11" s="64" customFormat="1" ht="33" customHeight="1">
      <c r="A112" s="22" t="s">
        <v>792</v>
      </c>
      <c r="B112" s="22" t="s">
        <v>793</v>
      </c>
      <c r="C112" s="9">
        <v>74328</v>
      </c>
      <c r="D112" s="9">
        <v>86673</v>
      </c>
      <c r="E112" s="9">
        <f t="shared" si="3"/>
        <v>96303.333333333328</v>
      </c>
      <c r="F112" s="8">
        <f t="shared" si="4"/>
        <v>12345</v>
      </c>
      <c r="G112" s="22"/>
      <c r="I112" s="65"/>
      <c r="K112" s="66">
        <v>0.9</v>
      </c>
    </row>
    <row r="113" spans="1:11" s="64" customFormat="1" ht="33" customHeight="1">
      <c r="A113" s="22" t="s">
        <v>794</v>
      </c>
      <c r="B113" s="22" t="s">
        <v>795</v>
      </c>
      <c r="C113" s="9">
        <v>26624</v>
      </c>
      <c r="D113" s="9">
        <v>26624</v>
      </c>
      <c r="E113" s="9">
        <f t="shared" si="3"/>
        <v>29582.222222222223</v>
      </c>
      <c r="F113" s="8">
        <f t="shared" si="4"/>
        <v>0</v>
      </c>
      <c r="G113" s="22"/>
      <c r="I113" s="65"/>
      <c r="K113" s="66">
        <v>0.9</v>
      </c>
    </row>
    <row r="114" spans="1:11" s="64" customFormat="1" ht="33" customHeight="1">
      <c r="A114" s="22" t="s">
        <v>796</v>
      </c>
      <c r="B114" s="22" t="s">
        <v>797</v>
      </c>
      <c r="C114" s="9">
        <v>74362</v>
      </c>
      <c r="D114" s="9">
        <v>86638</v>
      </c>
      <c r="E114" s="9">
        <f t="shared" si="3"/>
        <v>96264.444444444438</v>
      </c>
      <c r="F114" s="8">
        <f t="shared" si="4"/>
        <v>12276</v>
      </c>
      <c r="G114" s="22"/>
      <c r="I114" s="65"/>
      <c r="K114" s="66">
        <v>0.9</v>
      </c>
    </row>
    <row r="115" spans="1:11" s="64" customFormat="1" ht="33" customHeight="1">
      <c r="A115" s="22" t="s">
        <v>206</v>
      </c>
      <c r="B115" s="22" t="s">
        <v>798</v>
      </c>
      <c r="C115" s="9">
        <v>0</v>
      </c>
      <c r="D115" s="9">
        <v>269</v>
      </c>
      <c r="E115" s="9">
        <f t="shared" si="3"/>
        <v>298.88888888888886</v>
      </c>
      <c r="F115" s="8">
        <f t="shared" si="4"/>
        <v>269</v>
      </c>
      <c r="G115" s="22"/>
      <c r="I115" s="65"/>
      <c r="K115" s="66">
        <v>0.9</v>
      </c>
    </row>
    <row r="116" spans="1:11" s="64" customFormat="1" ht="33" customHeight="1">
      <c r="A116" s="22" t="s">
        <v>212</v>
      </c>
      <c r="B116" s="22" t="s">
        <v>677</v>
      </c>
      <c r="C116" s="9">
        <v>0</v>
      </c>
      <c r="D116" s="9">
        <v>595</v>
      </c>
      <c r="E116" s="9">
        <f t="shared" si="3"/>
        <v>661.11111111111109</v>
      </c>
      <c r="F116" s="8">
        <f t="shared" si="4"/>
        <v>595</v>
      </c>
      <c r="G116" s="22"/>
      <c r="K116" s="66">
        <v>0.9</v>
      </c>
    </row>
    <row r="117" spans="1:11" s="67" customFormat="1" ht="33" customHeight="1">
      <c r="A117" s="22" t="s">
        <v>678</v>
      </c>
      <c r="B117" s="22" t="s">
        <v>679</v>
      </c>
      <c r="C117" s="9">
        <v>6993</v>
      </c>
      <c r="D117" s="9">
        <v>6993</v>
      </c>
      <c r="E117" s="9">
        <f t="shared" si="3"/>
        <v>7770</v>
      </c>
      <c r="F117" s="8">
        <f t="shared" si="4"/>
        <v>0</v>
      </c>
      <c r="G117" s="22" t="s">
        <v>8</v>
      </c>
      <c r="K117" s="66">
        <v>0.9</v>
      </c>
    </row>
    <row r="118" spans="1:11" s="64" customFormat="1" ht="33" customHeight="1">
      <c r="A118" s="22" t="s">
        <v>680</v>
      </c>
      <c r="B118" s="22" t="s">
        <v>681</v>
      </c>
      <c r="C118" s="9">
        <v>0</v>
      </c>
      <c r="D118" s="9">
        <v>528</v>
      </c>
      <c r="E118" s="9">
        <f t="shared" si="3"/>
        <v>586.66666666666663</v>
      </c>
      <c r="F118" s="8">
        <f t="shared" si="4"/>
        <v>528</v>
      </c>
      <c r="G118" s="22"/>
      <c r="K118" s="66">
        <v>0.9</v>
      </c>
    </row>
    <row r="119" spans="1:11" s="69" customFormat="1" ht="33" customHeight="1">
      <c r="A119" s="11" t="s">
        <v>216</v>
      </c>
      <c r="B119" s="22" t="s">
        <v>217</v>
      </c>
      <c r="C119" s="9">
        <v>4909</v>
      </c>
      <c r="D119" s="8">
        <v>0</v>
      </c>
      <c r="E119" s="9">
        <f t="shared" si="3"/>
        <v>0</v>
      </c>
      <c r="F119" s="8">
        <f t="shared" ref="F119:F150" si="5">((C119-D119)*-1)</f>
        <v>-4909</v>
      </c>
      <c r="G119" s="11"/>
      <c r="K119" s="66">
        <v>0.9</v>
      </c>
    </row>
    <row r="120" spans="1:11" s="71" customFormat="1" ht="33" customHeight="1">
      <c r="A120" s="11" t="s">
        <v>218</v>
      </c>
      <c r="B120" s="22" t="s">
        <v>219</v>
      </c>
      <c r="C120" s="9">
        <v>0</v>
      </c>
      <c r="D120" s="8">
        <v>0</v>
      </c>
      <c r="E120" s="9">
        <f t="shared" si="3"/>
        <v>0</v>
      </c>
      <c r="F120" s="8">
        <f t="shared" si="5"/>
        <v>0</v>
      </c>
      <c r="G120" s="11" t="s">
        <v>8</v>
      </c>
      <c r="K120" s="66">
        <v>0.9</v>
      </c>
    </row>
    <row r="121" spans="1:11" s="69" customFormat="1" ht="33" customHeight="1">
      <c r="A121" s="11" t="s">
        <v>220</v>
      </c>
      <c r="B121" s="22" t="s">
        <v>221</v>
      </c>
      <c r="C121" s="9">
        <v>0</v>
      </c>
      <c r="D121" s="8">
        <v>1348</v>
      </c>
      <c r="E121" s="9">
        <f t="shared" si="3"/>
        <v>1497.7777777777778</v>
      </c>
      <c r="F121" s="8">
        <f t="shared" si="5"/>
        <v>1348</v>
      </c>
      <c r="G121" s="11"/>
      <c r="K121" s="66">
        <v>0.9</v>
      </c>
    </row>
    <row r="122" spans="1:11" s="71" customFormat="1" ht="33" customHeight="1">
      <c r="A122" s="11" t="s">
        <v>222</v>
      </c>
      <c r="B122" s="22" t="s">
        <v>223</v>
      </c>
      <c r="C122" s="9">
        <v>0</v>
      </c>
      <c r="D122" s="8">
        <v>0</v>
      </c>
      <c r="E122" s="9">
        <f t="shared" si="3"/>
        <v>0</v>
      </c>
      <c r="F122" s="8">
        <f t="shared" si="5"/>
        <v>0</v>
      </c>
      <c r="G122" s="11" t="s">
        <v>8</v>
      </c>
      <c r="K122" s="66">
        <v>0.9</v>
      </c>
    </row>
    <row r="123" spans="1:11" s="69" customFormat="1" ht="33" customHeight="1">
      <c r="A123" s="11" t="s">
        <v>224</v>
      </c>
      <c r="B123" s="22" t="s">
        <v>225</v>
      </c>
      <c r="C123" s="9">
        <v>0</v>
      </c>
      <c r="D123" s="8">
        <v>271</v>
      </c>
      <c r="E123" s="9">
        <f t="shared" si="3"/>
        <v>301.11111111111109</v>
      </c>
      <c r="F123" s="8">
        <f t="shared" si="5"/>
        <v>271</v>
      </c>
      <c r="G123" s="11"/>
      <c r="K123" s="66">
        <v>0.9</v>
      </c>
    </row>
    <row r="124" spans="1:11" s="71" customFormat="1" ht="33" customHeight="1">
      <c r="A124" s="11" t="s">
        <v>226</v>
      </c>
      <c r="B124" s="22" t="s">
        <v>227</v>
      </c>
      <c r="C124" s="9">
        <v>0</v>
      </c>
      <c r="D124" s="8">
        <v>0</v>
      </c>
      <c r="E124" s="9">
        <f t="shared" si="3"/>
        <v>0</v>
      </c>
      <c r="F124" s="8">
        <f t="shared" si="5"/>
        <v>0</v>
      </c>
      <c r="G124" s="11" t="s">
        <v>8</v>
      </c>
      <c r="K124" s="66">
        <v>0.9</v>
      </c>
    </row>
    <row r="125" spans="1:11" s="69" customFormat="1" ht="33" customHeight="1">
      <c r="A125" s="11" t="s">
        <v>228</v>
      </c>
      <c r="B125" s="22" t="s">
        <v>229</v>
      </c>
      <c r="C125" s="9">
        <v>0</v>
      </c>
      <c r="D125" s="8">
        <v>181</v>
      </c>
      <c r="E125" s="9">
        <f t="shared" si="3"/>
        <v>201.11111111111111</v>
      </c>
      <c r="F125" s="8">
        <f t="shared" si="5"/>
        <v>181</v>
      </c>
      <c r="G125" s="11"/>
      <c r="K125" s="66">
        <v>0.9</v>
      </c>
    </row>
    <row r="126" spans="1:11" s="71" customFormat="1" ht="33" customHeight="1">
      <c r="A126" s="11" t="s">
        <v>230</v>
      </c>
      <c r="B126" s="22" t="s">
        <v>231</v>
      </c>
      <c r="C126" s="9">
        <v>1831</v>
      </c>
      <c r="D126" s="8">
        <v>1831</v>
      </c>
      <c r="E126" s="9">
        <f t="shared" si="3"/>
        <v>2034.4444444444443</v>
      </c>
      <c r="F126" s="8">
        <f t="shared" si="5"/>
        <v>0</v>
      </c>
      <c r="G126" s="11" t="s">
        <v>8</v>
      </c>
      <c r="K126" s="66">
        <v>0.9</v>
      </c>
    </row>
    <row r="127" spans="1:11" s="69" customFormat="1" ht="33" customHeight="1">
      <c r="A127" s="11" t="s">
        <v>232</v>
      </c>
      <c r="B127" s="22" t="s">
        <v>233</v>
      </c>
      <c r="C127" s="9">
        <v>1831</v>
      </c>
      <c r="D127" s="8">
        <v>1109</v>
      </c>
      <c r="E127" s="9">
        <f t="shared" si="3"/>
        <v>1232.2222222222222</v>
      </c>
      <c r="F127" s="8">
        <f t="shared" si="5"/>
        <v>-722</v>
      </c>
      <c r="G127" s="11"/>
      <c r="K127" s="66">
        <v>0.9</v>
      </c>
    </row>
    <row r="128" spans="1:11" s="71" customFormat="1" ht="33" customHeight="1">
      <c r="A128" s="11" t="s">
        <v>234</v>
      </c>
      <c r="B128" s="22" t="s">
        <v>235</v>
      </c>
      <c r="C128" s="9">
        <v>1800</v>
      </c>
      <c r="D128" s="8">
        <v>1800</v>
      </c>
      <c r="E128" s="9">
        <f t="shared" si="3"/>
        <v>2000</v>
      </c>
      <c r="F128" s="8">
        <f t="shared" si="5"/>
        <v>0</v>
      </c>
      <c r="G128" s="11" t="s">
        <v>8</v>
      </c>
      <c r="K128" s="66">
        <v>0.9</v>
      </c>
    </row>
    <row r="129" spans="1:11" s="69" customFormat="1" ht="33" customHeight="1">
      <c r="A129" s="11" t="s">
        <v>236</v>
      </c>
      <c r="B129" s="22" t="s">
        <v>237</v>
      </c>
      <c r="C129" s="9">
        <v>0</v>
      </c>
      <c r="D129" s="8">
        <v>305</v>
      </c>
      <c r="E129" s="9">
        <f t="shared" si="3"/>
        <v>338.88888888888886</v>
      </c>
      <c r="F129" s="8">
        <f t="shared" si="5"/>
        <v>305</v>
      </c>
      <c r="G129" s="11"/>
      <c r="K129" s="66">
        <v>0.9</v>
      </c>
    </row>
    <row r="130" spans="1:11" s="69" customFormat="1" ht="33" customHeight="1">
      <c r="A130" s="11" t="s">
        <v>238</v>
      </c>
      <c r="B130" s="22" t="s">
        <v>239</v>
      </c>
      <c r="C130" s="9">
        <v>0</v>
      </c>
      <c r="D130" s="8">
        <v>460</v>
      </c>
      <c r="E130" s="9">
        <f t="shared" si="3"/>
        <v>511.11111111111109</v>
      </c>
      <c r="F130" s="8">
        <f t="shared" si="5"/>
        <v>460</v>
      </c>
      <c r="G130" s="11"/>
      <c r="K130" s="66">
        <v>0.9</v>
      </c>
    </row>
    <row r="131" spans="1:11" s="13" customFormat="1" ht="33" customHeight="1">
      <c r="A131" s="11" t="s">
        <v>240</v>
      </c>
      <c r="B131" s="22" t="s">
        <v>241</v>
      </c>
      <c r="C131" s="9">
        <v>0</v>
      </c>
      <c r="D131" s="8">
        <v>514</v>
      </c>
      <c r="E131" s="9">
        <f t="shared" si="3"/>
        <v>571.11111111111109</v>
      </c>
      <c r="F131" s="8">
        <f t="shared" si="5"/>
        <v>514</v>
      </c>
      <c r="G131" s="11"/>
      <c r="K131" s="66">
        <v>0.9</v>
      </c>
    </row>
    <row r="132" spans="1:11" s="69" customFormat="1" ht="33" customHeight="1">
      <c r="A132" s="11" t="s">
        <v>242</v>
      </c>
      <c r="B132" s="22" t="s">
        <v>243</v>
      </c>
      <c r="C132" s="9">
        <v>0</v>
      </c>
      <c r="D132" s="8">
        <v>43</v>
      </c>
      <c r="E132" s="9">
        <f t="shared" ref="E132:E195" si="6">D132/K132</f>
        <v>47.777777777777779</v>
      </c>
      <c r="F132" s="8">
        <f t="shared" si="5"/>
        <v>43</v>
      </c>
      <c r="G132" s="11"/>
      <c r="K132" s="66">
        <v>0.9</v>
      </c>
    </row>
    <row r="133" spans="1:11" s="69" customFormat="1" ht="33" customHeight="1">
      <c r="A133" s="11" t="s">
        <v>244</v>
      </c>
      <c r="B133" s="22" t="s">
        <v>245</v>
      </c>
      <c r="C133" s="9">
        <v>0</v>
      </c>
      <c r="D133" s="8">
        <v>43</v>
      </c>
      <c r="E133" s="9">
        <f t="shared" si="6"/>
        <v>47.777777777777779</v>
      </c>
      <c r="F133" s="8">
        <f t="shared" si="5"/>
        <v>43</v>
      </c>
      <c r="G133" s="11"/>
      <c r="K133" s="66">
        <v>0.9</v>
      </c>
    </row>
    <row r="134" spans="1:11" s="69" customFormat="1" ht="33" customHeight="1">
      <c r="A134" s="11" t="s">
        <v>246</v>
      </c>
      <c r="B134" s="22" t="s">
        <v>247</v>
      </c>
      <c r="C134" s="9">
        <v>0</v>
      </c>
      <c r="D134" s="8">
        <v>43</v>
      </c>
      <c r="E134" s="9">
        <f t="shared" si="6"/>
        <v>47.777777777777779</v>
      </c>
      <c r="F134" s="8">
        <f t="shared" si="5"/>
        <v>43</v>
      </c>
      <c r="G134" s="11"/>
      <c r="K134" s="66">
        <v>0.9</v>
      </c>
    </row>
    <row r="135" spans="1:11" s="69" customFormat="1" ht="33" customHeight="1">
      <c r="A135" s="11" t="s">
        <v>248</v>
      </c>
      <c r="B135" s="22" t="s">
        <v>249</v>
      </c>
      <c r="C135" s="9">
        <v>0</v>
      </c>
      <c r="D135" s="8">
        <v>43</v>
      </c>
      <c r="E135" s="9">
        <f t="shared" si="6"/>
        <v>47.777777777777779</v>
      </c>
      <c r="F135" s="8">
        <f t="shared" si="5"/>
        <v>43</v>
      </c>
      <c r="G135" s="11"/>
      <c r="K135" s="66">
        <v>0.9</v>
      </c>
    </row>
    <row r="136" spans="1:11" s="69" customFormat="1" ht="33" customHeight="1">
      <c r="A136" s="11" t="s">
        <v>250</v>
      </c>
      <c r="B136" s="22" t="s">
        <v>251</v>
      </c>
      <c r="C136" s="9">
        <v>0</v>
      </c>
      <c r="D136" s="8">
        <v>43</v>
      </c>
      <c r="E136" s="9">
        <f t="shared" si="6"/>
        <v>47.777777777777779</v>
      </c>
      <c r="F136" s="8">
        <f t="shared" si="5"/>
        <v>43</v>
      </c>
      <c r="G136" s="11"/>
      <c r="K136" s="66">
        <v>0.9</v>
      </c>
    </row>
    <row r="137" spans="1:11" s="69" customFormat="1" ht="33" customHeight="1">
      <c r="A137" s="11" t="s">
        <v>252</v>
      </c>
      <c r="B137" s="22" t="s">
        <v>253</v>
      </c>
      <c r="C137" s="9">
        <v>0</v>
      </c>
      <c r="D137" s="8">
        <v>43</v>
      </c>
      <c r="E137" s="9">
        <f t="shared" si="6"/>
        <v>47.777777777777779</v>
      </c>
      <c r="F137" s="8">
        <f t="shared" si="5"/>
        <v>43</v>
      </c>
      <c r="G137" s="11"/>
      <c r="K137" s="66">
        <v>0.9</v>
      </c>
    </row>
    <row r="138" spans="1:11" s="69" customFormat="1" ht="33" customHeight="1">
      <c r="A138" s="11" t="s">
        <v>254</v>
      </c>
      <c r="B138" s="22" t="s">
        <v>255</v>
      </c>
      <c r="C138" s="9">
        <v>0</v>
      </c>
      <c r="D138" s="8">
        <v>459</v>
      </c>
      <c r="E138" s="9">
        <f t="shared" si="6"/>
        <v>510</v>
      </c>
      <c r="F138" s="8">
        <f t="shared" si="5"/>
        <v>459</v>
      </c>
      <c r="G138" s="11"/>
      <c r="K138" s="66">
        <v>0.9</v>
      </c>
    </row>
    <row r="139" spans="1:11" s="69" customFormat="1" ht="33" customHeight="1">
      <c r="A139" s="11" t="s">
        <v>256</v>
      </c>
      <c r="B139" s="22" t="s">
        <v>257</v>
      </c>
      <c r="C139" s="9">
        <v>0</v>
      </c>
      <c r="D139" s="8">
        <v>1152</v>
      </c>
      <c r="E139" s="9">
        <f t="shared" si="6"/>
        <v>1280</v>
      </c>
      <c r="F139" s="8">
        <f t="shared" si="5"/>
        <v>1152</v>
      </c>
      <c r="G139" s="11"/>
      <c r="K139" s="66">
        <v>0.9</v>
      </c>
    </row>
    <row r="140" spans="1:11" s="71" customFormat="1" ht="33" customHeight="1">
      <c r="A140" s="11" t="s">
        <v>258</v>
      </c>
      <c r="B140" s="22" t="s">
        <v>259</v>
      </c>
      <c r="C140" s="9">
        <v>1271</v>
      </c>
      <c r="D140" s="8">
        <v>1271</v>
      </c>
      <c r="E140" s="9">
        <f t="shared" si="6"/>
        <v>1412.2222222222222</v>
      </c>
      <c r="F140" s="8">
        <f t="shared" si="5"/>
        <v>0</v>
      </c>
      <c r="G140" s="11"/>
      <c r="K140" s="66">
        <v>0.9</v>
      </c>
    </row>
    <row r="141" spans="1:11" s="67" customFormat="1" ht="33" customHeight="1">
      <c r="A141" s="22" t="s">
        <v>682</v>
      </c>
      <c r="B141" s="22" t="s">
        <v>683</v>
      </c>
      <c r="C141" s="9">
        <v>1271</v>
      </c>
      <c r="D141" s="9">
        <v>1271</v>
      </c>
      <c r="E141" s="9">
        <f t="shared" si="6"/>
        <v>1412.2222222222222</v>
      </c>
      <c r="F141" s="9">
        <f t="shared" si="5"/>
        <v>0</v>
      </c>
      <c r="G141" s="22"/>
      <c r="K141" s="66">
        <v>0.9</v>
      </c>
    </row>
    <row r="142" spans="1:11" s="69" customFormat="1" ht="33" customHeight="1">
      <c r="A142" s="11" t="s">
        <v>684</v>
      </c>
      <c r="B142" s="22" t="s">
        <v>685</v>
      </c>
      <c r="C142" s="9">
        <v>1271</v>
      </c>
      <c r="D142" s="8">
        <v>2195</v>
      </c>
      <c r="E142" s="9">
        <f t="shared" si="6"/>
        <v>2438.8888888888887</v>
      </c>
      <c r="F142" s="8">
        <f t="shared" si="5"/>
        <v>924</v>
      </c>
      <c r="G142" s="11"/>
      <c r="K142" s="66">
        <v>0.9</v>
      </c>
    </row>
    <row r="143" spans="1:11" s="69" customFormat="1" ht="33" customHeight="1">
      <c r="A143" s="11" t="s">
        <v>686</v>
      </c>
      <c r="B143" s="22" t="s">
        <v>687</v>
      </c>
      <c r="C143" s="9">
        <v>1271</v>
      </c>
      <c r="D143" s="8">
        <v>2195</v>
      </c>
      <c r="E143" s="9">
        <f t="shared" si="6"/>
        <v>2438.8888888888887</v>
      </c>
      <c r="F143" s="8">
        <f t="shared" si="5"/>
        <v>924</v>
      </c>
      <c r="G143" s="11"/>
      <c r="K143" s="66">
        <v>0.9</v>
      </c>
    </row>
    <row r="144" spans="1:11" s="64" customFormat="1" ht="33" customHeight="1">
      <c r="A144" s="22" t="s">
        <v>688</v>
      </c>
      <c r="B144" s="22" t="s">
        <v>689</v>
      </c>
      <c r="C144" s="9">
        <v>0</v>
      </c>
      <c r="D144" s="9">
        <v>0</v>
      </c>
      <c r="E144" s="9">
        <f t="shared" si="6"/>
        <v>0</v>
      </c>
      <c r="F144" s="8">
        <f t="shared" si="5"/>
        <v>0</v>
      </c>
      <c r="G144" s="22"/>
      <c r="K144" s="66">
        <v>0.9</v>
      </c>
    </row>
    <row r="145" spans="1:11" s="64" customFormat="1" ht="33" customHeight="1">
      <c r="A145" s="22" t="s">
        <v>690</v>
      </c>
      <c r="B145" s="22" t="s">
        <v>691</v>
      </c>
      <c r="C145" s="9">
        <v>0</v>
      </c>
      <c r="D145" s="9">
        <v>410</v>
      </c>
      <c r="E145" s="9">
        <f t="shared" si="6"/>
        <v>455.55555555555554</v>
      </c>
      <c r="F145" s="8">
        <f t="shared" si="5"/>
        <v>410</v>
      </c>
      <c r="G145" s="22"/>
      <c r="K145" s="66">
        <v>0.9</v>
      </c>
    </row>
    <row r="146" spans="1:11" s="69" customFormat="1" ht="33" customHeight="1">
      <c r="A146" s="11" t="s">
        <v>264</v>
      </c>
      <c r="B146" s="22" t="s">
        <v>265</v>
      </c>
      <c r="C146" s="9">
        <v>0</v>
      </c>
      <c r="D146" s="8">
        <v>219</v>
      </c>
      <c r="E146" s="9">
        <f t="shared" si="6"/>
        <v>243.33333333333331</v>
      </c>
      <c r="F146" s="8">
        <f t="shared" si="5"/>
        <v>219</v>
      </c>
      <c r="G146" s="11"/>
      <c r="K146" s="66">
        <v>0.9</v>
      </c>
    </row>
    <row r="147" spans="1:11" s="69" customFormat="1" ht="33" customHeight="1">
      <c r="A147" s="11" t="s">
        <v>266</v>
      </c>
      <c r="B147" s="22" t="s">
        <v>267</v>
      </c>
      <c r="C147" s="9">
        <v>0</v>
      </c>
      <c r="D147" s="8">
        <v>181</v>
      </c>
      <c r="E147" s="9">
        <f t="shared" si="6"/>
        <v>201.11111111111111</v>
      </c>
      <c r="F147" s="8">
        <f t="shared" si="5"/>
        <v>181</v>
      </c>
      <c r="G147" s="11"/>
      <c r="K147" s="66">
        <v>0.9</v>
      </c>
    </row>
    <row r="148" spans="1:11" s="69" customFormat="1" ht="33" customHeight="1">
      <c r="A148" s="11" t="s">
        <v>268</v>
      </c>
      <c r="B148" s="22" t="s">
        <v>269</v>
      </c>
      <c r="C148" s="9">
        <v>0</v>
      </c>
      <c r="D148" s="8">
        <v>181</v>
      </c>
      <c r="E148" s="9">
        <f t="shared" si="6"/>
        <v>201.11111111111111</v>
      </c>
      <c r="F148" s="8">
        <f t="shared" si="5"/>
        <v>181</v>
      </c>
      <c r="G148" s="11"/>
      <c r="K148" s="66">
        <v>0.9</v>
      </c>
    </row>
    <row r="149" spans="1:11" s="69" customFormat="1" ht="33" customHeight="1">
      <c r="A149" s="11" t="s">
        <v>270</v>
      </c>
      <c r="B149" s="22" t="s">
        <v>271</v>
      </c>
      <c r="C149" s="9">
        <v>0</v>
      </c>
      <c r="D149" s="8">
        <v>272</v>
      </c>
      <c r="E149" s="9">
        <f t="shared" si="6"/>
        <v>302.22222222222223</v>
      </c>
      <c r="F149" s="8">
        <f t="shared" si="5"/>
        <v>272</v>
      </c>
      <c r="G149" s="11"/>
      <c r="K149" s="66">
        <v>0.9</v>
      </c>
    </row>
    <row r="150" spans="1:11" s="69" customFormat="1" ht="33" customHeight="1">
      <c r="A150" s="11" t="s">
        <v>272</v>
      </c>
      <c r="B150" s="22" t="s">
        <v>273</v>
      </c>
      <c r="C150" s="9">
        <v>0</v>
      </c>
      <c r="D150" s="8">
        <v>540</v>
      </c>
      <c r="E150" s="9">
        <f t="shared" si="6"/>
        <v>600</v>
      </c>
      <c r="F150" s="8">
        <f t="shared" si="5"/>
        <v>540</v>
      </c>
      <c r="G150" s="11"/>
      <c r="K150" s="66">
        <v>0.9</v>
      </c>
    </row>
    <row r="151" spans="1:11" s="69" customFormat="1" ht="33" customHeight="1">
      <c r="A151" s="11" t="s">
        <v>274</v>
      </c>
      <c r="B151" s="22" t="s">
        <v>275</v>
      </c>
      <c r="C151" s="9">
        <v>0</v>
      </c>
      <c r="D151" s="8">
        <v>567</v>
      </c>
      <c r="E151" s="9">
        <f t="shared" si="6"/>
        <v>630</v>
      </c>
      <c r="F151" s="8">
        <f t="shared" ref="F151:F182" si="7">((C151-D151)*-1)</f>
        <v>567</v>
      </c>
      <c r="G151" s="11"/>
      <c r="K151" s="66">
        <v>0.9</v>
      </c>
    </row>
    <row r="152" spans="1:11" s="69" customFormat="1" ht="33" customHeight="1">
      <c r="A152" s="11" t="s">
        <v>276</v>
      </c>
      <c r="B152" s="22" t="s">
        <v>277</v>
      </c>
      <c r="C152" s="9">
        <v>0</v>
      </c>
      <c r="D152" s="8">
        <v>1041</v>
      </c>
      <c r="E152" s="9">
        <f t="shared" si="6"/>
        <v>1156.6666666666667</v>
      </c>
      <c r="F152" s="8">
        <f t="shared" si="7"/>
        <v>1041</v>
      </c>
      <c r="G152" s="11"/>
      <c r="K152" s="66">
        <v>0.9</v>
      </c>
    </row>
    <row r="153" spans="1:11" s="69" customFormat="1" ht="33" customHeight="1">
      <c r="A153" s="11" t="s">
        <v>278</v>
      </c>
      <c r="B153" s="22" t="s">
        <v>279</v>
      </c>
      <c r="C153" s="9">
        <v>0</v>
      </c>
      <c r="D153" s="8">
        <v>2531</v>
      </c>
      <c r="E153" s="9">
        <f t="shared" si="6"/>
        <v>2812.2222222222222</v>
      </c>
      <c r="F153" s="8">
        <f t="shared" si="7"/>
        <v>2531</v>
      </c>
      <c r="G153" s="11"/>
      <c r="K153" s="66">
        <v>0.9</v>
      </c>
    </row>
    <row r="154" spans="1:11" s="69" customFormat="1" ht="33" customHeight="1">
      <c r="A154" s="11" t="s">
        <v>280</v>
      </c>
      <c r="B154" s="22" t="s">
        <v>281</v>
      </c>
      <c r="C154" s="9">
        <v>0</v>
      </c>
      <c r="D154" s="8">
        <v>290</v>
      </c>
      <c r="E154" s="9">
        <f t="shared" si="6"/>
        <v>322.22222222222223</v>
      </c>
      <c r="F154" s="8">
        <f t="shared" si="7"/>
        <v>290</v>
      </c>
      <c r="G154" s="11"/>
      <c r="K154" s="66">
        <v>0.9</v>
      </c>
    </row>
    <row r="155" spans="1:11" s="69" customFormat="1" ht="33" customHeight="1">
      <c r="A155" s="11" t="s">
        <v>282</v>
      </c>
      <c r="B155" s="22" t="s">
        <v>283</v>
      </c>
      <c r="C155" s="9">
        <v>0</v>
      </c>
      <c r="D155" s="8">
        <v>379</v>
      </c>
      <c r="E155" s="9">
        <f t="shared" si="6"/>
        <v>421.11111111111109</v>
      </c>
      <c r="F155" s="8">
        <f t="shared" si="7"/>
        <v>379</v>
      </c>
      <c r="G155" s="11"/>
      <c r="K155" s="66">
        <v>0.9</v>
      </c>
    </row>
    <row r="156" spans="1:11" s="71" customFormat="1" ht="33" customHeight="1">
      <c r="A156" s="11" t="s">
        <v>284</v>
      </c>
      <c r="B156" s="22" t="s">
        <v>285</v>
      </c>
      <c r="C156" s="9">
        <v>0</v>
      </c>
      <c r="D156" s="8">
        <v>2634</v>
      </c>
      <c r="E156" s="9">
        <f t="shared" si="6"/>
        <v>2926.6666666666665</v>
      </c>
      <c r="F156" s="8">
        <f t="shared" si="7"/>
        <v>2634</v>
      </c>
      <c r="G156" s="11" t="s">
        <v>8</v>
      </c>
      <c r="K156" s="66">
        <v>0.9</v>
      </c>
    </row>
    <row r="157" spans="1:11" s="71" customFormat="1" ht="33" customHeight="1">
      <c r="A157" s="11" t="s">
        <v>286</v>
      </c>
      <c r="B157" s="22" t="s">
        <v>287</v>
      </c>
      <c r="C157" s="9">
        <v>3253</v>
      </c>
      <c r="D157" s="8">
        <v>3253</v>
      </c>
      <c r="E157" s="9">
        <f t="shared" si="6"/>
        <v>3614.4444444444443</v>
      </c>
      <c r="F157" s="8">
        <f t="shared" si="7"/>
        <v>0</v>
      </c>
      <c r="G157" s="11" t="s">
        <v>8</v>
      </c>
      <c r="K157" s="66">
        <v>0.9</v>
      </c>
    </row>
    <row r="158" spans="1:11" s="69" customFormat="1" ht="33" customHeight="1">
      <c r="A158" s="11" t="s">
        <v>288</v>
      </c>
      <c r="B158" s="22" t="s">
        <v>289</v>
      </c>
      <c r="C158" s="9">
        <v>3253</v>
      </c>
      <c r="D158" s="8">
        <v>2348</v>
      </c>
      <c r="E158" s="9">
        <f t="shared" si="6"/>
        <v>2608.8888888888887</v>
      </c>
      <c r="F158" s="8">
        <f t="shared" si="7"/>
        <v>-905</v>
      </c>
      <c r="G158" s="11"/>
      <c r="K158" s="66">
        <v>0.9</v>
      </c>
    </row>
    <row r="159" spans="1:11" s="69" customFormat="1" ht="33" customHeight="1">
      <c r="A159" s="11" t="s">
        <v>290</v>
      </c>
      <c r="B159" s="22" t="s">
        <v>291</v>
      </c>
      <c r="C159" s="9">
        <f>228+750+140+455+34+67+355</f>
        <v>2029</v>
      </c>
      <c r="D159" s="8">
        <v>2029</v>
      </c>
      <c r="E159" s="9">
        <f t="shared" si="6"/>
        <v>2254.4444444444443</v>
      </c>
      <c r="F159" s="8">
        <f t="shared" si="7"/>
        <v>0</v>
      </c>
      <c r="G159" s="11" t="s">
        <v>8</v>
      </c>
      <c r="K159" s="66">
        <v>0.9</v>
      </c>
    </row>
    <row r="160" spans="1:11" s="69" customFormat="1" ht="33" customHeight="1">
      <c r="A160" s="11" t="s">
        <v>292</v>
      </c>
      <c r="B160" s="22" t="s">
        <v>293</v>
      </c>
      <c r="C160" s="9">
        <v>2029</v>
      </c>
      <c r="D160" s="8">
        <f>1403+4581+466+140</f>
        <v>6590</v>
      </c>
      <c r="E160" s="9">
        <f t="shared" si="6"/>
        <v>7322.2222222222217</v>
      </c>
      <c r="F160" s="8">
        <f t="shared" si="7"/>
        <v>4561</v>
      </c>
      <c r="G160" s="11"/>
      <c r="K160" s="66">
        <v>0.9</v>
      </c>
    </row>
    <row r="161" spans="1:11" s="13" customFormat="1" ht="33" customHeight="1">
      <c r="A161" s="11" t="s">
        <v>294</v>
      </c>
      <c r="B161" s="22" t="s">
        <v>295</v>
      </c>
      <c r="C161" s="9">
        <v>326</v>
      </c>
      <c r="D161" s="8">
        <v>326</v>
      </c>
      <c r="E161" s="9">
        <f t="shared" si="6"/>
        <v>362.22222222222223</v>
      </c>
      <c r="F161" s="8">
        <f t="shared" si="7"/>
        <v>0</v>
      </c>
      <c r="G161" s="11"/>
      <c r="K161" s="66">
        <v>0.9</v>
      </c>
    </row>
    <row r="162" spans="1:11" s="69" customFormat="1" ht="33" customHeight="1">
      <c r="A162" s="11" t="s">
        <v>296</v>
      </c>
      <c r="B162" s="22" t="s">
        <v>297</v>
      </c>
      <c r="C162" s="9">
        <v>0</v>
      </c>
      <c r="D162" s="8">
        <v>365</v>
      </c>
      <c r="E162" s="9">
        <f t="shared" si="6"/>
        <v>405.55555555555554</v>
      </c>
      <c r="F162" s="8">
        <f t="shared" si="7"/>
        <v>365</v>
      </c>
      <c r="G162" s="11"/>
      <c r="K162" s="66">
        <v>0.9</v>
      </c>
    </row>
    <row r="163" spans="1:11" s="69" customFormat="1" ht="33" customHeight="1">
      <c r="A163" s="11" t="s">
        <v>298</v>
      </c>
      <c r="B163" s="22" t="s">
        <v>299</v>
      </c>
      <c r="C163" s="9">
        <v>0</v>
      </c>
      <c r="D163" s="8">
        <v>528</v>
      </c>
      <c r="E163" s="9">
        <f t="shared" si="6"/>
        <v>586.66666666666663</v>
      </c>
      <c r="F163" s="8">
        <f t="shared" si="7"/>
        <v>528</v>
      </c>
      <c r="G163" s="11"/>
      <c r="K163" s="66">
        <v>0.9</v>
      </c>
    </row>
    <row r="164" spans="1:11" s="69" customFormat="1" ht="33" customHeight="1">
      <c r="A164" s="11" t="s">
        <v>300</v>
      </c>
      <c r="B164" s="22" t="s">
        <v>301</v>
      </c>
      <c r="C164" s="9">
        <v>0</v>
      </c>
      <c r="D164" s="8">
        <v>528</v>
      </c>
      <c r="E164" s="9">
        <f t="shared" si="6"/>
        <v>586.66666666666663</v>
      </c>
      <c r="F164" s="8">
        <f t="shared" si="7"/>
        <v>528</v>
      </c>
      <c r="G164" s="11"/>
      <c r="K164" s="66">
        <v>0.9</v>
      </c>
    </row>
    <row r="165" spans="1:11" s="69" customFormat="1" ht="33" customHeight="1">
      <c r="A165" s="11" t="s">
        <v>302</v>
      </c>
      <c r="B165" s="22" t="s">
        <v>303</v>
      </c>
      <c r="C165" s="9">
        <v>0</v>
      </c>
      <c r="D165" s="8">
        <v>1645</v>
      </c>
      <c r="E165" s="9">
        <f t="shared" si="6"/>
        <v>1827.7777777777778</v>
      </c>
      <c r="F165" s="8">
        <f t="shared" si="7"/>
        <v>1645</v>
      </c>
      <c r="G165" s="11"/>
      <c r="K165" s="66">
        <v>0.9</v>
      </c>
    </row>
    <row r="166" spans="1:11" s="69" customFormat="1" ht="33" customHeight="1">
      <c r="A166" s="11" t="s">
        <v>304</v>
      </c>
      <c r="B166" s="22" t="s">
        <v>305</v>
      </c>
      <c r="C166" s="9">
        <v>0</v>
      </c>
      <c r="D166" s="8">
        <v>1538</v>
      </c>
      <c r="E166" s="9">
        <f t="shared" si="6"/>
        <v>1708.8888888888889</v>
      </c>
      <c r="F166" s="8">
        <f t="shared" si="7"/>
        <v>1538</v>
      </c>
      <c r="G166" s="11"/>
      <c r="K166" s="66">
        <v>0.9</v>
      </c>
    </row>
    <row r="167" spans="1:11" s="69" customFormat="1" ht="33" customHeight="1">
      <c r="A167" s="11" t="s">
        <v>306</v>
      </c>
      <c r="B167" s="22" t="s">
        <v>307</v>
      </c>
      <c r="C167" s="9">
        <v>0</v>
      </c>
      <c r="D167" s="8">
        <f>553+26</f>
        <v>579</v>
      </c>
      <c r="E167" s="9">
        <f t="shared" si="6"/>
        <v>643.33333333333337</v>
      </c>
      <c r="F167" s="8">
        <f t="shared" si="7"/>
        <v>579</v>
      </c>
      <c r="G167" s="11"/>
      <c r="K167" s="66">
        <v>0.9</v>
      </c>
    </row>
    <row r="168" spans="1:11" s="69" customFormat="1" ht="33" customHeight="1">
      <c r="A168" s="11" t="s">
        <v>308</v>
      </c>
      <c r="B168" s="22" t="s">
        <v>309</v>
      </c>
      <c r="C168" s="9">
        <v>0</v>
      </c>
      <c r="D168" s="8">
        <v>822</v>
      </c>
      <c r="E168" s="9">
        <f t="shared" si="6"/>
        <v>913.33333333333326</v>
      </c>
      <c r="F168" s="8">
        <f t="shared" si="7"/>
        <v>822</v>
      </c>
      <c r="G168" s="11"/>
      <c r="K168" s="66">
        <v>0.9</v>
      </c>
    </row>
    <row r="169" spans="1:11" s="69" customFormat="1" ht="33" customHeight="1">
      <c r="A169" s="11" t="s">
        <v>310</v>
      </c>
      <c r="B169" s="22" t="s">
        <v>311</v>
      </c>
      <c r="C169" s="9">
        <v>0</v>
      </c>
      <c r="D169" s="8">
        <v>614</v>
      </c>
      <c r="E169" s="9">
        <f t="shared" si="6"/>
        <v>682.22222222222217</v>
      </c>
      <c r="F169" s="8">
        <f t="shared" si="7"/>
        <v>614</v>
      </c>
      <c r="G169" s="11"/>
      <c r="K169" s="66">
        <v>0.9</v>
      </c>
    </row>
    <row r="170" spans="1:11" s="69" customFormat="1" ht="33" customHeight="1">
      <c r="A170" s="11" t="s">
        <v>312</v>
      </c>
      <c r="B170" s="22" t="s">
        <v>313</v>
      </c>
      <c r="C170" s="9">
        <v>0</v>
      </c>
      <c r="D170" s="8">
        <v>729</v>
      </c>
      <c r="E170" s="9">
        <f t="shared" si="6"/>
        <v>810</v>
      </c>
      <c r="F170" s="8">
        <f t="shared" si="7"/>
        <v>729</v>
      </c>
      <c r="G170" s="11"/>
      <c r="K170" s="66">
        <v>0.9</v>
      </c>
    </row>
    <row r="171" spans="1:11" s="69" customFormat="1" ht="33" customHeight="1">
      <c r="A171" s="11" t="s">
        <v>314</v>
      </c>
      <c r="B171" s="22" t="s">
        <v>315</v>
      </c>
      <c r="C171" s="9">
        <v>0</v>
      </c>
      <c r="D171" s="8">
        <v>366</v>
      </c>
      <c r="E171" s="9">
        <f t="shared" si="6"/>
        <v>406.66666666666663</v>
      </c>
      <c r="F171" s="8">
        <f t="shared" si="7"/>
        <v>366</v>
      </c>
      <c r="G171" s="11"/>
      <c r="K171" s="66">
        <v>0.9</v>
      </c>
    </row>
    <row r="172" spans="1:11" s="69" customFormat="1" ht="33" customHeight="1">
      <c r="A172" s="11" t="s">
        <v>316</v>
      </c>
      <c r="B172" s="22" t="s">
        <v>317</v>
      </c>
      <c r="C172" s="9">
        <v>0</v>
      </c>
      <c r="D172" s="8">
        <v>716</v>
      </c>
      <c r="E172" s="9">
        <f t="shared" si="6"/>
        <v>795.55555555555554</v>
      </c>
      <c r="F172" s="8">
        <f t="shared" si="7"/>
        <v>716</v>
      </c>
      <c r="G172" s="11"/>
      <c r="K172" s="66">
        <v>0.9</v>
      </c>
    </row>
    <row r="173" spans="1:11" s="69" customFormat="1" ht="33" customHeight="1">
      <c r="A173" s="11" t="s">
        <v>318</v>
      </c>
      <c r="B173" s="22" t="s">
        <v>319</v>
      </c>
      <c r="C173" s="9">
        <v>819</v>
      </c>
      <c r="D173" s="8">
        <v>819</v>
      </c>
      <c r="E173" s="9">
        <f t="shared" si="6"/>
        <v>910</v>
      </c>
      <c r="F173" s="8">
        <f t="shared" si="7"/>
        <v>0</v>
      </c>
      <c r="G173" s="11" t="s">
        <v>8</v>
      </c>
      <c r="K173" s="66">
        <v>0.9</v>
      </c>
    </row>
    <row r="174" spans="1:11" s="69" customFormat="1" ht="33" customHeight="1">
      <c r="A174" s="11" t="s">
        <v>320</v>
      </c>
      <c r="B174" s="22" t="s">
        <v>321</v>
      </c>
      <c r="C174" s="9">
        <v>0</v>
      </c>
      <c r="D174" s="8">
        <v>1486</v>
      </c>
      <c r="E174" s="9">
        <f t="shared" si="6"/>
        <v>1651.1111111111111</v>
      </c>
      <c r="F174" s="8">
        <f t="shared" si="7"/>
        <v>1486</v>
      </c>
      <c r="G174" s="11"/>
      <c r="K174" s="66">
        <v>0.9</v>
      </c>
    </row>
    <row r="175" spans="1:11" s="69" customFormat="1" ht="33" customHeight="1">
      <c r="A175" s="11" t="s">
        <v>322</v>
      </c>
      <c r="B175" s="22" t="s">
        <v>323</v>
      </c>
      <c r="C175" s="9">
        <v>0</v>
      </c>
      <c r="D175" s="8">
        <v>0</v>
      </c>
      <c r="E175" s="9">
        <f t="shared" si="6"/>
        <v>0</v>
      </c>
      <c r="F175" s="8">
        <f t="shared" si="7"/>
        <v>0</v>
      </c>
      <c r="G175" s="11" t="s">
        <v>8</v>
      </c>
      <c r="K175" s="66">
        <v>0.9</v>
      </c>
    </row>
    <row r="176" spans="1:11" s="69" customFormat="1" ht="33" customHeight="1">
      <c r="A176" s="11" t="s">
        <v>324</v>
      </c>
      <c r="B176" s="22" t="s">
        <v>325</v>
      </c>
      <c r="C176" s="9">
        <v>0</v>
      </c>
      <c r="D176" s="8">
        <v>269</v>
      </c>
      <c r="E176" s="9">
        <f t="shared" si="6"/>
        <v>298.88888888888886</v>
      </c>
      <c r="F176" s="8">
        <f t="shared" si="7"/>
        <v>269</v>
      </c>
      <c r="G176" s="11"/>
      <c r="K176" s="66">
        <v>0.9</v>
      </c>
    </row>
    <row r="177" spans="1:11" s="69" customFormat="1" ht="33" customHeight="1">
      <c r="A177" s="11" t="s">
        <v>326</v>
      </c>
      <c r="B177" s="22" t="s">
        <v>327</v>
      </c>
      <c r="C177" s="9">
        <v>0</v>
      </c>
      <c r="D177" s="8">
        <v>505</v>
      </c>
      <c r="E177" s="9">
        <f t="shared" si="6"/>
        <v>561.11111111111109</v>
      </c>
      <c r="F177" s="8">
        <f t="shared" si="7"/>
        <v>505</v>
      </c>
      <c r="G177" s="11"/>
      <c r="K177" s="66">
        <v>0.9</v>
      </c>
    </row>
    <row r="178" spans="1:11" s="69" customFormat="1" ht="33" customHeight="1">
      <c r="A178" s="11" t="s">
        <v>328</v>
      </c>
      <c r="B178" s="22" t="s">
        <v>329</v>
      </c>
      <c r="C178" s="9">
        <v>0</v>
      </c>
      <c r="D178" s="8">
        <v>700</v>
      </c>
      <c r="E178" s="9">
        <f t="shared" si="6"/>
        <v>777.77777777777771</v>
      </c>
      <c r="F178" s="8">
        <f t="shared" si="7"/>
        <v>700</v>
      </c>
      <c r="G178" s="11"/>
      <c r="K178" s="66">
        <v>0.9</v>
      </c>
    </row>
    <row r="179" spans="1:11" s="71" customFormat="1" ht="33" customHeight="1">
      <c r="A179" s="11" t="s">
        <v>330</v>
      </c>
      <c r="B179" s="22" t="s">
        <v>331</v>
      </c>
      <c r="C179" s="9">
        <v>814</v>
      </c>
      <c r="D179" s="8">
        <v>814</v>
      </c>
      <c r="E179" s="9">
        <f t="shared" si="6"/>
        <v>904.44444444444446</v>
      </c>
      <c r="F179" s="8">
        <f t="shared" si="7"/>
        <v>0</v>
      </c>
      <c r="G179" s="11" t="s">
        <v>8</v>
      </c>
      <c r="K179" s="66">
        <v>0.9</v>
      </c>
    </row>
    <row r="180" spans="1:11" s="69" customFormat="1" ht="33" customHeight="1">
      <c r="A180" s="11" t="s">
        <v>332</v>
      </c>
      <c r="B180" s="22" t="s">
        <v>333</v>
      </c>
      <c r="C180" s="9">
        <v>814</v>
      </c>
      <c r="D180" s="8">
        <v>814</v>
      </c>
      <c r="E180" s="9">
        <f t="shared" si="6"/>
        <v>904.44444444444446</v>
      </c>
      <c r="F180" s="8">
        <f t="shared" si="7"/>
        <v>0</v>
      </c>
      <c r="G180" s="11"/>
      <c r="K180" s="66">
        <v>0.9</v>
      </c>
    </row>
    <row r="181" spans="1:11" s="69" customFormat="1" ht="33" customHeight="1">
      <c r="A181" s="11" t="s">
        <v>334</v>
      </c>
      <c r="B181" s="22" t="s">
        <v>335</v>
      </c>
      <c r="C181" s="9">
        <v>0</v>
      </c>
      <c r="D181" s="8">
        <v>269</v>
      </c>
      <c r="E181" s="9">
        <f t="shared" si="6"/>
        <v>298.88888888888886</v>
      </c>
      <c r="F181" s="8">
        <f t="shared" si="7"/>
        <v>269</v>
      </c>
      <c r="G181" s="11"/>
      <c r="K181" s="66">
        <v>0.9</v>
      </c>
    </row>
    <row r="182" spans="1:11" s="71" customFormat="1" ht="33" customHeight="1">
      <c r="A182" s="11" t="s">
        <v>336</v>
      </c>
      <c r="B182" s="22" t="s">
        <v>337</v>
      </c>
      <c r="C182" s="9">
        <v>1676</v>
      </c>
      <c r="D182" s="8">
        <v>1676</v>
      </c>
      <c r="E182" s="9">
        <f t="shared" si="6"/>
        <v>1862.2222222222222</v>
      </c>
      <c r="F182" s="8">
        <f t="shared" si="7"/>
        <v>0</v>
      </c>
      <c r="G182" s="11" t="s">
        <v>8</v>
      </c>
      <c r="K182" s="66">
        <v>0.9</v>
      </c>
    </row>
    <row r="183" spans="1:11" s="69" customFormat="1" ht="33" customHeight="1">
      <c r="A183" s="11" t="s">
        <v>338</v>
      </c>
      <c r="B183" s="22" t="s">
        <v>339</v>
      </c>
      <c r="C183" s="9">
        <v>0</v>
      </c>
      <c r="D183" s="8">
        <v>476</v>
      </c>
      <c r="E183" s="9">
        <f t="shared" si="6"/>
        <v>528.88888888888891</v>
      </c>
      <c r="F183" s="8">
        <f t="shared" ref="F183:F206" si="8">((C183-D183)*-1)</f>
        <v>476</v>
      </c>
      <c r="G183" s="11"/>
      <c r="K183" s="66">
        <v>0.9</v>
      </c>
    </row>
    <row r="184" spans="1:11" s="69" customFormat="1" ht="33" customHeight="1">
      <c r="A184" s="11" t="s">
        <v>340</v>
      </c>
      <c r="B184" s="22" t="s">
        <v>341</v>
      </c>
      <c r="C184" s="9">
        <v>0</v>
      </c>
      <c r="D184" s="8">
        <v>317</v>
      </c>
      <c r="E184" s="9">
        <f t="shared" si="6"/>
        <v>352.22222222222223</v>
      </c>
      <c r="F184" s="8">
        <f t="shared" si="8"/>
        <v>317</v>
      </c>
      <c r="G184" s="11"/>
      <c r="K184" s="66">
        <v>0.9</v>
      </c>
    </row>
    <row r="185" spans="1:11" s="69" customFormat="1" ht="33" customHeight="1">
      <c r="A185" s="11" t="s">
        <v>342</v>
      </c>
      <c r="B185" s="22" t="s">
        <v>343</v>
      </c>
      <c r="C185" s="9">
        <v>0</v>
      </c>
      <c r="D185" s="8">
        <v>600</v>
      </c>
      <c r="E185" s="9">
        <f t="shared" si="6"/>
        <v>666.66666666666663</v>
      </c>
      <c r="F185" s="8">
        <f t="shared" si="8"/>
        <v>600</v>
      </c>
      <c r="G185" s="11"/>
      <c r="K185" s="66">
        <v>0.9</v>
      </c>
    </row>
    <row r="186" spans="1:11" s="69" customFormat="1" ht="33" customHeight="1">
      <c r="A186" s="11" t="s">
        <v>344</v>
      </c>
      <c r="B186" s="22" t="s">
        <v>345</v>
      </c>
      <c r="C186" s="9">
        <v>0</v>
      </c>
      <c r="D186" s="8">
        <v>562</v>
      </c>
      <c r="E186" s="9">
        <f t="shared" si="6"/>
        <v>624.44444444444446</v>
      </c>
      <c r="F186" s="8">
        <f t="shared" si="8"/>
        <v>562</v>
      </c>
      <c r="G186" s="11"/>
      <c r="K186" s="66">
        <v>0.9</v>
      </c>
    </row>
    <row r="187" spans="1:11" s="69" customFormat="1" ht="33" customHeight="1">
      <c r="A187" s="11" t="s">
        <v>346</v>
      </c>
      <c r="B187" s="22" t="s">
        <v>347</v>
      </c>
      <c r="C187" s="9">
        <v>0</v>
      </c>
      <c r="D187" s="8">
        <v>1387</v>
      </c>
      <c r="E187" s="9">
        <f t="shared" si="6"/>
        <v>1541.1111111111111</v>
      </c>
      <c r="F187" s="8">
        <f t="shared" si="8"/>
        <v>1387</v>
      </c>
      <c r="G187" s="11"/>
      <c r="K187" s="66">
        <v>0.9</v>
      </c>
    </row>
    <row r="188" spans="1:11" s="69" customFormat="1" ht="33" customHeight="1">
      <c r="A188" s="11" t="s">
        <v>348</v>
      </c>
      <c r="B188" s="22" t="s">
        <v>349</v>
      </c>
      <c r="C188" s="9">
        <v>0</v>
      </c>
      <c r="D188" s="8">
        <v>1972</v>
      </c>
      <c r="E188" s="9">
        <f t="shared" si="6"/>
        <v>2191.1111111111109</v>
      </c>
      <c r="F188" s="8">
        <f t="shared" si="8"/>
        <v>1972</v>
      </c>
      <c r="G188" s="11"/>
      <c r="K188" s="66">
        <v>0.9</v>
      </c>
    </row>
    <row r="189" spans="1:11" s="69" customFormat="1" ht="33" customHeight="1">
      <c r="A189" s="11" t="s">
        <v>350</v>
      </c>
      <c r="B189" s="22" t="s">
        <v>351</v>
      </c>
      <c r="C189" s="9">
        <v>0</v>
      </c>
      <c r="D189" s="8">
        <v>4040</v>
      </c>
      <c r="E189" s="9">
        <f t="shared" si="6"/>
        <v>4488.8888888888887</v>
      </c>
      <c r="F189" s="8">
        <f t="shared" si="8"/>
        <v>4040</v>
      </c>
      <c r="G189" s="11"/>
      <c r="K189" s="66">
        <v>0.9</v>
      </c>
    </row>
    <row r="190" spans="1:11" s="69" customFormat="1" ht="33" customHeight="1">
      <c r="A190" s="11" t="s">
        <v>352</v>
      </c>
      <c r="B190" s="22" t="s">
        <v>353</v>
      </c>
      <c r="C190" s="9">
        <v>0</v>
      </c>
      <c r="D190" s="8">
        <v>1357</v>
      </c>
      <c r="E190" s="9">
        <f t="shared" si="6"/>
        <v>1507.7777777777778</v>
      </c>
      <c r="F190" s="8">
        <f t="shared" si="8"/>
        <v>1357</v>
      </c>
      <c r="G190" s="11"/>
      <c r="K190" s="66">
        <v>0.9</v>
      </c>
    </row>
    <row r="191" spans="1:11" s="69" customFormat="1" ht="33" customHeight="1">
      <c r="A191" s="11" t="s">
        <v>354</v>
      </c>
      <c r="B191" s="22" t="s">
        <v>355</v>
      </c>
      <c r="C191" s="9">
        <v>0</v>
      </c>
      <c r="D191" s="8">
        <v>714</v>
      </c>
      <c r="E191" s="9">
        <f t="shared" si="6"/>
        <v>793.33333333333326</v>
      </c>
      <c r="F191" s="8">
        <f t="shared" si="8"/>
        <v>714</v>
      </c>
      <c r="G191" s="11"/>
      <c r="K191" s="66">
        <v>0.9</v>
      </c>
    </row>
    <row r="192" spans="1:11" s="69" customFormat="1" ht="33" customHeight="1">
      <c r="A192" s="11" t="s">
        <v>356</v>
      </c>
      <c r="B192" s="22" t="s">
        <v>357</v>
      </c>
      <c r="C192" s="9">
        <v>0</v>
      </c>
      <c r="D192" s="8">
        <v>643</v>
      </c>
      <c r="E192" s="9">
        <f t="shared" si="6"/>
        <v>714.44444444444446</v>
      </c>
      <c r="F192" s="8">
        <f t="shared" si="8"/>
        <v>643</v>
      </c>
      <c r="G192" s="11"/>
      <c r="K192" s="66">
        <v>0.9</v>
      </c>
    </row>
    <row r="193" spans="1:11" s="69" customFormat="1" ht="33" customHeight="1">
      <c r="A193" s="11" t="s">
        <v>358</v>
      </c>
      <c r="B193" s="22" t="s">
        <v>359</v>
      </c>
      <c r="C193" s="9">
        <v>0</v>
      </c>
      <c r="D193" s="8">
        <v>1134</v>
      </c>
      <c r="E193" s="9">
        <f t="shared" si="6"/>
        <v>1260</v>
      </c>
      <c r="F193" s="8">
        <f t="shared" si="8"/>
        <v>1134</v>
      </c>
      <c r="G193" s="11"/>
      <c r="K193" s="66">
        <v>0.9</v>
      </c>
    </row>
    <row r="194" spans="1:11" s="69" customFormat="1" ht="33" customHeight="1">
      <c r="A194" s="11" t="s">
        <v>360</v>
      </c>
      <c r="B194" s="22" t="s">
        <v>361</v>
      </c>
      <c r="C194" s="9">
        <v>0</v>
      </c>
      <c r="D194" s="8">
        <v>329</v>
      </c>
      <c r="E194" s="9">
        <f t="shared" si="6"/>
        <v>365.55555555555554</v>
      </c>
      <c r="F194" s="8">
        <f t="shared" si="8"/>
        <v>329</v>
      </c>
      <c r="G194" s="11"/>
      <c r="K194" s="66">
        <v>0.9</v>
      </c>
    </row>
    <row r="195" spans="1:11" s="69" customFormat="1" ht="33" customHeight="1">
      <c r="A195" s="11" t="s">
        <v>362</v>
      </c>
      <c r="B195" s="22" t="s">
        <v>363</v>
      </c>
      <c r="C195" s="9">
        <v>0</v>
      </c>
      <c r="D195" s="8">
        <v>484</v>
      </c>
      <c r="E195" s="9">
        <f t="shared" si="6"/>
        <v>537.77777777777771</v>
      </c>
      <c r="F195" s="8">
        <f t="shared" si="8"/>
        <v>484</v>
      </c>
      <c r="G195" s="11"/>
      <c r="K195" s="66">
        <v>0.9</v>
      </c>
    </row>
    <row r="196" spans="1:11" s="69" customFormat="1" ht="33" customHeight="1">
      <c r="A196" s="11" t="s">
        <v>364</v>
      </c>
      <c r="B196" s="22" t="s">
        <v>365</v>
      </c>
      <c r="C196" s="9">
        <v>0</v>
      </c>
      <c r="D196" s="8">
        <v>786</v>
      </c>
      <c r="E196" s="9">
        <f t="shared" ref="E196:E259" si="9">D196/K196</f>
        <v>873.33333333333326</v>
      </c>
      <c r="F196" s="8">
        <f t="shared" si="8"/>
        <v>786</v>
      </c>
      <c r="G196" s="11"/>
      <c r="K196" s="66">
        <v>0.9</v>
      </c>
    </row>
    <row r="197" spans="1:11" s="71" customFormat="1" ht="33" customHeight="1">
      <c r="A197" s="11" t="s">
        <v>366</v>
      </c>
      <c r="B197" s="22" t="s">
        <v>367</v>
      </c>
      <c r="C197" s="9">
        <v>2393</v>
      </c>
      <c r="D197" s="8">
        <v>2393</v>
      </c>
      <c r="E197" s="9">
        <f t="shared" si="9"/>
        <v>2658.8888888888887</v>
      </c>
      <c r="F197" s="8">
        <f t="shared" si="8"/>
        <v>0</v>
      </c>
      <c r="G197" s="11" t="s">
        <v>8</v>
      </c>
      <c r="K197" s="66">
        <v>0.9</v>
      </c>
    </row>
    <row r="198" spans="1:11" s="69" customFormat="1" ht="33" customHeight="1">
      <c r="A198" s="11" t="s">
        <v>368</v>
      </c>
      <c r="B198" s="22" t="s">
        <v>369</v>
      </c>
      <c r="C198" s="9">
        <v>2393</v>
      </c>
      <c r="D198" s="8">
        <v>2669</v>
      </c>
      <c r="E198" s="9">
        <f t="shared" si="9"/>
        <v>2965.5555555555557</v>
      </c>
      <c r="F198" s="8">
        <f t="shared" si="8"/>
        <v>276</v>
      </c>
      <c r="G198" s="11"/>
      <c r="K198" s="66">
        <v>0.9</v>
      </c>
    </row>
    <row r="199" spans="1:11" s="71" customFormat="1" ht="33" customHeight="1">
      <c r="A199" s="11" t="s">
        <v>370</v>
      </c>
      <c r="B199" s="22" t="s">
        <v>371</v>
      </c>
      <c r="C199" s="9">
        <v>26241</v>
      </c>
      <c r="D199" s="8">
        <v>26241</v>
      </c>
      <c r="E199" s="9">
        <f t="shared" si="9"/>
        <v>29156.666666666664</v>
      </c>
      <c r="F199" s="8">
        <f t="shared" si="8"/>
        <v>0</v>
      </c>
      <c r="G199" s="11" t="s">
        <v>8</v>
      </c>
      <c r="K199" s="66">
        <v>0.9</v>
      </c>
    </row>
    <row r="200" spans="1:11" s="69" customFormat="1" ht="33" customHeight="1">
      <c r="A200" s="11" t="s">
        <v>372</v>
      </c>
      <c r="B200" s="22" t="s">
        <v>373</v>
      </c>
      <c r="C200" s="9">
        <v>0</v>
      </c>
      <c r="D200" s="8">
        <v>371</v>
      </c>
      <c r="E200" s="9">
        <f t="shared" si="9"/>
        <v>412.22222222222223</v>
      </c>
      <c r="F200" s="8">
        <f t="shared" si="8"/>
        <v>371</v>
      </c>
      <c r="G200" s="11"/>
      <c r="K200" s="66">
        <v>0.9</v>
      </c>
    </row>
    <row r="201" spans="1:11" s="69" customFormat="1" ht="33" customHeight="1">
      <c r="A201" s="11" t="s">
        <v>374</v>
      </c>
      <c r="B201" s="22" t="s">
        <v>375</v>
      </c>
      <c r="C201" s="9">
        <v>0</v>
      </c>
      <c r="D201" s="8">
        <v>631</v>
      </c>
      <c r="E201" s="9">
        <f t="shared" si="9"/>
        <v>701.11111111111109</v>
      </c>
      <c r="F201" s="8">
        <f t="shared" si="8"/>
        <v>631</v>
      </c>
      <c r="G201" s="11"/>
      <c r="K201" s="66">
        <v>0.9</v>
      </c>
    </row>
    <row r="202" spans="1:11" s="69" customFormat="1" ht="33" customHeight="1">
      <c r="A202" s="11" t="s">
        <v>376</v>
      </c>
      <c r="B202" s="22" t="s">
        <v>377</v>
      </c>
      <c r="C202" s="9">
        <v>26241</v>
      </c>
      <c r="D202" s="8">
        <v>27000</v>
      </c>
      <c r="E202" s="9">
        <f t="shared" si="9"/>
        <v>30000</v>
      </c>
      <c r="F202" s="8">
        <f t="shared" si="8"/>
        <v>759</v>
      </c>
      <c r="G202" s="11"/>
      <c r="K202" s="66">
        <v>0.9</v>
      </c>
    </row>
    <row r="203" spans="1:11" s="69" customFormat="1" ht="33" customHeight="1">
      <c r="A203" s="11" t="s">
        <v>378</v>
      </c>
      <c r="B203" s="22" t="s">
        <v>379</v>
      </c>
      <c r="C203" s="9">
        <v>0</v>
      </c>
      <c r="D203" s="8">
        <v>490</v>
      </c>
      <c r="E203" s="9">
        <f t="shared" si="9"/>
        <v>544.44444444444446</v>
      </c>
      <c r="F203" s="8">
        <f t="shared" si="8"/>
        <v>490</v>
      </c>
      <c r="G203" s="11"/>
      <c r="K203" s="66">
        <v>0.9</v>
      </c>
    </row>
    <row r="204" spans="1:11" s="69" customFormat="1" ht="33" customHeight="1">
      <c r="A204" s="11" t="s">
        <v>380</v>
      </c>
      <c r="B204" s="22" t="s">
        <v>381</v>
      </c>
      <c r="C204" s="9">
        <v>26241</v>
      </c>
      <c r="D204" s="8">
        <v>34702</v>
      </c>
      <c r="E204" s="9">
        <f t="shared" si="9"/>
        <v>38557.777777777774</v>
      </c>
      <c r="F204" s="8">
        <f t="shared" si="8"/>
        <v>8461</v>
      </c>
      <c r="G204" s="11"/>
      <c r="K204" s="66">
        <v>0.9</v>
      </c>
    </row>
    <row r="205" spans="1:11" s="69" customFormat="1" ht="33" customHeight="1">
      <c r="A205" s="11" t="s">
        <v>382</v>
      </c>
      <c r="B205" s="22" t="s">
        <v>383</v>
      </c>
      <c r="C205" s="9">
        <v>0</v>
      </c>
      <c r="D205" s="8">
        <v>295</v>
      </c>
      <c r="E205" s="9">
        <f t="shared" si="9"/>
        <v>327.77777777777777</v>
      </c>
      <c r="F205" s="8">
        <f t="shared" si="8"/>
        <v>295</v>
      </c>
      <c r="G205" s="11"/>
      <c r="K205" s="66">
        <v>0.9</v>
      </c>
    </row>
    <row r="206" spans="1:11" s="69" customFormat="1" ht="33" customHeight="1">
      <c r="A206" s="11" t="s">
        <v>384</v>
      </c>
      <c r="B206" s="22" t="s">
        <v>385</v>
      </c>
      <c r="C206" s="9">
        <v>0</v>
      </c>
      <c r="D206" s="8">
        <v>324</v>
      </c>
      <c r="E206" s="9">
        <f t="shared" si="9"/>
        <v>360</v>
      </c>
      <c r="F206" s="8">
        <f t="shared" si="8"/>
        <v>324</v>
      </c>
      <c r="G206" s="11"/>
      <c r="K206" s="66">
        <v>0.9</v>
      </c>
    </row>
    <row r="207" spans="1:11" s="67" customFormat="1" ht="33" customHeight="1">
      <c r="A207" s="22" t="s">
        <v>692</v>
      </c>
      <c r="B207" s="22" t="s">
        <v>693</v>
      </c>
      <c r="C207" s="9">
        <v>0</v>
      </c>
      <c r="D207" s="9">
        <v>0</v>
      </c>
      <c r="E207" s="9">
        <f t="shared" si="9"/>
        <v>0</v>
      </c>
      <c r="F207" s="8">
        <f t="shared" ref="F207:F269" si="10">((C207-D207)*-1)</f>
        <v>0</v>
      </c>
      <c r="G207" s="22" t="s">
        <v>8</v>
      </c>
      <c r="K207" s="66">
        <v>0.9</v>
      </c>
    </row>
    <row r="208" spans="1:11" s="67" customFormat="1" ht="33" customHeight="1">
      <c r="A208" s="22" t="s">
        <v>694</v>
      </c>
      <c r="B208" s="22" t="s">
        <v>695</v>
      </c>
      <c r="C208" s="9">
        <v>0</v>
      </c>
      <c r="D208" s="9">
        <v>0</v>
      </c>
      <c r="E208" s="9">
        <f t="shared" si="9"/>
        <v>0</v>
      </c>
      <c r="F208" s="8">
        <f t="shared" si="10"/>
        <v>0</v>
      </c>
      <c r="G208" s="22"/>
      <c r="K208" s="66">
        <v>0.9</v>
      </c>
    </row>
    <row r="209" spans="1:11" s="67" customFormat="1" ht="33" customHeight="1">
      <c r="A209" s="22" t="s">
        <v>696</v>
      </c>
      <c r="B209" s="22" t="s">
        <v>697</v>
      </c>
      <c r="C209" s="9">
        <v>0</v>
      </c>
      <c r="D209" s="9">
        <v>0</v>
      </c>
      <c r="E209" s="9">
        <f t="shared" si="9"/>
        <v>0</v>
      </c>
      <c r="F209" s="8">
        <v>0</v>
      </c>
      <c r="G209" s="22"/>
      <c r="K209" s="66">
        <v>0.9</v>
      </c>
    </row>
    <row r="210" spans="1:11" s="23" customFormat="1" ht="33" customHeight="1">
      <c r="A210" s="22" t="s">
        <v>698</v>
      </c>
      <c r="B210" s="22" t="s">
        <v>699</v>
      </c>
      <c r="C210" s="9">
        <v>0</v>
      </c>
      <c r="D210" s="9">
        <v>0</v>
      </c>
      <c r="E210" s="9">
        <f t="shared" si="9"/>
        <v>0</v>
      </c>
      <c r="F210" s="8">
        <v>0</v>
      </c>
      <c r="G210" s="22"/>
      <c r="K210" s="66">
        <v>0.9</v>
      </c>
    </row>
    <row r="211" spans="1:11" s="23" customFormat="1" ht="33" customHeight="1">
      <c r="A211" s="22" t="s">
        <v>700</v>
      </c>
      <c r="B211" s="22" t="s">
        <v>701</v>
      </c>
      <c r="C211" s="9">
        <v>0</v>
      </c>
      <c r="D211" s="9">
        <v>0</v>
      </c>
      <c r="E211" s="9">
        <f t="shared" si="9"/>
        <v>0</v>
      </c>
      <c r="F211" s="8">
        <v>0</v>
      </c>
      <c r="G211" s="22"/>
      <c r="K211" s="66">
        <v>0.9</v>
      </c>
    </row>
    <row r="212" spans="1:11" s="67" customFormat="1" ht="33" customHeight="1">
      <c r="A212" s="22" t="s">
        <v>394</v>
      </c>
      <c r="B212" s="22" t="s">
        <v>702</v>
      </c>
      <c r="C212" s="9">
        <v>2040</v>
      </c>
      <c r="D212" s="9">
        <v>2040</v>
      </c>
      <c r="E212" s="9">
        <f t="shared" si="9"/>
        <v>2266.6666666666665</v>
      </c>
      <c r="F212" s="8">
        <f t="shared" si="10"/>
        <v>0</v>
      </c>
      <c r="G212" s="22" t="s">
        <v>8</v>
      </c>
      <c r="K212" s="66">
        <v>0.9</v>
      </c>
    </row>
    <row r="213" spans="1:11" s="64" customFormat="1" ht="33" customHeight="1">
      <c r="A213" s="22" t="s">
        <v>399</v>
      </c>
      <c r="B213" s="22" t="s">
        <v>400</v>
      </c>
      <c r="C213" s="9">
        <v>2040</v>
      </c>
      <c r="D213" s="9">
        <v>3545</v>
      </c>
      <c r="E213" s="9">
        <f t="shared" si="9"/>
        <v>3938.8888888888887</v>
      </c>
      <c r="F213" s="8">
        <f t="shared" si="10"/>
        <v>1505</v>
      </c>
      <c r="G213" s="22"/>
      <c r="K213" s="66">
        <v>0.9</v>
      </c>
    </row>
    <row r="214" spans="1:11" s="64" customFormat="1" ht="33" customHeight="1">
      <c r="A214" s="22" t="s">
        <v>401</v>
      </c>
      <c r="B214" s="22" t="s">
        <v>703</v>
      </c>
      <c r="C214" s="9">
        <v>0</v>
      </c>
      <c r="D214" s="9">
        <v>91</v>
      </c>
      <c r="E214" s="9">
        <f t="shared" si="9"/>
        <v>101.11111111111111</v>
      </c>
      <c r="F214" s="8">
        <f t="shared" si="10"/>
        <v>91</v>
      </c>
      <c r="G214" s="22"/>
      <c r="K214" s="66">
        <v>0.9</v>
      </c>
    </row>
    <row r="215" spans="1:11" s="67" customFormat="1" ht="33" customHeight="1">
      <c r="A215" s="22" t="s">
        <v>704</v>
      </c>
      <c r="B215" s="22" t="s">
        <v>705</v>
      </c>
      <c r="C215" s="9">
        <v>735</v>
      </c>
      <c r="D215" s="9">
        <v>735</v>
      </c>
      <c r="E215" s="9">
        <f t="shared" si="9"/>
        <v>816.66666666666663</v>
      </c>
      <c r="F215" s="8">
        <f t="shared" si="10"/>
        <v>0</v>
      </c>
      <c r="G215" s="22" t="s">
        <v>8</v>
      </c>
      <c r="K215" s="66">
        <v>0.9</v>
      </c>
    </row>
    <row r="216" spans="1:11" s="64" customFormat="1" ht="33" customHeight="1">
      <c r="A216" s="22" t="s">
        <v>706</v>
      </c>
      <c r="B216" s="22" t="s">
        <v>707</v>
      </c>
      <c r="C216" s="9">
        <v>735</v>
      </c>
      <c r="D216" s="9">
        <v>1566</v>
      </c>
      <c r="E216" s="9">
        <f t="shared" si="9"/>
        <v>1740</v>
      </c>
      <c r="F216" s="8">
        <f t="shared" si="10"/>
        <v>831</v>
      </c>
      <c r="G216" s="22"/>
      <c r="K216" s="66">
        <v>0.9</v>
      </c>
    </row>
    <row r="217" spans="1:11" s="64" customFormat="1" ht="33" customHeight="1">
      <c r="A217" s="22" t="s">
        <v>419</v>
      </c>
      <c r="B217" s="22" t="s">
        <v>708</v>
      </c>
      <c r="C217" s="9">
        <v>0</v>
      </c>
      <c r="D217" s="9">
        <v>1741</v>
      </c>
      <c r="E217" s="9">
        <f t="shared" si="9"/>
        <v>1934.4444444444443</v>
      </c>
      <c r="F217" s="8">
        <f t="shared" si="10"/>
        <v>1741</v>
      </c>
      <c r="G217" s="22"/>
      <c r="K217" s="66">
        <v>0.9</v>
      </c>
    </row>
    <row r="218" spans="1:11" s="69" customFormat="1" ht="33" customHeight="1">
      <c r="A218" s="11" t="s">
        <v>421</v>
      </c>
      <c r="B218" s="22" t="s">
        <v>422</v>
      </c>
      <c r="C218" s="9">
        <v>0</v>
      </c>
      <c r="D218" s="8">
        <v>4855</v>
      </c>
      <c r="E218" s="9">
        <f t="shared" si="9"/>
        <v>5394.4444444444443</v>
      </c>
      <c r="F218" s="8">
        <f t="shared" ref="F218:F226" si="11">((C218-D218)*-1)</f>
        <v>4855</v>
      </c>
      <c r="G218" s="11"/>
      <c r="K218" s="66">
        <v>0.9</v>
      </c>
    </row>
    <row r="219" spans="1:11" s="69" customFormat="1" ht="33" customHeight="1">
      <c r="A219" s="11" t="s">
        <v>709</v>
      </c>
      <c r="B219" s="22" t="s">
        <v>710</v>
      </c>
      <c r="C219" s="9">
        <v>0</v>
      </c>
      <c r="D219" s="8">
        <v>9220</v>
      </c>
      <c r="E219" s="9">
        <f t="shared" si="9"/>
        <v>10244.444444444443</v>
      </c>
      <c r="F219" s="8">
        <f t="shared" si="11"/>
        <v>9220</v>
      </c>
      <c r="G219" s="11"/>
      <c r="K219" s="66">
        <v>0.9</v>
      </c>
    </row>
    <row r="220" spans="1:11" s="69" customFormat="1" ht="33" customHeight="1">
      <c r="A220" s="11" t="s">
        <v>711</v>
      </c>
      <c r="B220" s="22" t="s">
        <v>712</v>
      </c>
      <c r="C220" s="9">
        <v>0</v>
      </c>
      <c r="D220" s="8">
        <v>4610</v>
      </c>
      <c r="E220" s="9">
        <f t="shared" si="9"/>
        <v>5122.2222222222217</v>
      </c>
      <c r="F220" s="8">
        <f t="shared" si="11"/>
        <v>4610</v>
      </c>
      <c r="G220" s="11"/>
      <c r="K220" s="66">
        <v>0.9</v>
      </c>
    </row>
    <row r="221" spans="1:11" s="69" customFormat="1" ht="33" customHeight="1">
      <c r="A221" s="11" t="s">
        <v>713</v>
      </c>
      <c r="B221" s="22" t="s">
        <v>714</v>
      </c>
      <c r="C221" s="9">
        <v>0</v>
      </c>
      <c r="D221" s="8">
        <v>4610</v>
      </c>
      <c r="E221" s="9">
        <f t="shared" si="9"/>
        <v>5122.2222222222217</v>
      </c>
      <c r="F221" s="8">
        <f t="shared" si="11"/>
        <v>4610</v>
      </c>
      <c r="G221" s="11"/>
      <c r="K221" s="66">
        <v>0.9</v>
      </c>
    </row>
    <row r="222" spans="1:11" s="69" customFormat="1" ht="33" customHeight="1">
      <c r="A222" s="11" t="s">
        <v>715</v>
      </c>
      <c r="B222" s="22" t="s">
        <v>716</v>
      </c>
      <c r="C222" s="9">
        <v>0</v>
      </c>
      <c r="D222" s="8">
        <v>4600</v>
      </c>
      <c r="E222" s="9">
        <f t="shared" si="9"/>
        <v>5111.1111111111113</v>
      </c>
      <c r="F222" s="8">
        <f t="shared" si="11"/>
        <v>4600</v>
      </c>
      <c r="G222" s="11"/>
      <c r="K222" s="66">
        <v>0.9</v>
      </c>
    </row>
    <row r="223" spans="1:11" s="69" customFormat="1" ht="33" customHeight="1">
      <c r="A223" s="11" t="s">
        <v>423</v>
      </c>
      <c r="B223" s="22" t="s">
        <v>717</v>
      </c>
      <c r="C223" s="9">
        <v>0</v>
      </c>
      <c r="D223" s="8">
        <v>4524</v>
      </c>
      <c r="E223" s="9">
        <f t="shared" si="9"/>
        <v>5026.666666666667</v>
      </c>
      <c r="F223" s="8">
        <f t="shared" si="11"/>
        <v>4524</v>
      </c>
      <c r="G223" s="11"/>
      <c r="K223" s="66">
        <v>0.9</v>
      </c>
    </row>
    <row r="224" spans="1:11" s="69" customFormat="1" ht="33" customHeight="1">
      <c r="A224" s="11" t="s">
        <v>718</v>
      </c>
      <c r="B224" s="22" t="s">
        <v>719</v>
      </c>
      <c r="C224" s="9">
        <v>0</v>
      </c>
      <c r="D224" s="8">
        <v>9410</v>
      </c>
      <c r="E224" s="9">
        <f t="shared" si="9"/>
        <v>10455.555555555555</v>
      </c>
      <c r="F224" s="8">
        <f t="shared" si="11"/>
        <v>9410</v>
      </c>
      <c r="G224" s="11"/>
      <c r="K224" s="66">
        <v>0.9</v>
      </c>
    </row>
    <row r="225" spans="1:11" s="69" customFormat="1" ht="33" customHeight="1">
      <c r="A225" s="11" t="s">
        <v>720</v>
      </c>
      <c r="B225" s="22" t="s">
        <v>721</v>
      </c>
      <c r="C225" s="9">
        <v>0</v>
      </c>
      <c r="D225" s="8">
        <v>4705</v>
      </c>
      <c r="E225" s="9">
        <f t="shared" si="9"/>
        <v>5227.7777777777774</v>
      </c>
      <c r="F225" s="8">
        <f t="shared" si="11"/>
        <v>4705</v>
      </c>
      <c r="G225" s="11"/>
      <c r="K225" s="66">
        <v>0.9</v>
      </c>
    </row>
    <row r="226" spans="1:11" s="69" customFormat="1" ht="33" customHeight="1">
      <c r="A226" s="11" t="s">
        <v>722</v>
      </c>
      <c r="B226" s="22" t="s">
        <v>723</v>
      </c>
      <c r="C226" s="9">
        <v>0</v>
      </c>
      <c r="D226" s="8">
        <v>4705</v>
      </c>
      <c r="E226" s="9">
        <f t="shared" si="9"/>
        <v>5227.7777777777774</v>
      </c>
      <c r="F226" s="8">
        <f t="shared" si="11"/>
        <v>4705</v>
      </c>
      <c r="G226" s="11"/>
      <c r="K226" s="66">
        <v>0.9</v>
      </c>
    </row>
    <row r="227" spans="1:11" s="69" customFormat="1" ht="33" customHeight="1">
      <c r="A227" s="11" t="s">
        <v>724</v>
      </c>
      <c r="B227" s="22" t="s">
        <v>725</v>
      </c>
      <c r="C227" s="9">
        <v>0</v>
      </c>
      <c r="D227" s="8">
        <v>-81</v>
      </c>
      <c r="E227" s="9">
        <f t="shared" si="9"/>
        <v>-90</v>
      </c>
      <c r="F227" s="8">
        <f t="shared" ref="F227:F230" si="12">((C227-D227)*-1)</f>
        <v>-81</v>
      </c>
      <c r="G227" s="11"/>
      <c r="K227" s="66">
        <v>0.9</v>
      </c>
    </row>
    <row r="228" spans="1:11" s="69" customFormat="1" ht="33" customHeight="1">
      <c r="A228" s="11" t="s">
        <v>437</v>
      </c>
      <c r="B228" s="22" t="s">
        <v>726</v>
      </c>
      <c r="C228" s="9">
        <v>0</v>
      </c>
      <c r="D228" s="8">
        <v>624</v>
      </c>
      <c r="E228" s="9">
        <f t="shared" si="9"/>
        <v>693.33333333333337</v>
      </c>
      <c r="F228" s="8">
        <f t="shared" si="12"/>
        <v>624</v>
      </c>
      <c r="G228" s="11"/>
      <c r="K228" s="66">
        <v>0.9</v>
      </c>
    </row>
    <row r="229" spans="1:11" s="69" customFormat="1" ht="33" customHeight="1">
      <c r="A229" s="11" t="s">
        <v>439</v>
      </c>
      <c r="B229" s="22" t="s">
        <v>727</v>
      </c>
      <c r="C229" s="9">
        <v>0</v>
      </c>
      <c r="D229" s="8">
        <v>624</v>
      </c>
      <c r="E229" s="9">
        <f t="shared" si="9"/>
        <v>693.33333333333337</v>
      </c>
      <c r="F229" s="8">
        <f t="shared" si="12"/>
        <v>624</v>
      </c>
      <c r="G229" s="11"/>
      <c r="K229" s="66">
        <v>0.9</v>
      </c>
    </row>
    <row r="230" spans="1:11" s="69" customFormat="1" ht="33" customHeight="1">
      <c r="A230" s="11" t="s">
        <v>728</v>
      </c>
      <c r="B230" s="22" t="s">
        <v>729</v>
      </c>
      <c r="C230" s="9">
        <v>0</v>
      </c>
      <c r="D230" s="8">
        <v>229</v>
      </c>
      <c r="E230" s="9">
        <f t="shared" si="9"/>
        <v>254.44444444444443</v>
      </c>
      <c r="F230" s="8">
        <f t="shared" si="12"/>
        <v>229</v>
      </c>
      <c r="G230" s="11"/>
      <c r="K230" s="66">
        <v>0.9</v>
      </c>
    </row>
    <row r="231" spans="1:11" s="64" customFormat="1" ht="33" customHeight="1">
      <c r="A231" s="22" t="s">
        <v>435</v>
      </c>
      <c r="B231" s="22" t="s">
        <v>730</v>
      </c>
      <c r="C231" s="9">
        <v>0</v>
      </c>
      <c r="D231" s="9">
        <v>198</v>
      </c>
      <c r="E231" s="9">
        <f t="shared" si="9"/>
        <v>220</v>
      </c>
      <c r="F231" s="8">
        <f t="shared" si="10"/>
        <v>198</v>
      </c>
      <c r="G231" s="22"/>
      <c r="K231" s="66">
        <v>0.9</v>
      </c>
    </row>
    <row r="232" spans="1:11" s="67" customFormat="1" ht="33" customHeight="1">
      <c r="A232" s="22" t="s">
        <v>799</v>
      </c>
      <c r="B232" s="22" t="s">
        <v>800</v>
      </c>
      <c r="C232" s="9">
        <v>1028</v>
      </c>
      <c r="D232" s="9">
        <v>1028</v>
      </c>
      <c r="E232" s="9">
        <f t="shared" si="9"/>
        <v>1142.2222222222222</v>
      </c>
      <c r="F232" s="8">
        <f t="shared" si="10"/>
        <v>0</v>
      </c>
      <c r="G232" s="22" t="s">
        <v>8</v>
      </c>
      <c r="I232" s="68"/>
      <c r="K232" s="66">
        <v>0.9</v>
      </c>
    </row>
    <row r="233" spans="1:11" s="64" customFormat="1" ht="33" customHeight="1">
      <c r="A233" s="22" t="s">
        <v>801</v>
      </c>
      <c r="B233" s="22" t="s">
        <v>802</v>
      </c>
      <c r="C233" s="9">
        <v>1028</v>
      </c>
      <c r="D233" s="9">
        <v>1028</v>
      </c>
      <c r="E233" s="9">
        <f t="shared" si="9"/>
        <v>1142.2222222222222</v>
      </c>
      <c r="F233" s="8">
        <f t="shared" si="10"/>
        <v>0</v>
      </c>
      <c r="G233" s="22"/>
      <c r="I233" s="65"/>
      <c r="K233" s="66">
        <v>0.9</v>
      </c>
    </row>
    <row r="234" spans="1:11" s="64" customFormat="1" ht="33" customHeight="1">
      <c r="A234" s="22" t="s">
        <v>803</v>
      </c>
      <c r="B234" s="22" t="s">
        <v>804</v>
      </c>
      <c r="C234" s="9">
        <v>1028</v>
      </c>
      <c r="D234" s="9">
        <v>1028</v>
      </c>
      <c r="E234" s="9">
        <f t="shared" si="9"/>
        <v>1142.2222222222222</v>
      </c>
      <c r="F234" s="8">
        <f t="shared" si="10"/>
        <v>0</v>
      </c>
      <c r="G234" s="22"/>
      <c r="I234" s="65"/>
      <c r="K234" s="66">
        <v>0.9</v>
      </c>
    </row>
    <row r="235" spans="1:11" s="64" customFormat="1" ht="33" customHeight="1">
      <c r="A235" s="22" t="s">
        <v>805</v>
      </c>
      <c r="B235" s="22" t="s">
        <v>806</v>
      </c>
      <c r="C235" s="9">
        <v>1028</v>
      </c>
      <c r="D235" s="9">
        <v>1295</v>
      </c>
      <c r="E235" s="9">
        <f t="shared" si="9"/>
        <v>1438.8888888888889</v>
      </c>
      <c r="F235" s="8">
        <f t="shared" si="10"/>
        <v>267</v>
      </c>
      <c r="G235" s="22"/>
      <c r="I235" s="65"/>
      <c r="K235" s="66">
        <v>0.9</v>
      </c>
    </row>
    <row r="236" spans="1:11" s="64" customFormat="1" ht="33" customHeight="1">
      <c r="A236" s="22" t="s">
        <v>807</v>
      </c>
      <c r="B236" s="22" t="s">
        <v>808</v>
      </c>
      <c r="C236" s="9">
        <v>1028</v>
      </c>
      <c r="D236" s="9">
        <v>1295</v>
      </c>
      <c r="E236" s="9">
        <f t="shared" si="9"/>
        <v>1438.8888888888889</v>
      </c>
      <c r="F236" s="8">
        <f t="shared" si="10"/>
        <v>267</v>
      </c>
      <c r="G236" s="22"/>
      <c r="I236" s="65"/>
      <c r="K236" s="66">
        <v>0.9</v>
      </c>
    </row>
    <row r="237" spans="1:11" s="64" customFormat="1" ht="33" customHeight="1">
      <c r="A237" s="22" t="s">
        <v>809</v>
      </c>
      <c r="B237" s="22" t="s">
        <v>810</v>
      </c>
      <c r="C237" s="9">
        <v>1028</v>
      </c>
      <c r="D237" s="9">
        <v>1028</v>
      </c>
      <c r="E237" s="9">
        <f t="shared" si="9"/>
        <v>1142.2222222222222</v>
      </c>
      <c r="F237" s="8">
        <f t="shared" si="10"/>
        <v>0</v>
      </c>
      <c r="G237" s="22"/>
      <c r="I237" s="65"/>
      <c r="K237" s="66">
        <v>0.9</v>
      </c>
    </row>
    <row r="238" spans="1:11" s="64" customFormat="1" ht="33" customHeight="1">
      <c r="A238" s="22" t="s">
        <v>811</v>
      </c>
      <c r="B238" s="22" t="s">
        <v>812</v>
      </c>
      <c r="C238" s="9">
        <v>1028</v>
      </c>
      <c r="D238" s="9">
        <v>1028</v>
      </c>
      <c r="E238" s="9">
        <f t="shared" si="9"/>
        <v>1142.2222222222222</v>
      </c>
      <c r="F238" s="8">
        <f t="shared" si="10"/>
        <v>0</v>
      </c>
      <c r="G238" s="22"/>
      <c r="I238" s="65"/>
      <c r="K238" s="66">
        <v>0.9</v>
      </c>
    </row>
    <row r="239" spans="1:11" s="64" customFormat="1" ht="33" customHeight="1">
      <c r="A239" s="22" t="s">
        <v>813</v>
      </c>
      <c r="B239" s="22" t="s">
        <v>814</v>
      </c>
      <c r="C239" s="9">
        <v>1028</v>
      </c>
      <c r="D239" s="9">
        <v>1295</v>
      </c>
      <c r="E239" s="9">
        <f t="shared" si="9"/>
        <v>1438.8888888888889</v>
      </c>
      <c r="F239" s="8">
        <f t="shared" si="10"/>
        <v>267</v>
      </c>
      <c r="G239" s="22"/>
      <c r="I239" s="65"/>
      <c r="K239" s="66">
        <v>0.9</v>
      </c>
    </row>
    <row r="240" spans="1:11" s="64" customFormat="1" ht="33" customHeight="1">
      <c r="A240" s="22" t="s">
        <v>815</v>
      </c>
      <c r="B240" s="22" t="s">
        <v>816</v>
      </c>
      <c r="C240" s="9">
        <v>1028</v>
      </c>
      <c r="D240" s="9">
        <v>1295</v>
      </c>
      <c r="E240" s="9">
        <f t="shared" si="9"/>
        <v>1438.8888888888889</v>
      </c>
      <c r="F240" s="8">
        <f t="shared" si="10"/>
        <v>267</v>
      </c>
      <c r="G240" s="22"/>
      <c r="I240" s="65"/>
      <c r="K240" s="66">
        <v>0.9</v>
      </c>
    </row>
    <row r="241" spans="1:11" s="64" customFormat="1" ht="33" customHeight="1">
      <c r="A241" s="22" t="s">
        <v>817</v>
      </c>
      <c r="B241" s="22" t="s">
        <v>818</v>
      </c>
      <c r="C241" s="9">
        <v>1028</v>
      </c>
      <c r="D241" s="9">
        <v>1028</v>
      </c>
      <c r="E241" s="9">
        <f t="shared" si="9"/>
        <v>1142.2222222222222</v>
      </c>
      <c r="F241" s="8">
        <f t="shared" si="10"/>
        <v>0</v>
      </c>
      <c r="G241" s="22"/>
      <c r="I241" s="65"/>
      <c r="K241" s="66">
        <v>0.9</v>
      </c>
    </row>
    <row r="242" spans="1:11" s="64" customFormat="1" ht="33" customHeight="1">
      <c r="A242" s="22" t="s">
        <v>819</v>
      </c>
      <c r="B242" s="22" t="s">
        <v>820</v>
      </c>
      <c r="C242" s="9">
        <v>1028</v>
      </c>
      <c r="D242" s="9">
        <v>1028</v>
      </c>
      <c r="E242" s="9">
        <f t="shared" si="9"/>
        <v>1142.2222222222222</v>
      </c>
      <c r="F242" s="8">
        <f t="shared" si="10"/>
        <v>0</v>
      </c>
      <c r="G242" s="22"/>
      <c r="I242" s="65"/>
      <c r="K242" s="66">
        <v>0.9</v>
      </c>
    </row>
    <row r="243" spans="1:11" s="64" customFormat="1" ht="33" customHeight="1">
      <c r="A243" s="22" t="s">
        <v>821</v>
      </c>
      <c r="B243" s="22" t="s">
        <v>822</v>
      </c>
      <c r="C243" s="9">
        <v>1028</v>
      </c>
      <c r="D243" s="9">
        <v>1295</v>
      </c>
      <c r="E243" s="9">
        <f t="shared" si="9"/>
        <v>1438.8888888888889</v>
      </c>
      <c r="F243" s="8">
        <f t="shared" si="10"/>
        <v>267</v>
      </c>
      <c r="G243" s="22"/>
      <c r="I243" s="65"/>
      <c r="K243" s="66">
        <v>0.9</v>
      </c>
    </row>
    <row r="244" spans="1:11" s="64" customFormat="1" ht="33" customHeight="1">
      <c r="A244" s="22" t="s">
        <v>823</v>
      </c>
      <c r="B244" s="22" t="s">
        <v>824</v>
      </c>
      <c r="C244" s="9">
        <v>0</v>
      </c>
      <c r="D244" s="9">
        <v>8333</v>
      </c>
      <c r="E244" s="9">
        <f t="shared" si="9"/>
        <v>9258.8888888888887</v>
      </c>
      <c r="F244" s="8">
        <f t="shared" si="10"/>
        <v>8333</v>
      </c>
      <c r="G244" s="22"/>
      <c r="I244" s="65"/>
      <c r="K244" s="66">
        <v>0.9</v>
      </c>
    </row>
    <row r="245" spans="1:11" s="64" customFormat="1" ht="33" customHeight="1">
      <c r="A245" s="22" t="s">
        <v>825</v>
      </c>
      <c r="B245" s="22" t="s">
        <v>826</v>
      </c>
      <c r="C245" s="9">
        <v>8601</v>
      </c>
      <c r="D245" s="9">
        <v>8601</v>
      </c>
      <c r="E245" s="9">
        <f t="shared" si="9"/>
        <v>9556.6666666666661</v>
      </c>
      <c r="F245" s="8">
        <f t="shared" si="10"/>
        <v>0</v>
      </c>
      <c r="G245" s="22"/>
      <c r="I245" s="65"/>
      <c r="K245" s="66">
        <v>0.9</v>
      </c>
    </row>
    <row r="246" spans="1:11" s="67" customFormat="1" ht="33" customHeight="1">
      <c r="A246" s="22" t="s">
        <v>737</v>
      </c>
      <c r="B246" s="22" t="s">
        <v>827</v>
      </c>
      <c r="C246" s="9">
        <v>0</v>
      </c>
      <c r="D246" s="9">
        <v>3510</v>
      </c>
      <c r="E246" s="9">
        <f t="shared" si="9"/>
        <v>3900</v>
      </c>
      <c r="F246" s="8">
        <f>((C246-D246)*-1)</f>
        <v>3510</v>
      </c>
      <c r="G246" s="22"/>
      <c r="H246" s="64"/>
      <c r="I246" s="68"/>
      <c r="K246" s="66">
        <v>0.9</v>
      </c>
    </row>
    <row r="247" spans="1:11" s="64" customFormat="1" ht="33" customHeight="1">
      <c r="A247" s="22" t="s">
        <v>739</v>
      </c>
      <c r="B247" s="22" t="s">
        <v>828</v>
      </c>
      <c r="C247" s="9">
        <v>0</v>
      </c>
      <c r="D247" s="9">
        <v>3216</v>
      </c>
      <c r="E247" s="9">
        <f t="shared" si="9"/>
        <v>3573.333333333333</v>
      </c>
      <c r="F247" s="8">
        <f t="shared" si="10"/>
        <v>3216</v>
      </c>
      <c r="G247" s="22"/>
      <c r="I247" s="65"/>
      <c r="K247" s="66">
        <v>0.9</v>
      </c>
    </row>
    <row r="248" spans="1:11" s="64" customFormat="1" ht="33" customHeight="1">
      <c r="A248" s="22" t="s">
        <v>741</v>
      </c>
      <c r="B248" s="22" t="s">
        <v>742</v>
      </c>
      <c r="C248" s="9">
        <v>0</v>
      </c>
      <c r="D248" s="9">
        <v>4972</v>
      </c>
      <c r="E248" s="9">
        <f t="shared" si="9"/>
        <v>5524.4444444444443</v>
      </c>
      <c r="F248" s="8">
        <f t="shared" si="10"/>
        <v>4972</v>
      </c>
      <c r="G248" s="22"/>
      <c r="I248" s="65"/>
      <c r="K248" s="66">
        <v>0.9</v>
      </c>
    </row>
    <row r="249" spans="1:11" s="64" customFormat="1" ht="33" customHeight="1">
      <c r="A249" s="22" t="s">
        <v>829</v>
      </c>
      <c r="B249" s="22" t="s">
        <v>830</v>
      </c>
      <c r="C249" s="9">
        <v>0</v>
      </c>
      <c r="D249" s="9">
        <v>1903</v>
      </c>
      <c r="E249" s="9">
        <f t="shared" si="9"/>
        <v>2114.4444444444443</v>
      </c>
      <c r="F249" s="8">
        <f t="shared" si="10"/>
        <v>1903</v>
      </c>
      <c r="G249" s="22"/>
      <c r="I249" s="65"/>
      <c r="K249" s="66">
        <v>0.9</v>
      </c>
    </row>
    <row r="250" spans="1:11" s="64" customFormat="1" ht="33" customHeight="1">
      <c r="A250" s="22" t="s">
        <v>831</v>
      </c>
      <c r="B250" s="22" t="s">
        <v>832</v>
      </c>
      <c r="C250" s="9">
        <v>0</v>
      </c>
      <c r="D250" s="9">
        <v>2002</v>
      </c>
      <c r="E250" s="9">
        <f t="shared" si="9"/>
        <v>2224.4444444444443</v>
      </c>
      <c r="F250" s="8">
        <f t="shared" si="10"/>
        <v>2002</v>
      </c>
      <c r="G250" s="22"/>
      <c r="I250" s="65"/>
      <c r="K250" s="66">
        <v>0.9</v>
      </c>
    </row>
    <row r="251" spans="1:11" s="64" customFormat="1" ht="33" customHeight="1">
      <c r="A251" s="22" t="s">
        <v>825</v>
      </c>
      <c r="B251" s="22" t="s">
        <v>833</v>
      </c>
      <c r="C251" s="9">
        <v>8601</v>
      </c>
      <c r="D251" s="9">
        <v>8601</v>
      </c>
      <c r="E251" s="9">
        <f t="shared" si="9"/>
        <v>9556.6666666666661</v>
      </c>
      <c r="F251" s="8">
        <f t="shared" si="10"/>
        <v>0</v>
      </c>
      <c r="G251" s="22"/>
      <c r="I251" s="65"/>
      <c r="K251" s="66">
        <v>0.9</v>
      </c>
    </row>
    <row r="252" spans="1:11" s="64" customFormat="1" ht="33" customHeight="1">
      <c r="A252" s="22" t="s">
        <v>834</v>
      </c>
      <c r="B252" s="22" t="s">
        <v>835</v>
      </c>
      <c r="C252" s="9">
        <v>0</v>
      </c>
      <c r="D252" s="9">
        <v>510</v>
      </c>
      <c r="E252" s="9">
        <f t="shared" si="9"/>
        <v>566.66666666666663</v>
      </c>
      <c r="F252" s="8">
        <f t="shared" si="10"/>
        <v>510</v>
      </c>
      <c r="G252" s="22"/>
      <c r="I252" s="65"/>
      <c r="K252" s="66">
        <v>0.9</v>
      </c>
    </row>
    <row r="253" spans="1:11" s="64" customFormat="1" ht="33" customHeight="1">
      <c r="A253" s="22" t="s">
        <v>836</v>
      </c>
      <c r="B253" s="22" t="s">
        <v>837</v>
      </c>
      <c r="C253" s="9">
        <v>0</v>
      </c>
      <c r="D253" s="9">
        <v>531</v>
      </c>
      <c r="E253" s="9">
        <f t="shared" si="9"/>
        <v>590</v>
      </c>
      <c r="F253" s="8">
        <f t="shared" si="10"/>
        <v>531</v>
      </c>
      <c r="G253" s="22"/>
      <c r="I253" s="65"/>
      <c r="K253" s="66">
        <v>0.9</v>
      </c>
    </row>
    <row r="254" spans="1:11" s="64" customFormat="1" ht="33" customHeight="1">
      <c r="A254" s="22" t="s">
        <v>838</v>
      </c>
      <c r="B254" s="22" t="s">
        <v>839</v>
      </c>
      <c r="C254" s="9">
        <v>0</v>
      </c>
      <c r="D254" s="9">
        <v>505</v>
      </c>
      <c r="E254" s="9">
        <f t="shared" si="9"/>
        <v>561.11111111111109</v>
      </c>
      <c r="F254" s="8">
        <f t="shared" si="10"/>
        <v>505</v>
      </c>
      <c r="G254" s="22"/>
      <c r="I254" s="65"/>
      <c r="K254" s="66">
        <v>0.9</v>
      </c>
    </row>
    <row r="255" spans="1:11" s="64" customFormat="1" ht="33" customHeight="1">
      <c r="A255" s="22" t="s">
        <v>840</v>
      </c>
      <c r="B255" s="22" t="s">
        <v>841</v>
      </c>
      <c r="C255" s="9">
        <v>0</v>
      </c>
      <c r="D255" s="9">
        <v>597</v>
      </c>
      <c r="E255" s="9">
        <f t="shared" si="9"/>
        <v>663.33333333333337</v>
      </c>
      <c r="F255" s="8">
        <f t="shared" si="10"/>
        <v>597</v>
      </c>
      <c r="G255" s="22"/>
      <c r="I255" s="65"/>
      <c r="K255" s="66">
        <v>0.9</v>
      </c>
    </row>
    <row r="256" spans="1:11" s="67" customFormat="1" ht="33" customHeight="1">
      <c r="A256" s="22" t="s">
        <v>745</v>
      </c>
      <c r="B256" s="22" t="s">
        <v>842</v>
      </c>
      <c r="C256" s="9">
        <v>0</v>
      </c>
      <c r="D256" s="9">
        <v>414</v>
      </c>
      <c r="E256" s="9">
        <f t="shared" si="9"/>
        <v>460</v>
      </c>
      <c r="F256" s="8">
        <f t="shared" si="10"/>
        <v>414</v>
      </c>
      <c r="G256" s="22"/>
      <c r="I256" s="68"/>
      <c r="K256" s="66">
        <v>0.9</v>
      </c>
    </row>
    <row r="257" spans="1:11" s="64" customFormat="1" ht="33" customHeight="1">
      <c r="A257" s="22" t="s">
        <v>747</v>
      </c>
      <c r="B257" s="22" t="s">
        <v>843</v>
      </c>
      <c r="C257" s="9">
        <v>414</v>
      </c>
      <c r="D257" s="9">
        <v>127</v>
      </c>
      <c r="E257" s="9">
        <f t="shared" si="9"/>
        <v>141.11111111111111</v>
      </c>
      <c r="F257" s="8">
        <f t="shared" si="10"/>
        <v>-287</v>
      </c>
      <c r="G257" s="22"/>
      <c r="I257" s="65"/>
      <c r="K257" s="66">
        <v>0.9</v>
      </c>
    </row>
    <row r="258" spans="1:11" s="64" customFormat="1" ht="33" customHeight="1">
      <c r="A258" s="22" t="s">
        <v>844</v>
      </c>
      <c r="B258" s="22" t="s">
        <v>845</v>
      </c>
      <c r="C258" s="9">
        <v>2690</v>
      </c>
      <c r="D258" s="9">
        <v>2690</v>
      </c>
      <c r="E258" s="9">
        <f t="shared" si="9"/>
        <v>2988.8888888888887</v>
      </c>
      <c r="F258" s="8">
        <f t="shared" si="10"/>
        <v>0</v>
      </c>
      <c r="G258" s="22"/>
      <c r="I258" s="65"/>
      <c r="K258" s="66">
        <v>0.9</v>
      </c>
    </row>
    <row r="259" spans="1:11" s="64" customFormat="1" ht="33" customHeight="1">
      <c r="A259" s="11" t="s">
        <v>475</v>
      </c>
      <c r="B259" s="22" t="s">
        <v>476</v>
      </c>
      <c r="C259" s="9">
        <v>0</v>
      </c>
      <c r="D259" s="8">
        <v>491</v>
      </c>
      <c r="E259" s="9">
        <f t="shared" si="9"/>
        <v>545.55555555555554</v>
      </c>
      <c r="F259" s="8">
        <f>((C259-D259)*-1)</f>
        <v>491</v>
      </c>
      <c r="G259" s="22"/>
      <c r="I259" s="65"/>
      <c r="K259" s="66">
        <v>0.9</v>
      </c>
    </row>
    <row r="260" spans="1:11" s="64" customFormat="1" ht="33" customHeight="1">
      <c r="A260" s="11" t="s">
        <v>477</v>
      </c>
      <c r="B260" s="22" t="s">
        <v>478</v>
      </c>
      <c r="C260" s="9">
        <v>0</v>
      </c>
      <c r="D260" s="8">
        <v>111</v>
      </c>
      <c r="E260" s="9">
        <f t="shared" ref="E260:E323" si="13">D260/K260</f>
        <v>123.33333333333333</v>
      </c>
      <c r="F260" s="8">
        <f>((C260-D260)*-1)</f>
        <v>111</v>
      </c>
      <c r="G260" s="22"/>
      <c r="I260" s="65"/>
      <c r="K260" s="66">
        <v>0.9</v>
      </c>
    </row>
    <row r="261" spans="1:11" s="67" customFormat="1" ht="33" customHeight="1">
      <c r="A261" s="11" t="s">
        <v>471</v>
      </c>
      <c r="B261" s="22" t="s">
        <v>472</v>
      </c>
      <c r="C261" s="9">
        <v>155</v>
      </c>
      <c r="D261" s="8">
        <v>155</v>
      </c>
      <c r="E261" s="9">
        <f t="shared" si="13"/>
        <v>172.22222222222223</v>
      </c>
      <c r="F261" s="8">
        <f>((C261-D261)*-1)</f>
        <v>0</v>
      </c>
      <c r="G261" s="22" t="s">
        <v>8</v>
      </c>
      <c r="I261" s="68"/>
      <c r="K261" s="66">
        <v>0.9</v>
      </c>
    </row>
    <row r="262" spans="1:11" s="64" customFormat="1" ht="33" customHeight="1">
      <c r="A262" s="11" t="s">
        <v>473</v>
      </c>
      <c r="B262" s="22" t="s">
        <v>474</v>
      </c>
      <c r="C262" s="9">
        <v>0</v>
      </c>
      <c r="D262" s="8">
        <v>891</v>
      </c>
      <c r="E262" s="9">
        <f t="shared" si="13"/>
        <v>990</v>
      </c>
      <c r="F262" s="8">
        <f>((C262-D262)*-1)</f>
        <v>891</v>
      </c>
      <c r="G262" s="22"/>
      <c r="I262" s="65"/>
      <c r="K262" s="66">
        <v>0.9</v>
      </c>
    </row>
    <row r="263" spans="1:11" s="67" customFormat="1" ht="33" customHeight="1">
      <c r="A263" s="22" t="s">
        <v>846</v>
      </c>
      <c r="B263" s="22" t="s">
        <v>847</v>
      </c>
      <c r="C263" s="9">
        <v>0</v>
      </c>
      <c r="D263" s="9">
        <v>0</v>
      </c>
      <c r="E263" s="9">
        <f t="shared" si="13"/>
        <v>0</v>
      </c>
      <c r="F263" s="8">
        <f t="shared" si="10"/>
        <v>0</v>
      </c>
      <c r="G263" s="22" t="s">
        <v>8</v>
      </c>
      <c r="I263" s="68"/>
      <c r="K263" s="66">
        <v>0.9</v>
      </c>
    </row>
    <row r="264" spans="1:11" s="64" customFormat="1" ht="33" customHeight="1">
      <c r="A264" s="22" t="s">
        <v>479</v>
      </c>
      <c r="B264" s="22" t="s">
        <v>848</v>
      </c>
      <c r="C264" s="9">
        <v>0</v>
      </c>
      <c r="D264" s="9">
        <v>997</v>
      </c>
      <c r="E264" s="9">
        <f t="shared" si="13"/>
        <v>1107.7777777777778</v>
      </c>
      <c r="F264" s="8">
        <f t="shared" si="10"/>
        <v>997</v>
      </c>
      <c r="G264" s="22"/>
      <c r="I264" s="65"/>
      <c r="K264" s="66">
        <v>0.9</v>
      </c>
    </row>
    <row r="265" spans="1:11" s="64" customFormat="1" ht="33" customHeight="1">
      <c r="A265" s="22" t="s">
        <v>849</v>
      </c>
      <c r="B265" s="22" t="s">
        <v>850</v>
      </c>
      <c r="C265" s="9">
        <v>0</v>
      </c>
      <c r="D265" s="9">
        <v>1043</v>
      </c>
      <c r="E265" s="9">
        <f t="shared" si="13"/>
        <v>1158.8888888888889</v>
      </c>
      <c r="F265" s="8">
        <f t="shared" si="10"/>
        <v>1043</v>
      </c>
      <c r="G265" s="22"/>
      <c r="I265" s="65"/>
      <c r="K265" s="66">
        <v>0.9</v>
      </c>
    </row>
    <row r="266" spans="1:11" s="64" customFormat="1" ht="33" customHeight="1">
      <c r="A266" s="22" t="s">
        <v>851</v>
      </c>
      <c r="B266" s="22" t="s">
        <v>852</v>
      </c>
      <c r="C266" s="9">
        <v>0</v>
      </c>
      <c r="D266" s="9">
        <v>750</v>
      </c>
      <c r="E266" s="9">
        <f t="shared" si="13"/>
        <v>833.33333333333326</v>
      </c>
      <c r="F266" s="8">
        <f t="shared" si="10"/>
        <v>750</v>
      </c>
      <c r="G266" s="22"/>
      <c r="I266" s="65"/>
      <c r="K266" s="66">
        <v>0.9</v>
      </c>
    </row>
    <row r="267" spans="1:11" s="64" customFormat="1" ht="33" customHeight="1">
      <c r="A267" s="22" t="s">
        <v>853</v>
      </c>
      <c r="B267" s="22" t="s">
        <v>854</v>
      </c>
      <c r="C267" s="9">
        <v>0</v>
      </c>
      <c r="D267" s="9">
        <v>0</v>
      </c>
      <c r="E267" s="9">
        <f t="shared" si="13"/>
        <v>0</v>
      </c>
      <c r="F267" s="8">
        <f t="shared" si="10"/>
        <v>0</v>
      </c>
      <c r="G267" s="22"/>
      <c r="I267" s="65"/>
      <c r="K267" s="66">
        <v>0.9</v>
      </c>
    </row>
    <row r="268" spans="1:11" s="64" customFormat="1" ht="33" customHeight="1">
      <c r="A268" s="22" t="s">
        <v>855</v>
      </c>
      <c r="B268" s="22" t="s">
        <v>856</v>
      </c>
      <c r="C268" s="9">
        <v>0</v>
      </c>
      <c r="D268" s="9">
        <v>197</v>
      </c>
      <c r="E268" s="9">
        <f t="shared" si="13"/>
        <v>218.88888888888889</v>
      </c>
      <c r="F268" s="8">
        <f t="shared" si="10"/>
        <v>197</v>
      </c>
      <c r="G268" s="22"/>
      <c r="I268" s="65"/>
      <c r="K268" s="66">
        <v>0.9</v>
      </c>
    </row>
    <row r="269" spans="1:11" s="64" customFormat="1" ht="33" customHeight="1">
      <c r="A269" s="22" t="s">
        <v>495</v>
      </c>
      <c r="B269" s="22" t="s">
        <v>857</v>
      </c>
      <c r="C269" s="9">
        <v>0</v>
      </c>
      <c r="D269" s="9">
        <v>121</v>
      </c>
      <c r="E269" s="9">
        <f t="shared" si="13"/>
        <v>134.44444444444443</v>
      </c>
      <c r="F269" s="8">
        <f t="shared" si="10"/>
        <v>121</v>
      </c>
      <c r="G269" s="22"/>
      <c r="I269" s="65"/>
      <c r="K269" s="66">
        <v>0.9</v>
      </c>
    </row>
    <row r="270" spans="1:11" s="64" customFormat="1" ht="33" customHeight="1">
      <c r="A270" s="11" t="s">
        <v>497</v>
      </c>
      <c r="B270" s="22" t="s">
        <v>498</v>
      </c>
      <c r="C270" s="9">
        <v>121</v>
      </c>
      <c r="D270" s="8">
        <v>0</v>
      </c>
      <c r="E270" s="9">
        <f t="shared" si="13"/>
        <v>0</v>
      </c>
      <c r="F270" s="8">
        <f>((C270-D270)*-1)</f>
        <v>-121</v>
      </c>
      <c r="G270" s="22"/>
      <c r="I270" s="65"/>
      <c r="K270" s="66">
        <v>0.9</v>
      </c>
    </row>
    <row r="271" spans="1:11" s="64" customFormat="1" ht="33" customHeight="1">
      <c r="A271" s="22" t="s">
        <v>487</v>
      </c>
      <c r="B271" s="22" t="s">
        <v>858</v>
      </c>
      <c r="C271" s="9">
        <v>0</v>
      </c>
      <c r="D271" s="9">
        <v>250</v>
      </c>
      <c r="E271" s="9">
        <f t="shared" si="13"/>
        <v>277.77777777777777</v>
      </c>
      <c r="F271" s="8">
        <f t="shared" ref="F271:F274" si="14">((C271-D271)*-1)</f>
        <v>250</v>
      </c>
      <c r="G271" s="22"/>
      <c r="I271" s="65"/>
      <c r="K271" s="66">
        <v>0.9</v>
      </c>
    </row>
    <row r="272" spans="1:11" s="64" customFormat="1" ht="33" customHeight="1">
      <c r="A272" s="22" t="s">
        <v>749</v>
      </c>
      <c r="B272" s="22" t="s">
        <v>750</v>
      </c>
      <c r="C272" s="9">
        <v>0</v>
      </c>
      <c r="D272" s="9">
        <v>0</v>
      </c>
      <c r="E272" s="9">
        <f t="shared" si="13"/>
        <v>0</v>
      </c>
      <c r="F272" s="8">
        <f t="shared" si="14"/>
        <v>0</v>
      </c>
      <c r="G272" s="22"/>
      <c r="I272" s="65"/>
      <c r="K272" s="66">
        <v>0.9</v>
      </c>
    </row>
    <row r="273" spans="1:11" s="64" customFormat="1" ht="33" customHeight="1">
      <c r="A273" s="22" t="s">
        <v>499</v>
      </c>
      <c r="B273" s="22" t="s">
        <v>859</v>
      </c>
      <c r="C273" s="9">
        <v>0</v>
      </c>
      <c r="D273" s="9">
        <v>338</v>
      </c>
      <c r="E273" s="9">
        <f t="shared" si="13"/>
        <v>375.55555555555554</v>
      </c>
      <c r="F273" s="8">
        <f t="shared" si="14"/>
        <v>338</v>
      </c>
      <c r="G273" s="22"/>
      <c r="I273" s="65"/>
      <c r="K273" s="66">
        <v>0.9</v>
      </c>
    </row>
    <row r="274" spans="1:11" s="64" customFormat="1" ht="33" customHeight="1">
      <c r="A274" s="22" t="s">
        <v>501</v>
      </c>
      <c r="B274" s="22" t="s">
        <v>502</v>
      </c>
      <c r="C274" s="9">
        <v>366</v>
      </c>
      <c r="D274" s="9">
        <v>366</v>
      </c>
      <c r="E274" s="9">
        <f t="shared" si="13"/>
        <v>406.66666666666663</v>
      </c>
      <c r="F274" s="8">
        <f t="shared" si="14"/>
        <v>0</v>
      </c>
      <c r="G274" s="22" t="s">
        <v>8</v>
      </c>
      <c r="I274" s="65"/>
      <c r="K274" s="66">
        <v>0.9</v>
      </c>
    </row>
    <row r="275" spans="1:11" s="64" customFormat="1" ht="33" customHeight="1">
      <c r="A275" s="11" t="s">
        <v>505</v>
      </c>
      <c r="B275" s="22" t="s">
        <v>506</v>
      </c>
      <c r="C275" s="9">
        <v>114</v>
      </c>
      <c r="D275" s="8">
        <v>114</v>
      </c>
      <c r="E275" s="9">
        <f t="shared" si="13"/>
        <v>126.66666666666666</v>
      </c>
      <c r="F275" s="8">
        <f t="shared" ref="F275:F314" si="15">((C275-D275)*-1)</f>
        <v>0</v>
      </c>
      <c r="G275" s="11" t="s">
        <v>8</v>
      </c>
      <c r="K275" s="66">
        <v>0.9</v>
      </c>
    </row>
    <row r="276" spans="1:11" s="64" customFormat="1" ht="33" customHeight="1">
      <c r="A276" s="11" t="s">
        <v>507</v>
      </c>
      <c r="B276" s="22" t="s">
        <v>508</v>
      </c>
      <c r="C276" s="9">
        <v>114</v>
      </c>
      <c r="D276" s="8">
        <v>0</v>
      </c>
      <c r="E276" s="9">
        <f t="shared" si="13"/>
        <v>0</v>
      </c>
      <c r="F276" s="8">
        <f t="shared" si="15"/>
        <v>-114</v>
      </c>
      <c r="G276" s="11"/>
      <c r="K276" s="66">
        <v>0.9</v>
      </c>
    </row>
    <row r="277" spans="1:11" s="64" customFormat="1" ht="33" customHeight="1">
      <c r="A277" s="11" t="s">
        <v>509</v>
      </c>
      <c r="B277" s="22" t="s">
        <v>510</v>
      </c>
      <c r="C277" s="9">
        <v>114</v>
      </c>
      <c r="D277" s="8">
        <v>322</v>
      </c>
      <c r="E277" s="9">
        <f t="shared" si="13"/>
        <v>357.77777777777777</v>
      </c>
      <c r="F277" s="8">
        <f t="shared" si="15"/>
        <v>208</v>
      </c>
      <c r="G277" s="11"/>
      <c r="K277" s="66">
        <v>0.9</v>
      </c>
    </row>
    <row r="278" spans="1:11" s="64" customFormat="1" ht="33" customHeight="1">
      <c r="A278" s="11" t="s">
        <v>511</v>
      </c>
      <c r="B278" s="22" t="s">
        <v>512</v>
      </c>
      <c r="C278" s="9">
        <v>114</v>
      </c>
      <c r="D278" s="8">
        <v>209</v>
      </c>
      <c r="E278" s="9">
        <f t="shared" si="13"/>
        <v>232.22222222222223</v>
      </c>
      <c r="F278" s="8">
        <f t="shared" si="15"/>
        <v>95</v>
      </c>
      <c r="G278" s="11"/>
      <c r="K278" s="66">
        <v>0.9</v>
      </c>
    </row>
    <row r="279" spans="1:11" s="64" customFormat="1" ht="33" customHeight="1">
      <c r="A279" s="11" t="s">
        <v>513</v>
      </c>
      <c r="B279" s="22" t="s">
        <v>514</v>
      </c>
      <c r="C279" s="9">
        <v>114</v>
      </c>
      <c r="D279" s="8">
        <v>209</v>
      </c>
      <c r="E279" s="9">
        <f t="shared" si="13"/>
        <v>232.22222222222223</v>
      </c>
      <c r="F279" s="8">
        <f t="shared" si="15"/>
        <v>95</v>
      </c>
      <c r="G279" s="11"/>
      <c r="K279" s="66">
        <v>0.9</v>
      </c>
    </row>
    <row r="280" spans="1:11" s="64" customFormat="1" ht="33" customHeight="1">
      <c r="A280" s="11" t="s">
        <v>515</v>
      </c>
      <c r="B280" s="22" t="s">
        <v>516</v>
      </c>
      <c r="C280" s="9">
        <v>114</v>
      </c>
      <c r="D280" s="8">
        <v>242</v>
      </c>
      <c r="E280" s="9">
        <f t="shared" si="13"/>
        <v>268.88888888888886</v>
      </c>
      <c r="F280" s="8">
        <f t="shared" si="15"/>
        <v>128</v>
      </c>
      <c r="G280" s="11"/>
      <c r="K280" s="66">
        <v>0.9</v>
      </c>
    </row>
    <row r="281" spans="1:11" s="64" customFormat="1" ht="33" customHeight="1">
      <c r="A281" s="11" t="s">
        <v>517</v>
      </c>
      <c r="B281" s="22" t="s">
        <v>518</v>
      </c>
      <c r="C281" s="9">
        <v>114</v>
      </c>
      <c r="D281" s="8">
        <v>417</v>
      </c>
      <c r="E281" s="9">
        <f t="shared" si="13"/>
        <v>463.33333333333331</v>
      </c>
      <c r="F281" s="8">
        <f t="shared" si="15"/>
        <v>303</v>
      </c>
      <c r="G281" s="11"/>
      <c r="K281" s="66">
        <v>0.9</v>
      </c>
    </row>
    <row r="282" spans="1:11" s="64" customFormat="1" ht="33" customHeight="1">
      <c r="A282" s="11" t="s">
        <v>519</v>
      </c>
      <c r="B282" s="22" t="s">
        <v>520</v>
      </c>
      <c r="C282" s="9">
        <v>144</v>
      </c>
      <c r="D282" s="8">
        <v>417</v>
      </c>
      <c r="E282" s="9">
        <f t="shared" si="13"/>
        <v>463.33333333333331</v>
      </c>
      <c r="F282" s="8">
        <f t="shared" si="15"/>
        <v>273</v>
      </c>
      <c r="G282" s="11"/>
      <c r="K282" s="66">
        <v>0.9</v>
      </c>
    </row>
    <row r="283" spans="1:11" s="64" customFormat="1" ht="33" customHeight="1">
      <c r="A283" s="11" t="s">
        <v>521</v>
      </c>
      <c r="B283" s="22" t="s">
        <v>522</v>
      </c>
      <c r="C283" s="9">
        <v>0</v>
      </c>
      <c r="D283" s="8">
        <v>0</v>
      </c>
      <c r="E283" s="9">
        <f t="shared" si="13"/>
        <v>0</v>
      </c>
      <c r="F283" s="8">
        <f t="shared" si="15"/>
        <v>0</v>
      </c>
      <c r="G283" s="11" t="s">
        <v>8</v>
      </c>
      <c r="K283" s="66">
        <v>0.9</v>
      </c>
    </row>
    <row r="284" spans="1:11" s="64" customFormat="1" ht="33" customHeight="1">
      <c r="A284" s="11" t="s">
        <v>523</v>
      </c>
      <c r="B284" s="22" t="s">
        <v>524</v>
      </c>
      <c r="C284" s="9">
        <v>0</v>
      </c>
      <c r="D284" s="8">
        <v>319</v>
      </c>
      <c r="E284" s="9">
        <f t="shared" si="13"/>
        <v>354.44444444444446</v>
      </c>
      <c r="F284" s="8">
        <f t="shared" si="15"/>
        <v>319</v>
      </c>
      <c r="G284" s="11"/>
      <c r="K284" s="66">
        <v>0.9</v>
      </c>
    </row>
    <row r="285" spans="1:11" s="64" customFormat="1" ht="33" customHeight="1">
      <c r="A285" s="11" t="s">
        <v>525</v>
      </c>
      <c r="B285" s="22" t="s">
        <v>526</v>
      </c>
      <c r="C285" s="9">
        <v>0</v>
      </c>
      <c r="D285" s="8">
        <v>319</v>
      </c>
      <c r="E285" s="9">
        <f t="shared" si="13"/>
        <v>354.44444444444446</v>
      </c>
      <c r="F285" s="8">
        <f t="shared" si="15"/>
        <v>319</v>
      </c>
      <c r="G285" s="11"/>
      <c r="K285" s="66">
        <v>0.9</v>
      </c>
    </row>
    <row r="286" spans="1:11" s="64" customFormat="1" ht="33" customHeight="1">
      <c r="A286" s="11" t="s">
        <v>527</v>
      </c>
      <c r="B286" s="22" t="s">
        <v>528</v>
      </c>
      <c r="C286" s="9">
        <v>0</v>
      </c>
      <c r="D286" s="8">
        <v>209</v>
      </c>
      <c r="E286" s="9">
        <f t="shared" si="13"/>
        <v>232.22222222222223</v>
      </c>
      <c r="F286" s="8">
        <f t="shared" si="15"/>
        <v>209</v>
      </c>
      <c r="G286" s="11"/>
      <c r="K286" s="66">
        <v>0.9</v>
      </c>
    </row>
    <row r="287" spans="1:11" s="64" customFormat="1" ht="33" customHeight="1">
      <c r="A287" s="11" t="s">
        <v>529</v>
      </c>
      <c r="B287" s="22" t="s">
        <v>530</v>
      </c>
      <c r="C287" s="9">
        <v>0</v>
      </c>
      <c r="D287" s="8">
        <v>209</v>
      </c>
      <c r="E287" s="9">
        <f t="shared" si="13"/>
        <v>232.22222222222223</v>
      </c>
      <c r="F287" s="8">
        <f t="shared" si="15"/>
        <v>209</v>
      </c>
      <c r="G287" s="11"/>
      <c r="K287" s="66">
        <v>0.9</v>
      </c>
    </row>
    <row r="288" spans="1:11" s="64" customFormat="1" ht="33" customHeight="1">
      <c r="A288" s="11" t="s">
        <v>531</v>
      </c>
      <c r="B288" s="22" t="s">
        <v>532</v>
      </c>
      <c r="C288" s="9">
        <v>0</v>
      </c>
      <c r="D288" s="8">
        <v>242</v>
      </c>
      <c r="E288" s="9">
        <f t="shared" si="13"/>
        <v>268.88888888888886</v>
      </c>
      <c r="F288" s="8">
        <f t="shared" si="15"/>
        <v>242</v>
      </c>
      <c r="G288" s="11"/>
      <c r="K288" s="66">
        <v>0.9</v>
      </c>
    </row>
    <row r="289" spans="1:11" s="64" customFormat="1" ht="33" customHeight="1">
      <c r="A289" s="11" t="s">
        <v>533</v>
      </c>
      <c r="B289" s="22" t="s">
        <v>534</v>
      </c>
      <c r="C289" s="9">
        <v>0</v>
      </c>
      <c r="D289" s="8">
        <v>417</v>
      </c>
      <c r="E289" s="9">
        <f t="shared" si="13"/>
        <v>463.33333333333331</v>
      </c>
      <c r="F289" s="8">
        <f t="shared" si="15"/>
        <v>417</v>
      </c>
      <c r="G289" s="11"/>
      <c r="K289" s="66">
        <v>0.9</v>
      </c>
    </row>
    <row r="290" spans="1:11" s="64" customFormat="1" ht="33" customHeight="1">
      <c r="A290" s="11" t="s">
        <v>535</v>
      </c>
      <c r="B290" s="22" t="s">
        <v>536</v>
      </c>
      <c r="C290" s="9">
        <v>0</v>
      </c>
      <c r="D290" s="8">
        <v>484</v>
      </c>
      <c r="E290" s="9">
        <f t="shared" si="13"/>
        <v>537.77777777777771</v>
      </c>
      <c r="F290" s="8">
        <f t="shared" si="15"/>
        <v>484</v>
      </c>
      <c r="G290" s="11"/>
      <c r="K290" s="66">
        <v>0.9</v>
      </c>
    </row>
    <row r="291" spans="1:11" s="64" customFormat="1" ht="33" customHeight="1">
      <c r="A291" s="11" t="s">
        <v>537</v>
      </c>
      <c r="B291" s="22" t="s">
        <v>538</v>
      </c>
      <c r="C291" s="9">
        <v>0</v>
      </c>
      <c r="D291" s="8">
        <v>0</v>
      </c>
      <c r="E291" s="9">
        <f t="shared" si="13"/>
        <v>0</v>
      </c>
      <c r="F291" s="8">
        <f t="shared" si="15"/>
        <v>0</v>
      </c>
      <c r="G291" s="11" t="s">
        <v>8</v>
      </c>
      <c r="K291" s="66">
        <v>0.9</v>
      </c>
    </row>
    <row r="292" spans="1:11" s="64" customFormat="1" ht="33" customHeight="1">
      <c r="A292" s="11" t="s">
        <v>539</v>
      </c>
      <c r="B292" s="22" t="s">
        <v>540</v>
      </c>
      <c r="C292" s="9">
        <v>0</v>
      </c>
      <c r="D292" s="8">
        <v>517</v>
      </c>
      <c r="E292" s="9">
        <f t="shared" si="13"/>
        <v>574.44444444444446</v>
      </c>
      <c r="F292" s="8">
        <f t="shared" si="15"/>
        <v>517</v>
      </c>
      <c r="G292" s="11"/>
      <c r="K292" s="66">
        <v>0.9</v>
      </c>
    </row>
    <row r="293" spans="1:11" s="64" customFormat="1" ht="33" customHeight="1">
      <c r="A293" s="11" t="s">
        <v>541</v>
      </c>
      <c r="B293" s="22" t="s">
        <v>542</v>
      </c>
      <c r="C293" s="9">
        <v>0</v>
      </c>
      <c r="D293" s="8">
        <v>1993</v>
      </c>
      <c r="E293" s="9">
        <f t="shared" si="13"/>
        <v>2214.4444444444443</v>
      </c>
      <c r="F293" s="8">
        <f t="shared" si="15"/>
        <v>1993</v>
      </c>
      <c r="G293" s="11"/>
      <c r="K293" s="66">
        <v>0.9</v>
      </c>
    </row>
    <row r="294" spans="1:11" s="64" customFormat="1" ht="33" customHeight="1">
      <c r="A294" s="11" t="s">
        <v>543</v>
      </c>
      <c r="B294" s="22" t="s">
        <v>544</v>
      </c>
      <c r="C294" s="9">
        <v>0</v>
      </c>
      <c r="D294" s="8">
        <v>2150</v>
      </c>
      <c r="E294" s="9">
        <f t="shared" si="13"/>
        <v>2388.8888888888887</v>
      </c>
      <c r="F294" s="8">
        <f t="shared" si="15"/>
        <v>2150</v>
      </c>
      <c r="G294" s="11"/>
      <c r="K294" s="66">
        <v>0.9</v>
      </c>
    </row>
    <row r="295" spans="1:11" s="64" customFormat="1" ht="33" customHeight="1">
      <c r="A295" s="22" t="s">
        <v>545</v>
      </c>
      <c r="B295" s="11" t="s">
        <v>546</v>
      </c>
      <c r="C295" s="9">
        <v>0</v>
      </c>
      <c r="D295" s="8">
        <v>0</v>
      </c>
      <c r="E295" s="9">
        <f t="shared" si="13"/>
        <v>0</v>
      </c>
      <c r="F295" s="8">
        <f t="shared" si="15"/>
        <v>0</v>
      </c>
      <c r="G295" s="11" t="s">
        <v>8</v>
      </c>
      <c r="K295" s="66">
        <v>0.9</v>
      </c>
    </row>
    <row r="296" spans="1:11" s="64" customFormat="1" ht="33" customHeight="1">
      <c r="A296" s="11" t="s">
        <v>547</v>
      </c>
      <c r="B296" s="22" t="s">
        <v>548</v>
      </c>
      <c r="C296" s="9">
        <v>0</v>
      </c>
      <c r="D296" s="8">
        <v>4083</v>
      </c>
      <c r="E296" s="9">
        <f t="shared" si="13"/>
        <v>4536.666666666667</v>
      </c>
      <c r="F296" s="8">
        <f t="shared" si="15"/>
        <v>4083</v>
      </c>
      <c r="G296" s="11"/>
      <c r="K296" s="66">
        <v>0.9</v>
      </c>
    </row>
    <row r="297" spans="1:11" s="64" customFormat="1" ht="33" customHeight="1">
      <c r="A297" s="11" t="s">
        <v>549</v>
      </c>
      <c r="B297" s="22" t="s">
        <v>550</v>
      </c>
      <c r="C297" s="9">
        <v>0</v>
      </c>
      <c r="D297" s="8">
        <v>0</v>
      </c>
      <c r="E297" s="9">
        <f t="shared" si="13"/>
        <v>0</v>
      </c>
      <c r="F297" s="8">
        <f t="shared" si="15"/>
        <v>0</v>
      </c>
      <c r="G297" s="11" t="s">
        <v>8</v>
      </c>
      <c r="K297" s="66">
        <v>0.9</v>
      </c>
    </row>
    <row r="298" spans="1:11" s="64" customFormat="1" ht="33" customHeight="1">
      <c r="A298" s="11" t="s">
        <v>551</v>
      </c>
      <c r="B298" s="22" t="s">
        <v>552</v>
      </c>
      <c r="C298" s="9">
        <v>0</v>
      </c>
      <c r="D298" s="8">
        <v>962</v>
      </c>
      <c r="E298" s="9">
        <f t="shared" si="13"/>
        <v>1068.8888888888889</v>
      </c>
      <c r="F298" s="8">
        <f t="shared" si="15"/>
        <v>962</v>
      </c>
      <c r="G298" s="11"/>
      <c r="K298" s="66">
        <v>0.9</v>
      </c>
    </row>
    <row r="299" spans="1:11" s="64" customFormat="1" ht="33" customHeight="1">
      <c r="A299" s="11" t="s">
        <v>553</v>
      </c>
      <c r="B299" s="22" t="s">
        <v>554</v>
      </c>
      <c r="C299" s="9">
        <v>181</v>
      </c>
      <c r="D299" s="8">
        <v>181</v>
      </c>
      <c r="E299" s="9">
        <f t="shared" si="13"/>
        <v>201.11111111111111</v>
      </c>
      <c r="F299" s="8">
        <f t="shared" si="15"/>
        <v>0</v>
      </c>
      <c r="G299" s="11" t="s">
        <v>8</v>
      </c>
      <c r="K299" s="66">
        <v>0.9</v>
      </c>
    </row>
    <row r="300" spans="1:11" s="64" customFormat="1" ht="33" customHeight="1">
      <c r="A300" s="11" t="s">
        <v>555</v>
      </c>
      <c r="B300" s="22" t="s">
        <v>556</v>
      </c>
      <c r="C300" s="9">
        <v>181</v>
      </c>
      <c r="D300" s="8">
        <v>181</v>
      </c>
      <c r="E300" s="9">
        <f t="shared" si="13"/>
        <v>201.11111111111111</v>
      </c>
      <c r="F300" s="8">
        <f t="shared" si="15"/>
        <v>0</v>
      </c>
      <c r="G300" s="11"/>
      <c r="K300" s="66">
        <v>0.9</v>
      </c>
    </row>
    <row r="301" spans="1:11" s="64" customFormat="1" ht="33" customHeight="1">
      <c r="A301" s="11" t="s">
        <v>557</v>
      </c>
      <c r="B301" s="22" t="s">
        <v>558</v>
      </c>
      <c r="C301" s="9">
        <v>181</v>
      </c>
      <c r="D301" s="8">
        <v>181</v>
      </c>
      <c r="E301" s="9">
        <f t="shared" si="13"/>
        <v>201.11111111111111</v>
      </c>
      <c r="F301" s="8">
        <f t="shared" si="15"/>
        <v>0</v>
      </c>
      <c r="G301" s="11"/>
      <c r="K301" s="66">
        <v>0.9</v>
      </c>
    </row>
    <row r="302" spans="1:11" s="64" customFormat="1" ht="33" customHeight="1">
      <c r="A302" s="11" t="s">
        <v>527</v>
      </c>
      <c r="B302" s="22" t="s">
        <v>559</v>
      </c>
      <c r="C302" s="9">
        <v>209</v>
      </c>
      <c r="D302" s="8">
        <v>209</v>
      </c>
      <c r="E302" s="9">
        <f t="shared" si="13"/>
        <v>232.22222222222223</v>
      </c>
      <c r="F302" s="8">
        <f t="shared" si="15"/>
        <v>0</v>
      </c>
      <c r="G302" s="11" t="s">
        <v>8</v>
      </c>
      <c r="K302" s="66">
        <v>0.9</v>
      </c>
    </row>
    <row r="303" spans="1:11" s="64" customFormat="1" ht="33" customHeight="1">
      <c r="A303" s="11" t="s">
        <v>529</v>
      </c>
      <c r="B303" s="22" t="s">
        <v>560</v>
      </c>
      <c r="C303" s="9">
        <v>209</v>
      </c>
      <c r="D303" s="8">
        <v>209</v>
      </c>
      <c r="E303" s="9">
        <f t="shared" si="13"/>
        <v>232.22222222222223</v>
      </c>
      <c r="F303" s="8">
        <f t="shared" si="15"/>
        <v>0</v>
      </c>
      <c r="G303" s="11"/>
      <c r="K303" s="66">
        <v>0.9</v>
      </c>
    </row>
    <row r="304" spans="1:11" s="64" customFormat="1" ht="33" customHeight="1">
      <c r="A304" s="11" t="s">
        <v>531</v>
      </c>
      <c r="B304" s="22" t="s">
        <v>561</v>
      </c>
      <c r="C304" s="9">
        <v>242</v>
      </c>
      <c r="D304" s="8">
        <v>242</v>
      </c>
      <c r="E304" s="9">
        <f t="shared" si="13"/>
        <v>268.88888888888886</v>
      </c>
      <c r="F304" s="8">
        <f t="shared" si="15"/>
        <v>0</v>
      </c>
      <c r="G304" s="11"/>
      <c r="K304" s="66">
        <v>0.9</v>
      </c>
    </row>
    <row r="305" spans="1:11" s="64" customFormat="1" ht="33" customHeight="1">
      <c r="A305" s="11" t="s">
        <v>533</v>
      </c>
      <c r="B305" s="22" t="s">
        <v>562</v>
      </c>
      <c r="C305" s="9">
        <v>417</v>
      </c>
      <c r="D305" s="8">
        <v>417</v>
      </c>
      <c r="E305" s="9">
        <f t="shared" si="13"/>
        <v>463.33333333333331</v>
      </c>
      <c r="F305" s="8">
        <f t="shared" si="15"/>
        <v>0</v>
      </c>
      <c r="G305" s="11"/>
      <c r="K305" s="66">
        <v>0.9</v>
      </c>
    </row>
    <row r="306" spans="1:11" s="64" customFormat="1" ht="33" customHeight="1">
      <c r="A306" s="11" t="s">
        <v>535</v>
      </c>
      <c r="B306" s="22" t="s">
        <v>563</v>
      </c>
      <c r="C306" s="9">
        <v>484</v>
      </c>
      <c r="D306" s="8">
        <v>484</v>
      </c>
      <c r="E306" s="9">
        <f t="shared" si="13"/>
        <v>537.77777777777771</v>
      </c>
      <c r="F306" s="8">
        <f t="shared" si="15"/>
        <v>0</v>
      </c>
      <c r="G306" s="11"/>
      <c r="K306" s="66">
        <v>0.9</v>
      </c>
    </row>
    <row r="307" spans="1:11" s="64" customFormat="1" ht="33" customHeight="1">
      <c r="A307" s="11" t="s">
        <v>564</v>
      </c>
      <c r="B307" s="22" t="s">
        <v>565</v>
      </c>
      <c r="C307" s="9">
        <v>0</v>
      </c>
      <c r="D307" s="8">
        <v>0</v>
      </c>
      <c r="E307" s="9">
        <f t="shared" si="13"/>
        <v>0</v>
      </c>
      <c r="F307" s="8">
        <f t="shared" si="15"/>
        <v>0</v>
      </c>
      <c r="G307" s="11"/>
      <c r="K307" s="66">
        <v>0.9</v>
      </c>
    </row>
    <row r="308" spans="1:11" s="64" customFormat="1" ht="33" customHeight="1">
      <c r="A308" s="11" t="s">
        <v>566</v>
      </c>
      <c r="B308" s="22" t="s">
        <v>567</v>
      </c>
      <c r="C308" s="9">
        <v>0</v>
      </c>
      <c r="D308" s="8">
        <v>526</v>
      </c>
      <c r="E308" s="9">
        <f t="shared" si="13"/>
        <v>584.44444444444446</v>
      </c>
      <c r="F308" s="8">
        <f t="shared" si="15"/>
        <v>526</v>
      </c>
      <c r="G308" s="11"/>
      <c r="K308" s="66">
        <v>0.9</v>
      </c>
    </row>
    <row r="309" spans="1:11" s="64" customFormat="1" ht="33" customHeight="1">
      <c r="A309" s="11" t="s">
        <v>568</v>
      </c>
      <c r="B309" s="22" t="s">
        <v>569</v>
      </c>
      <c r="C309" s="9">
        <v>0</v>
      </c>
      <c r="D309" s="8">
        <v>684</v>
      </c>
      <c r="E309" s="9">
        <f t="shared" si="13"/>
        <v>760</v>
      </c>
      <c r="F309" s="8">
        <f t="shared" si="15"/>
        <v>684</v>
      </c>
      <c r="G309" s="11"/>
      <c r="K309" s="66">
        <v>0.9</v>
      </c>
    </row>
    <row r="310" spans="1:11" s="71" customFormat="1" ht="33" customHeight="1">
      <c r="A310" s="11" t="s">
        <v>570</v>
      </c>
      <c r="B310" s="22" t="s">
        <v>571</v>
      </c>
      <c r="C310" s="9">
        <v>0</v>
      </c>
      <c r="D310" s="8">
        <v>843</v>
      </c>
      <c r="E310" s="9">
        <f t="shared" si="13"/>
        <v>936.66666666666663</v>
      </c>
      <c r="F310" s="8">
        <f t="shared" si="15"/>
        <v>843</v>
      </c>
      <c r="G310" s="11"/>
      <c r="K310" s="66">
        <v>0.9</v>
      </c>
    </row>
    <row r="311" spans="1:11" s="71" customFormat="1" ht="33" customHeight="1">
      <c r="A311" s="11" t="s">
        <v>572</v>
      </c>
      <c r="B311" s="22" t="s">
        <v>573</v>
      </c>
      <c r="C311" s="9">
        <v>224</v>
      </c>
      <c r="D311" s="8">
        <v>224</v>
      </c>
      <c r="E311" s="9">
        <f t="shared" si="13"/>
        <v>248.88888888888889</v>
      </c>
      <c r="F311" s="8">
        <f t="shared" si="15"/>
        <v>0</v>
      </c>
      <c r="G311" s="11" t="s">
        <v>8</v>
      </c>
      <c r="K311" s="66">
        <v>0.9</v>
      </c>
    </row>
    <row r="312" spans="1:11" s="71" customFormat="1" ht="33" customHeight="1">
      <c r="A312" s="11" t="s">
        <v>564</v>
      </c>
      <c r="B312" s="22" t="s">
        <v>574</v>
      </c>
      <c r="C312" s="9">
        <v>0</v>
      </c>
      <c r="D312" s="8">
        <v>0</v>
      </c>
      <c r="E312" s="9">
        <f t="shared" si="13"/>
        <v>0</v>
      </c>
      <c r="F312" s="8">
        <f t="shared" si="15"/>
        <v>0</v>
      </c>
      <c r="G312" s="11" t="s">
        <v>8</v>
      </c>
      <c r="K312" s="66">
        <v>0.9</v>
      </c>
    </row>
    <row r="313" spans="1:11" s="64" customFormat="1" ht="33" customHeight="1">
      <c r="A313" s="22" t="s">
        <v>566</v>
      </c>
      <c r="B313" s="22" t="s">
        <v>751</v>
      </c>
      <c r="C313" s="9">
        <v>0</v>
      </c>
      <c r="D313" s="9">
        <v>526</v>
      </c>
      <c r="E313" s="9">
        <f t="shared" si="13"/>
        <v>584.44444444444446</v>
      </c>
      <c r="F313" s="8">
        <f t="shared" si="15"/>
        <v>526</v>
      </c>
      <c r="G313" s="57"/>
      <c r="K313" s="66">
        <v>0.9</v>
      </c>
    </row>
    <row r="314" spans="1:11" s="64" customFormat="1" ht="33" customHeight="1">
      <c r="A314" s="11" t="s">
        <v>575</v>
      </c>
      <c r="B314" s="22" t="s">
        <v>576</v>
      </c>
      <c r="C314" s="9">
        <v>103</v>
      </c>
      <c r="D314" s="8">
        <v>103</v>
      </c>
      <c r="E314" s="9">
        <f t="shared" si="13"/>
        <v>114.44444444444444</v>
      </c>
      <c r="F314" s="8">
        <f t="shared" si="15"/>
        <v>0</v>
      </c>
      <c r="G314" s="57" t="s">
        <v>8</v>
      </c>
      <c r="K314" s="66">
        <v>0.9</v>
      </c>
    </row>
    <row r="315" spans="1:11" s="64" customFormat="1" ht="33" customHeight="1">
      <c r="A315" s="11" t="s">
        <v>577</v>
      </c>
      <c r="B315" s="22" t="s">
        <v>578</v>
      </c>
      <c r="C315" s="9">
        <v>4972</v>
      </c>
      <c r="D315" s="8">
        <v>4972</v>
      </c>
      <c r="E315" s="9">
        <f t="shared" si="13"/>
        <v>5524.4444444444443</v>
      </c>
      <c r="F315" s="8">
        <f t="shared" ref="F315" si="16">((C315-D315)*-1)</f>
        <v>0</v>
      </c>
      <c r="G315" s="57"/>
      <c r="K315" s="66">
        <v>0.9</v>
      </c>
    </row>
    <row r="316" spans="1:11" s="64" customFormat="1" ht="33" customHeight="1">
      <c r="A316" s="11"/>
      <c r="B316" s="22" t="s">
        <v>579</v>
      </c>
      <c r="C316" s="9"/>
      <c r="D316" s="8"/>
      <c r="E316" s="9"/>
      <c r="F316" s="8"/>
      <c r="G316" s="57"/>
      <c r="K316" s="66">
        <v>0.9</v>
      </c>
    </row>
    <row r="317" spans="1:11" s="64" customFormat="1" ht="33" customHeight="1">
      <c r="A317" s="11" t="s">
        <v>580</v>
      </c>
      <c r="B317" s="22" t="s">
        <v>581</v>
      </c>
      <c r="C317" s="9">
        <v>0</v>
      </c>
      <c r="D317" s="8">
        <v>0</v>
      </c>
      <c r="E317" s="9">
        <f t="shared" si="13"/>
        <v>0</v>
      </c>
      <c r="F317" s="8">
        <f t="shared" ref="F317:F323" si="17">((C317-D317)*-1)</f>
        <v>0</v>
      </c>
      <c r="G317" s="57" t="s">
        <v>8</v>
      </c>
      <c r="K317" s="66">
        <v>0.9</v>
      </c>
    </row>
    <row r="318" spans="1:11" s="64" customFormat="1" ht="33" customHeight="1">
      <c r="A318" s="11" t="s">
        <v>582</v>
      </c>
      <c r="B318" s="22" t="s">
        <v>583</v>
      </c>
      <c r="C318" s="9">
        <v>0</v>
      </c>
      <c r="D318" s="8">
        <v>0</v>
      </c>
      <c r="E318" s="9">
        <f t="shared" si="13"/>
        <v>0</v>
      </c>
      <c r="F318" s="8">
        <f t="shared" si="17"/>
        <v>0</v>
      </c>
      <c r="G318" s="57" t="s">
        <v>8</v>
      </c>
      <c r="K318" s="66">
        <v>0.9</v>
      </c>
    </row>
    <row r="319" spans="1:11" s="64" customFormat="1" ht="33" customHeight="1">
      <c r="A319" s="11" t="s">
        <v>584</v>
      </c>
      <c r="B319" s="22" t="s">
        <v>585</v>
      </c>
      <c r="C319" s="9">
        <v>0</v>
      </c>
      <c r="D319" s="8">
        <v>0</v>
      </c>
      <c r="E319" s="9">
        <f t="shared" si="13"/>
        <v>0</v>
      </c>
      <c r="F319" s="8">
        <f t="shared" si="17"/>
        <v>0</v>
      </c>
      <c r="G319" s="57" t="s">
        <v>8</v>
      </c>
      <c r="K319" s="66">
        <v>0.9</v>
      </c>
    </row>
    <row r="320" spans="1:11" s="64" customFormat="1" ht="33" customHeight="1">
      <c r="A320" s="11" t="s">
        <v>586</v>
      </c>
      <c r="B320" s="22" t="s">
        <v>587</v>
      </c>
      <c r="C320" s="9">
        <v>0</v>
      </c>
      <c r="D320" s="8">
        <v>0</v>
      </c>
      <c r="E320" s="9">
        <f t="shared" si="13"/>
        <v>0</v>
      </c>
      <c r="F320" s="8">
        <f t="shared" si="17"/>
        <v>0</v>
      </c>
      <c r="G320" s="57" t="s">
        <v>8</v>
      </c>
      <c r="K320" s="66">
        <v>0.9</v>
      </c>
    </row>
    <row r="321" spans="1:11" s="64" customFormat="1" ht="33" customHeight="1">
      <c r="A321" s="11" t="s">
        <v>588</v>
      </c>
      <c r="B321" s="22" t="s">
        <v>589</v>
      </c>
      <c r="C321" s="9">
        <v>0</v>
      </c>
      <c r="D321" s="8">
        <v>0</v>
      </c>
      <c r="E321" s="9">
        <f t="shared" si="13"/>
        <v>0</v>
      </c>
      <c r="F321" s="8">
        <f t="shared" si="17"/>
        <v>0</v>
      </c>
      <c r="G321" s="57" t="s">
        <v>8</v>
      </c>
      <c r="K321" s="66">
        <v>0.9</v>
      </c>
    </row>
    <row r="322" spans="1:11" s="64" customFormat="1" ht="33" customHeight="1">
      <c r="A322" s="11" t="s">
        <v>590</v>
      </c>
      <c r="B322" s="22" t="s">
        <v>591</v>
      </c>
      <c r="C322" s="9">
        <v>0</v>
      </c>
      <c r="D322" s="8">
        <v>0</v>
      </c>
      <c r="E322" s="9">
        <f t="shared" si="13"/>
        <v>0</v>
      </c>
      <c r="F322" s="8">
        <f t="shared" si="17"/>
        <v>0</v>
      </c>
      <c r="G322" s="57" t="s">
        <v>8</v>
      </c>
      <c r="K322" s="66">
        <v>0.9</v>
      </c>
    </row>
    <row r="323" spans="1:11" s="64" customFormat="1" ht="33" customHeight="1">
      <c r="A323" s="11" t="s">
        <v>592</v>
      </c>
      <c r="B323" s="22" t="s">
        <v>593</v>
      </c>
      <c r="C323" s="9">
        <v>0</v>
      </c>
      <c r="D323" s="8">
        <v>0</v>
      </c>
      <c r="E323" s="9">
        <f t="shared" si="13"/>
        <v>0</v>
      </c>
      <c r="F323" s="8">
        <f t="shared" si="17"/>
        <v>0</v>
      </c>
      <c r="G323" s="57" t="s">
        <v>8</v>
      </c>
      <c r="K323" s="66">
        <v>0.9</v>
      </c>
    </row>
  </sheetData>
  <sheetProtection algorithmName="SHA-512" hashValue="O9FiJr+zuokhrX+Ct2hjs8cnNtpPsRx1/CNNLgNnsxJXKbyBNKXzY6lUhyrkjHtkgsRbbPjcMvUqP6l33lx01w==" saltValue="GG2JZcxhQaADrbrA4v5G+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ADD18-3DE5-48AF-AED0-80C8BFA74981}">
  <dimension ref="A1:M510"/>
  <sheetViews>
    <sheetView workbookViewId="0">
      <selection activeCell="B5" sqref="B5"/>
    </sheetView>
  </sheetViews>
  <sheetFormatPr defaultRowHeight="14.45"/>
  <cols>
    <col min="1" max="1" width="11.7109375" style="1" customWidth="1"/>
    <col min="2" max="2" width="77.7109375" style="1" customWidth="1"/>
    <col min="3" max="3" width="22.7109375" style="2" customWidth="1"/>
    <col min="4" max="4" width="22.7109375" style="1" customWidth="1"/>
    <col min="5" max="5" width="11.7109375" style="46" customWidth="1"/>
    <col min="6" max="6" width="11.7109375" style="50" hidden="1" customWidth="1"/>
    <col min="7" max="7" width="0" style="48" hidden="1" customWidth="1"/>
    <col min="8" max="8" width="9.85546875" style="48" hidden="1" customWidth="1"/>
    <col min="9" max="11" width="9.28515625" style="48" hidden="1" customWidth="1"/>
    <col min="12" max="12" width="0" style="49" hidden="1" customWidth="1"/>
    <col min="13" max="13" width="0" style="46" hidden="1" customWidth="1"/>
  </cols>
  <sheetData>
    <row r="1" spans="1:13">
      <c r="A1" s="36"/>
      <c r="B1" s="36" t="s">
        <v>860</v>
      </c>
      <c r="C1" s="37"/>
      <c r="D1" s="36"/>
      <c r="E1" s="60"/>
      <c r="F1" s="42"/>
      <c r="G1" s="43"/>
      <c r="H1" s="43"/>
      <c r="I1" s="43"/>
      <c r="J1" s="43"/>
      <c r="K1" s="43"/>
      <c r="L1" s="44"/>
      <c r="M1" s="41"/>
    </row>
    <row r="2" spans="1:13" ht="43.15">
      <c r="A2" s="58" t="s">
        <v>753</v>
      </c>
      <c r="B2" s="58" t="s">
        <v>2</v>
      </c>
      <c r="C2" s="59" t="s">
        <v>3</v>
      </c>
      <c r="D2" s="59" t="s">
        <v>4</v>
      </c>
      <c r="E2" s="59" t="s">
        <v>5</v>
      </c>
      <c r="F2" s="58" t="s">
        <v>5</v>
      </c>
      <c r="G2" s="43"/>
      <c r="H2" s="43"/>
      <c r="I2" s="43"/>
      <c r="J2" s="43"/>
      <c r="K2" s="43"/>
      <c r="L2" s="44"/>
      <c r="M2" s="41"/>
    </row>
    <row r="3" spans="1:13" ht="33" customHeight="1">
      <c r="A3" s="1" t="s">
        <v>861</v>
      </c>
      <c r="B3" s="1" t="s">
        <v>862</v>
      </c>
      <c r="C3" s="2">
        <f>ROUND(((H3*I3)/K3)/J3,0)</f>
        <v>122</v>
      </c>
      <c r="D3" s="38">
        <v>110</v>
      </c>
      <c r="F3" s="47">
        <v>110</v>
      </c>
      <c r="H3" s="47">
        <f>F3</f>
        <v>110</v>
      </c>
      <c r="I3" s="48">
        <v>100</v>
      </c>
      <c r="J3" s="48">
        <v>0.9</v>
      </c>
      <c r="K3" s="48">
        <v>100</v>
      </c>
    </row>
    <row r="4" spans="1:13" ht="33" customHeight="1">
      <c r="A4" s="1" t="s">
        <v>863</v>
      </c>
      <c r="B4" s="1" t="s">
        <v>864</v>
      </c>
      <c r="C4" s="2">
        <f t="shared" ref="C4:C67" si="0">ROUND(((H4*I4)/K4)/J4,0)</f>
        <v>122</v>
      </c>
      <c r="D4" s="38">
        <v>110</v>
      </c>
      <c r="F4" s="47">
        <v>110</v>
      </c>
      <c r="H4" s="47">
        <f t="shared" ref="H4:H67" si="1">F4</f>
        <v>110</v>
      </c>
      <c r="I4" s="48">
        <v>100</v>
      </c>
      <c r="J4" s="48">
        <v>0.9</v>
      </c>
      <c r="K4" s="48">
        <v>100</v>
      </c>
    </row>
    <row r="5" spans="1:13" ht="33" customHeight="1">
      <c r="A5" s="1" t="s">
        <v>865</v>
      </c>
      <c r="B5" s="1" t="s">
        <v>866</v>
      </c>
      <c r="C5" s="2">
        <f t="shared" si="0"/>
        <v>122</v>
      </c>
      <c r="D5" s="38">
        <v>110</v>
      </c>
      <c r="F5" s="47">
        <v>110</v>
      </c>
      <c r="H5" s="47">
        <f t="shared" si="1"/>
        <v>110</v>
      </c>
      <c r="I5" s="48">
        <v>100</v>
      </c>
      <c r="J5" s="48">
        <v>0.9</v>
      </c>
      <c r="K5" s="48">
        <v>100</v>
      </c>
    </row>
    <row r="6" spans="1:13" ht="33" customHeight="1">
      <c r="A6" s="1" t="s">
        <v>867</v>
      </c>
      <c r="B6" s="1" t="s">
        <v>868</v>
      </c>
      <c r="C6" s="2">
        <f t="shared" si="0"/>
        <v>122</v>
      </c>
      <c r="D6" s="38">
        <v>110</v>
      </c>
      <c r="F6" s="47">
        <v>110</v>
      </c>
      <c r="H6" s="47">
        <f t="shared" si="1"/>
        <v>110</v>
      </c>
      <c r="I6" s="48">
        <v>100</v>
      </c>
      <c r="J6" s="48">
        <v>0.9</v>
      </c>
      <c r="K6" s="48">
        <v>100</v>
      </c>
    </row>
    <row r="7" spans="1:13" ht="33" customHeight="1">
      <c r="A7" s="1" t="s">
        <v>869</v>
      </c>
      <c r="B7" s="1" t="s">
        <v>870</v>
      </c>
      <c r="C7" s="2">
        <f t="shared" si="0"/>
        <v>122</v>
      </c>
      <c r="D7" s="38">
        <v>110</v>
      </c>
      <c r="F7" s="47">
        <v>110</v>
      </c>
      <c r="H7" s="47">
        <f t="shared" si="1"/>
        <v>110</v>
      </c>
      <c r="I7" s="48">
        <v>100</v>
      </c>
      <c r="J7" s="48">
        <v>0.9</v>
      </c>
      <c r="K7" s="48">
        <v>100</v>
      </c>
    </row>
    <row r="8" spans="1:13" ht="33" customHeight="1">
      <c r="A8" s="1" t="s">
        <v>871</v>
      </c>
      <c r="B8" s="1" t="s">
        <v>872</v>
      </c>
      <c r="C8" s="2">
        <f t="shared" si="0"/>
        <v>3590</v>
      </c>
      <c r="D8" s="38">
        <v>3231</v>
      </c>
      <c r="F8" s="47">
        <v>3231</v>
      </c>
      <c r="H8" s="47">
        <f t="shared" si="1"/>
        <v>3231</v>
      </c>
      <c r="I8" s="48">
        <v>100</v>
      </c>
      <c r="J8" s="48">
        <v>0.9</v>
      </c>
      <c r="K8" s="48">
        <v>100</v>
      </c>
    </row>
    <row r="9" spans="1:13" ht="33" customHeight="1">
      <c r="A9" s="1" t="s">
        <v>873</v>
      </c>
      <c r="B9" s="1" t="s">
        <v>874</v>
      </c>
      <c r="C9" s="2">
        <f t="shared" si="0"/>
        <v>98408</v>
      </c>
      <c r="D9" s="38">
        <f>9072+79495</f>
        <v>88567</v>
      </c>
      <c r="E9" s="46" t="s">
        <v>8</v>
      </c>
      <c r="F9" s="47">
        <f>9072+79495</f>
        <v>88567</v>
      </c>
      <c r="H9" s="47">
        <f t="shared" si="1"/>
        <v>88567</v>
      </c>
      <c r="I9" s="48">
        <v>100</v>
      </c>
      <c r="J9" s="48">
        <v>0.9</v>
      </c>
      <c r="K9" s="48">
        <v>100</v>
      </c>
    </row>
    <row r="10" spans="1:13" ht="33" customHeight="1">
      <c r="A10" s="1" t="s">
        <v>875</v>
      </c>
      <c r="B10" s="1" t="s">
        <v>876</v>
      </c>
      <c r="C10" s="2">
        <f t="shared" si="0"/>
        <v>1111</v>
      </c>
      <c r="D10" s="38">
        <v>1000</v>
      </c>
      <c r="F10" s="47">
        <v>1000</v>
      </c>
      <c r="H10" s="47">
        <f t="shared" si="1"/>
        <v>1000</v>
      </c>
      <c r="I10" s="48">
        <v>100</v>
      </c>
      <c r="J10" s="48">
        <v>0.9</v>
      </c>
      <c r="K10" s="48">
        <v>100</v>
      </c>
    </row>
    <row r="11" spans="1:13" ht="33" customHeight="1">
      <c r="A11" s="1" t="s">
        <v>877</v>
      </c>
      <c r="B11" s="1" t="s">
        <v>878</v>
      </c>
      <c r="C11" s="2">
        <f t="shared" si="0"/>
        <v>8019</v>
      </c>
      <c r="D11" s="38">
        <v>7217</v>
      </c>
      <c r="F11" s="47">
        <v>7217</v>
      </c>
      <c r="H11" s="47">
        <f t="shared" si="1"/>
        <v>7217</v>
      </c>
      <c r="I11" s="48">
        <v>100</v>
      </c>
      <c r="J11" s="48">
        <v>0.9</v>
      </c>
      <c r="K11" s="48">
        <v>100</v>
      </c>
    </row>
    <row r="12" spans="1:13" ht="33" customHeight="1">
      <c r="A12" s="1" t="s">
        <v>879</v>
      </c>
      <c r="B12" s="1" t="s">
        <v>880</v>
      </c>
      <c r="C12" s="2">
        <f t="shared" si="0"/>
        <v>1603</v>
      </c>
      <c r="D12" s="38">
        <v>1443</v>
      </c>
      <c r="F12" s="47">
        <v>1443</v>
      </c>
      <c r="H12" s="47">
        <f t="shared" si="1"/>
        <v>1443</v>
      </c>
      <c r="I12" s="48">
        <v>100</v>
      </c>
      <c r="J12" s="48">
        <v>0.9</v>
      </c>
      <c r="K12" s="48">
        <v>100</v>
      </c>
    </row>
    <row r="13" spans="1:13" ht="33" customHeight="1">
      <c r="A13" s="1" t="s">
        <v>881</v>
      </c>
      <c r="B13" s="1" t="s">
        <v>882</v>
      </c>
      <c r="C13" s="2">
        <f t="shared" si="0"/>
        <v>3638</v>
      </c>
      <c r="D13" s="38">
        <v>3274</v>
      </c>
      <c r="F13" s="47">
        <v>3274</v>
      </c>
      <c r="H13" s="47">
        <f t="shared" si="1"/>
        <v>3274</v>
      </c>
      <c r="I13" s="48">
        <v>100</v>
      </c>
      <c r="J13" s="48">
        <v>0.9</v>
      </c>
      <c r="K13" s="48">
        <v>100</v>
      </c>
    </row>
    <row r="14" spans="1:13" ht="33" customHeight="1">
      <c r="A14" s="1" t="s">
        <v>883</v>
      </c>
      <c r="B14" s="1" t="s">
        <v>884</v>
      </c>
      <c r="C14" s="2">
        <f t="shared" si="0"/>
        <v>311</v>
      </c>
      <c r="D14" s="38">
        <v>280</v>
      </c>
      <c r="F14" s="47">
        <v>280</v>
      </c>
      <c r="H14" s="47">
        <f t="shared" si="1"/>
        <v>280</v>
      </c>
      <c r="I14" s="48">
        <v>100</v>
      </c>
      <c r="J14" s="48">
        <v>0.9</v>
      </c>
      <c r="K14" s="48">
        <v>100</v>
      </c>
    </row>
    <row r="15" spans="1:13" ht="33" customHeight="1">
      <c r="A15" s="1" t="s">
        <v>885</v>
      </c>
      <c r="B15" s="1" t="s">
        <v>886</v>
      </c>
      <c r="C15" s="2">
        <f t="shared" si="0"/>
        <v>207</v>
      </c>
      <c r="D15" s="38">
        <v>186</v>
      </c>
      <c r="F15" s="47">
        <v>186</v>
      </c>
      <c r="H15" s="47">
        <f t="shared" si="1"/>
        <v>186</v>
      </c>
      <c r="I15" s="48">
        <v>100</v>
      </c>
      <c r="J15" s="48">
        <v>0.9</v>
      </c>
      <c r="K15" s="48">
        <v>100</v>
      </c>
    </row>
    <row r="16" spans="1:13" ht="33" customHeight="1">
      <c r="A16" s="1" t="s">
        <v>887</v>
      </c>
      <c r="B16" s="1" t="s">
        <v>888</v>
      </c>
      <c r="C16" s="2">
        <f t="shared" si="0"/>
        <v>180</v>
      </c>
      <c r="D16" s="38">
        <v>162</v>
      </c>
      <c r="F16" s="47">
        <v>162</v>
      </c>
      <c r="H16" s="47">
        <f t="shared" si="1"/>
        <v>162</v>
      </c>
      <c r="I16" s="48">
        <v>100</v>
      </c>
      <c r="J16" s="48">
        <v>0.9</v>
      </c>
      <c r="K16" s="48">
        <v>100</v>
      </c>
    </row>
    <row r="17" spans="1:11" ht="33" customHeight="1">
      <c r="A17" s="1" t="s">
        <v>889</v>
      </c>
      <c r="B17" s="1" t="s">
        <v>890</v>
      </c>
      <c r="C17" s="2">
        <f t="shared" si="0"/>
        <v>1330</v>
      </c>
      <c r="D17" s="38">
        <v>1197</v>
      </c>
      <c r="F17" s="47">
        <v>1197</v>
      </c>
      <c r="H17" s="47">
        <f t="shared" si="1"/>
        <v>1197</v>
      </c>
      <c r="I17" s="48">
        <v>100</v>
      </c>
      <c r="J17" s="48">
        <v>0.9</v>
      </c>
      <c r="K17" s="48">
        <v>100</v>
      </c>
    </row>
    <row r="18" spans="1:11" ht="33" customHeight="1">
      <c r="A18" s="1" t="s">
        <v>891</v>
      </c>
      <c r="B18" s="1" t="s">
        <v>892</v>
      </c>
      <c r="C18" s="2">
        <f t="shared" si="0"/>
        <v>153</v>
      </c>
      <c r="D18" s="38">
        <v>138</v>
      </c>
      <c r="F18" s="47">
        <v>138</v>
      </c>
      <c r="H18" s="47">
        <f t="shared" si="1"/>
        <v>138</v>
      </c>
      <c r="I18" s="48">
        <v>100</v>
      </c>
      <c r="J18" s="48">
        <v>0.9</v>
      </c>
      <c r="K18" s="48">
        <v>100</v>
      </c>
    </row>
    <row r="19" spans="1:11" ht="33" customHeight="1">
      <c r="A19" s="1" t="s">
        <v>893</v>
      </c>
      <c r="B19" s="1" t="s">
        <v>894</v>
      </c>
      <c r="C19" s="2">
        <f t="shared" si="0"/>
        <v>1240</v>
      </c>
      <c r="D19" s="38">
        <v>1116</v>
      </c>
      <c r="F19" s="47">
        <v>1116</v>
      </c>
      <c r="H19" s="47">
        <f t="shared" si="1"/>
        <v>1116</v>
      </c>
      <c r="I19" s="48">
        <v>100</v>
      </c>
      <c r="J19" s="48">
        <v>0.9</v>
      </c>
      <c r="K19" s="48">
        <v>100</v>
      </c>
    </row>
    <row r="20" spans="1:11" ht="33" customHeight="1">
      <c r="A20" s="1" t="s">
        <v>895</v>
      </c>
      <c r="B20" s="1" t="s">
        <v>896</v>
      </c>
      <c r="C20" s="2">
        <f t="shared" si="0"/>
        <v>312</v>
      </c>
      <c r="D20" s="38">
        <v>281</v>
      </c>
      <c r="F20" s="47">
        <v>281</v>
      </c>
      <c r="H20" s="47">
        <f t="shared" si="1"/>
        <v>281</v>
      </c>
      <c r="I20" s="48">
        <v>100</v>
      </c>
      <c r="J20" s="48">
        <v>0.9</v>
      </c>
      <c r="K20" s="48">
        <v>100</v>
      </c>
    </row>
    <row r="21" spans="1:11" ht="33" customHeight="1">
      <c r="A21" s="1" t="s">
        <v>897</v>
      </c>
      <c r="B21" s="1" t="s">
        <v>898</v>
      </c>
      <c r="C21" s="2">
        <f t="shared" si="0"/>
        <v>816</v>
      </c>
      <c r="D21" s="38">
        <v>734</v>
      </c>
      <c r="F21" s="47">
        <v>734</v>
      </c>
      <c r="H21" s="47">
        <f t="shared" si="1"/>
        <v>734</v>
      </c>
      <c r="I21" s="48">
        <v>100</v>
      </c>
      <c r="J21" s="48">
        <v>0.9</v>
      </c>
      <c r="K21" s="48">
        <v>100</v>
      </c>
    </row>
    <row r="22" spans="1:11" ht="33" customHeight="1">
      <c r="A22" s="1" t="s">
        <v>899</v>
      </c>
      <c r="B22" s="1" t="s">
        <v>900</v>
      </c>
      <c r="C22" s="2">
        <f t="shared" si="0"/>
        <v>149</v>
      </c>
      <c r="D22" s="38">
        <v>134</v>
      </c>
      <c r="F22" s="47">
        <v>134</v>
      </c>
      <c r="H22" s="47">
        <f t="shared" si="1"/>
        <v>134</v>
      </c>
      <c r="I22" s="48">
        <v>100</v>
      </c>
      <c r="J22" s="48">
        <v>0.9</v>
      </c>
      <c r="K22" s="48">
        <v>100</v>
      </c>
    </row>
    <row r="23" spans="1:11" ht="33" customHeight="1">
      <c r="A23" s="1" t="s">
        <v>901</v>
      </c>
      <c r="B23" s="1" t="s">
        <v>902</v>
      </c>
      <c r="C23" s="2">
        <f t="shared" si="0"/>
        <v>923</v>
      </c>
      <c r="D23" s="38">
        <v>831</v>
      </c>
      <c r="F23" s="47">
        <v>831</v>
      </c>
      <c r="H23" s="47">
        <f t="shared" si="1"/>
        <v>831</v>
      </c>
      <c r="I23" s="48">
        <v>100</v>
      </c>
      <c r="J23" s="48">
        <v>0.9</v>
      </c>
      <c r="K23" s="48">
        <v>100</v>
      </c>
    </row>
    <row r="24" spans="1:11" ht="33" customHeight="1">
      <c r="A24" s="1" t="s">
        <v>903</v>
      </c>
      <c r="B24" s="1" t="s">
        <v>904</v>
      </c>
      <c r="C24" s="2">
        <f t="shared" si="0"/>
        <v>1268</v>
      </c>
      <c r="D24" s="38">
        <v>1141</v>
      </c>
      <c r="F24" s="47">
        <v>1141</v>
      </c>
      <c r="H24" s="47">
        <f t="shared" si="1"/>
        <v>1141</v>
      </c>
      <c r="I24" s="48">
        <v>100</v>
      </c>
      <c r="J24" s="48">
        <v>0.9</v>
      </c>
      <c r="K24" s="48">
        <v>100</v>
      </c>
    </row>
    <row r="25" spans="1:11" ht="33" customHeight="1">
      <c r="A25" s="1" t="s">
        <v>905</v>
      </c>
      <c r="B25" s="1" t="s">
        <v>906</v>
      </c>
      <c r="C25" s="2">
        <f t="shared" si="0"/>
        <v>5027</v>
      </c>
      <c r="D25" s="38">
        <v>4524</v>
      </c>
      <c r="F25" s="47">
        <v>4524</v>
      </c>
      <c r="H25" s="47">
        <f t="shared" si="1"/>
        <v>4524</v>
      </c>
      <c r="I25" s="48">
        <v>100</v>
      </c>
      <c r="J25" s="48">
        <v>0.9</v>
      </c>
      <c r="K25" s="48">
        <v>100</v>
      </c>
    </row>
    <row r="26" spans="1:11" ht="33" customHeight="1">
      <c r="A26" s="1" t="s">
        <v>907</v>
      </c>
      <c r="B26" s="1" t="s">
        <v>908</v>
      </c>
      <c r="C26" s="2">
        <f t="shared" si="0"/>
        <v>7518</v>
      </c>
      <c r="D26" s="38">
        <v>6766</v>
      </c>
      <c r="F26" s="47">
        <v>6766</v>
      </c>
      <c r="H26" s="47">
        <f t="shared" si="1"/>
        <v>6766</v>
      </c>
      <c r="I26" s="48">
        <v>100</v>
      </c>
      <c r="J26" s="48">
        <v>0.9</v>
      </c>
      <c r="K26" s="48">
        <v>100</v>
      </c>
    </row>
    <row r="27" spans="1:11" ht="33" customHeight="1">
      <c r="A27" s="1" t="s">
        <v>909</v>
      </c>
      <c r="B27" s="1" t="s">
        <v>910</v>
      </c>
      <c r="C27" s="2">
        <f t="shared" si="0"/>
        <v>1257</v>
      </c>
      <c r="D27" s="38">
        <v>1131</v>
      </c>
      <c r="F27" s="47">
        <v>1131</v>
      </c>
      <c r="H27" s="47">
        <f t="shared" si="1"/>
        <v>1131</v>
      </c>
      <c r="I27" s="48">
        <v>100</v>
      </c>
      <c r="J27" s="48">
        <v>0.9</v>
      </c>
      <c r="K27" s="48">
        <v>100</v>
      </c>
    </row>
    <row r="28" spans="1:11" ht="33" customHeight="1">
      <c r="A28" s="1" t="s">
        <v>911</v>
      </c>
      <c r="B28" s="1" t="s">
        <v>912</v>
      </c>
      <c r="C28" s="2">
        <f t="shared" si="0"/>
        <v>778</v>
      </c>
      <c r="D28" s="38">
        <v>700</v>
      </c>
      <c r="F28" s="47">
        <v>700</v>
      </c>
      <c r="H28" s="47">
        <f t="shared" si="1"/>
        <v>700</v>
      </c>
      <c r="I28" s="48">
        <v>100</v>
      </c>
      <c r="J28" s="48">
        <v>0.9</v>
      </c>
      <c r="K28" s="48">
        <v>100</v>
      </c>
    </row>
    <row r="29" spans="1:11" ht="33" customHeight="1">
      <c r="A29" s="1" t="s">
        <v>913</v>
      </c>
      <c r="B29" s="1" t="s">
        <v>914</v>
      </c>
      <c r="C29" s="2">
        <f t="shared" si="0"/>
        <v>113</v>
      </c>
      <c r="D29" s="38">
        <v>102</v>
      </c>
      <c r="F29" s="47">
        <v>102</v>
      </c>
      <c r="H29" s="47">
        <f t="shared" si="1"/>
        <v>102</v>
      </c>
      <c r="I29" s="48">
        <v>100</v>
      </c>
      <c r="J29" s="48">
        <v>0.9</v>
      </c>
      <c r="K29" s="48">
        <v>100</v>
      </c>
    </row>
    <row r="30" spans="1:11" ht="33" customHeight="1">
      <c r="A30" s="1" t="s">
        <v>915</v>
      </c>
      <c r="B30" s="1" t="s">
        <v>916</v>
      </c>
      <c r="C30" s="2">
        <f t="shared" si="0"/>
        <v>79640</v>
      </c>
      <c r="D30" s="38">
        <v>71676</v>
      </c>
      <c r="F30" s="47">
        <v>71676</v>
      </c>
      <c r="H30" s="47">
        <f t="shared" si="1"/>
        <v>71676</v>
      </c>
      <c r="I30" s="48">
        <v>100</v>
      </c>
      <c r="J30" s="48">
        <v>0.9</v>
      </c>
      <c r="K30" s="48">
        <v>100</v>
      </c>
    </row>
    <row r="31" spans="1:11" ht="33" customHeight="1">
      <c r="A31" s="1" t="s">
        <v>917</v>
      </c>
      <c r="B31" s="1" t="s">
        <v>918</v>
      </c>
      <c r="C31" s="2">
        <f t="shared" si="0"/>
        <v>490</v>
      </c>
      <c r="D31" s="38">
        <v>441</v>
      </c>
      <c r="F31" s="47">
        <v>441</v>
      </c>
      <c r="H31" s="47">
        <f t="shared" si="1"/>
        <v>441</v>
      </c>
      <c r="I31" s="48">
        <v>100</v>
      </c>
      <c r="J31" s="48">
        <v>0.9</v>
      </c>
      <c r="K31" s="48">
        <v>100</v>
      </c>
    </row>
    <row r="32" spans="1:11" ht="33" customHeight="1">
      <c r="A32" s="1" t="s">
        <v>919</v>
      </c>
      <c r="B32" s="1" t="s">
        <v>920</v>
      </c>
      <c r="C32" s="2">
        <f t="shared" si="0"/>
        <v>510</v>
      </c>
      <c r="D32" s="38">
        <v>459</v>
      </c>
      <c r="F32" s="47">
        <v>459</v>
      </c>
      <c r="H32" s="47">
        <f t="shared" si="1"/>
        <v>459</v>
      </c>
      <c r="I32" s="48">
        <v>100</v>
      </c>
      <c r="J32" s="48">
        <v>0.9</v>
      </c>
      <c r="K32" s="48">
        <v>100</v>
      </c>
    </row>
    <row r="33" spans="1:11" ht="33" customHeight="1">
      <c r="A33" s="1" t="s">
        <v>921</v>
      </c>
      <c r="B33" s="1" t="s">
        <v>922</v>
      </c>
      <c r="C33" s="2">
        <f t="shared" si="0"/>
        <v>614</v>
      </c>
      <c r="D33" s="38">
        <v>553</v>
      </c>
      <c r="F33" s="47">
        <v>553</v>
      </c>
      <c r="H33" s="47">
        <f t="shared" si="1"/>
        <v>553</v>
      </c>
      <c r="I33" s="48">
        <v>100</v>
      </c>
      <c r="J33" s="48">
        <v>0.9</v>
      </c>
      <c r="K33" s="48">
        <v>100</v>
      </c>
    </row>
    <row r="34" spans="1:11" ht="33" customHeight="1">
      <c r="A34" s="1" t="s">
        <v>923</v>
      </c>
      <c r="B34" s="1" t="s">
        <v>924</v>
      </c>
      <c r="C34" s="2">
        <f t="shared" si="0"/>
        <v>299</v>
      </c>
      <c r="D34" s="38">
        <v>269</v>
      </c>
      <c r="F34" s="47">
        <v>269</v>
      </c>
      <c r="H34" s="47">
        <f t="shared" si="1"/>
        <v>269</v>
      </c>
      <c r="I34" s="48">
        <v>100</v>
      </c>
      <c r="J34" s="48">
        <v>0.9</v>
      </c>
      <c r="K34" s="48">
        <v>100</v>
      </c>
    </row>
    <row r="35" spans="1:11" ht="33" customHeight="1">
      <c r="A35" s="1" t="s">
        <v>925</v>
      </c>
      <c r="B35" s="1" t="s">
        <v>926</v>
      </c>
      <c r="C35" s="2">
        <f t="shared" si="0"/>
        <v>533</v>
      </c>
      <c r="D35" s="38">
        <v>480</v>
      </c>
      <c r="F35" s="47">
        <v>480</v>
      </c>
      <c r="H35" s="47">
        <f t="shared" si="1"/>
        <v>480</v>
      </c>
      <c r="I35" s="48">
        <v>100</v>
      </c>
      <c r="J35" s="48">
        <v>0.9</v>
      </c>
      <c r="K35" s="48">
        <v>100</v>
      </c>
    </row>
    <row r="36" spans="1:11" ht="33" customHeight="1">
      <c r="A36" s="1" t="s">
        <v>927</v>
      </c>
      <c r="B36" s="1" t="s">
        <v>928</v>
      </c>
      <c r="C36" s="2">
        <f t="shared" si="0"/>
        <v>831</v>
      </c>
      <c r="D36" s="38">
        <v>748</v>
      </c>
      <c r="F36" s="47">
        <v>748</v>
      </c>
      <c r="H36" s="47">
        <f t="shared" si="1"/>
        <v>748</v>
      </c>
      <c r="I36" s="48">
        <v>100</v>
      </c>
      <c r="J36" s="48">
        <v>0.9</v>
      </c>
      <c r="K36" s="48">
        <v>100</v>
      </c>
    </row>
    <row r="37" spans="1:11" ht="33" customHeight="1">
      <c r="A37" s="1" t="s">
        <v>929</v>
      </c>
      <c r="B37" s="1" t="s">
        <v>930</v>
      </c>
      <c r="C37" s="2">
        <f t="shared" si="0"/>
        <v>459</v>
      </c>
      <c r="D37" s="38">
        <v>413</v>
      </c>
      <c r="F37" s="47">
        <v>413</v>
      </c>
      <c r="H37" s="47">
        <f t="shared" si="1"/>
        <v>413</v>
      </c>
      <c r="I37" s="48">
        <v>100</v>
      </c>
      <c r="J37" s="48">
        <v>0.9</v>
      </c>
      <c r="K37" s="48">
        <v>100</v>
      </c>
    </row>
    <row r="38" spans="1:11" ht="33" customHeight="1">
      <c r="A38" s="1" t="s">
        <v>929</v>
      </c>
      <c r="B38" s="1" t="s">
        <v>930</v>
      </c>
      <c r="C38" s="2">
        <f t="shared" si="0"/>
        <v>459</v>
      </c>
      <c r="D38" s="38">
        <v>413</v>
      </c>
      <c r="F38" s="47">
        <v>413</v>
      </c>
      <c r="H38" s="47">
        <f t="shared" si="1"/>
        <v>413</v>
      </c>
      <c r="I38" s="48">
        <v>100</v>
      </c>
      <c r="J38" s="48">
        <v>0.9</v>
      </c>
      <c r="K38" s="48">
        <v>100</v>
      </c>
    </row>
    <row r="39" spans="1:11" ht="33" customHeight="1">
      <c r="A39" s="1" t="s">
        <v>931</v>
      </c>
      <c r="B39" s="1" t="s">
        <v>932</v>
      </c>
      <c r="C39" s="2">
        <f t="shared" si="0"/>
        <v>448</v>
      </c>
      <c r="D39" s="38">
        <v>403</v>
      </c>
      <c r="F39" s="47">
        <v>403</v>
      </c>
      <c r="H39" s="47">
        <f t="shared" si="1"/>
        <v>403</v>
      </c>
      <c r="I39" s="48">
        <v>100</v>
      </c>
      <c r="J39" s="48">
        <v>0.9</v>
      </c>
      <c r="K39" s="48">
        <v>100</v>
      </c>
    </row>
    <row r="40" spans="1:11" ht="33" customHeight="1">
      <c r="A40" s="1" t="s">
        <v>933</v>
      </c>
      <c r="B40" s="1" t="s">
        <v>934</v>
      </c>
      <c r="C40" s="2">
        <f t="shared" si="0"/>
        <v>2887</v>
      </c>
      <c r="D40" s="38">
        <v>2598</v>
      </c>
      <c r="F40" s="47">
        <v>2598</v>
      </c>
      <c r="H40" s="47">
        <f t="shared" si="1"/>
        <v>2598</v>
      </c>
      <c r="I40" s="48">
        <v>100</v>
      </c>
      <c r="J40" s="48">
        <v>0.9</v>
      </c>
      <c r="K40" s="48">
        <v>100</v>
      </c>
    </row>
    <row r="41" spans="1:11" ht="33" customHeight="1">
      <c r="A41" s="1" t="s">
        <v>935</v>
      </c>
      <c r="B41" s="1" t="s">
        <v>936</v>
      </c>
      <c r="C41" s="2">
        <f t="shared" si="0"/>
        <v>644</v>
      </c>
      <c r="D41" s="38">
        <v>580</v>
      </c>
      <c r="F41" s="47">
        <v>580</v>
      </c>
      <c r="H41" s="47">
        <f t="shared" si="1"/>
        <v>580</v>
      </c>
      <c r="I41" s="48">
        <v>100</v>
      </c>
      <c r="J41" s="48">
        <v>0.9</v>
      </c>
      <c r="K41" s="48">
        <v>100</v>
      </c>
    </row>
    <row r="42" spans="1:11" ht="33" customHeight="1">
      <c r="A42" s="1" t="s">
        <v>937</v>
      </c>
      <c r="B42" s="1" t="s">
        <v>938</v>
      </c>
      <c r="C42" s="2">
        <f t="shared" si="0"/>
        <v>1226</v>
      </c>
      <c r="D42" s="38">
        <v>1103</v>
      </c>
      <c r="F42" s="47">
        <v>1103</v>
      </c>
      <c r="H42" s="47">
        <f t="shared" si="1"/>
        <v>1103</v>
      </c>
      <c r="I42" s="48">
        <v>100</v>
      </c>
      <c r="J42" s="48">
        <v>0.9</v>
      </c>
      <c r="K42" s="48">
        <v>100</v>
      </c>
    </row>
    <row r="43" spans="1:11" ht="33" customHeight="1">
      <c r="A43" s="1" t="s">
        <v>939</v>
      </c>
      <c r="B43" s="1" t="s">
        <v>940</v>
      </c>
      <c r="C43" s="2">
        <f t="shared" si="0"/>
        <v>1408</v>
      </c>
      <c r="D43" s="38">
        <v>1267</v>
      </c>
      <c r="F43" s="47">
        <v>1267</v>
      </c>
      <c r="H43" s="47">
        <f t="shared" si="1"/>
        <v>1267</v>
      </c>
      <c r="I43" s="48">
        <v>100</v>
      </c>
      <c r="J43" s="48">
        <v>0.9</v>
      </c>
      <c r="K43" s="48">
        <v>100</v>
      </c>
    </row>
    <row r="44" spans="1:11" ht="33" customHeight="1">
      <c r="A44" s="5" t="s">
        <v>941</v>
      </c>
      <c r="B44" s="5" t="s">
        <v>942</v>
      </c>
      <c r="C44" s="2">
        <f t="shared" si="0"/>
        <v>2682</v>
      </c>
      <c r="D44" s="39">
        <v>2414</v>
      </c>
      <c r="F44" s="47">
        <v>2414</v>
      </c>
      <c r="H44" s="47">
        <f t="shared" si="1"/>
        <v>2414</v>
      </c>
      <c r="I44" s="48">
        <v>100</v>
      </c>
      <c r="J44" s="48">
        <v>0.9</v>
      </c>
      <c r="K44" s="48">
        <v>100</v>
      </c>
    </row>
    <row r="45" spans="1:11" ht="33" customHeight="1">
      <c r="A45" s="5" t="s">
        <v>943</v>
      </c>
      <c r="B45" s="5" t="s">
        <v>944</v>
      </c>
      <c r="C45" s="2">
        <f t="shared" si="0"/>
        <v>2371</v>
      </c>
      <c r="D45" s="39">
        <v>2134</v>
      </c>
      <c r="F45" s="47">
        <v>2134</v>
      </c>
      <c r="H45" s="47">
        <f t="shared" si="1"/>
        <v>2134</v>
      </c>
      <c r="I45" s="48">
        <v>100</v>
      </c>
      <c r="J45" s="48">
        <v>0.9</v>
      </c>
      <c r="K45" s="48">
        <v>100</v>
      </c>
    </row>
    <row r="46" spans="1:11" ht="33" customHeight="1">
      <c r="A46" s="1" t="s">
        <v>945</v>
      </c>
      <c r="B46" s="1" t="s">
        <v>946</v>
      </c>
      <c r="C46" s="2">
        <f t="shared" si="0"/>
        <v>4307</v>
      </c>
      <c r="D46" s="38">
        <v>3876</v>
      </c>
      <c r="F46" s="47">
        <v>3876</v>
      </c>
      <c r="H46" s="47">
        <f t="shared" si="1"/>
        <v>3876</v>
      </c>
      <c r="I46" s="48">
        <v>100</v>
      </c>
      <c r="J46" s="48">
        <v>0.9</v>
      </c>
      <c r="K46" s="48">
        <v>100</v>
      </c>
    </row>
    <row r="47" spans="1:11" ht="33" customHeight="1">
      <c r="A47" s="1" t="s">
        <v>947</v>
      </c>
      <c r="B47" s="1" t="s">
        <v>948</v>
      </c>
      <c r="C47" s="2">
        <f t="shared" si="0"/>
        <v>391</v>
      </c>
      <c r="D47" s="38">
        <v>352</v>
      </c>
      <c r="F47" s="47">
        <v>352</v>
      </c>
      <c r="H47" s="47">
        <f t="shared" si="1"/>
        <v>352</v>
      </c>
      <c r="I47" s="48">
        <v>100</v>
      </c>
      <c r="J47" s="48">
        <v>0.9</v>
      </c>
      <c r="K47" s="48">
        <v>100</v>
      </c>
    </row>
    <row r="48" spans="1:11" ht="33" customHeight="1">
      <c r="A48" s="1" t="s">
        <v>949</v>
      </c>
      <c r="B48" s="1" t="s">
        <v>950</v>
      </c>
      <c r="C48" s="2">
        <f t="shared" si="0"/>
        <v>113</v>
      </c>
      <c r="D48" s="38">
        <v>102</v>
      </c>
      <c r="F48" s="47">
        <v>102</v>
      </c>
      <c r="H48" s="47">
        <f t="shared" si="1"/>
        <v>102</v>
      </c>
      <c r="I48" s="48">
        <v>100</v>
      </c>
      <c r="J48" s="48">
        <v>0.9</v>
      </c>
      <c r="K48" s="48">
        <v>100</v>
      </c>
    </row>
    <row r="49" spans="1:11" ht="33" customHeight="1">
      <c r="A49" s="1" t="s">
        <v>951</v>
      </c>
      <c r="B49" s="1" t="s">
        <v>952</v>
      </c>
      <c r="C49" s="2">
        <f t="shared" si="0"/>
        <v>736</v>
      </c>
      <c r="D49" s="38">
        <v>662</v>
      </c>
      <c r="F49" s="47">
        <v>662</v>
      </c>
      <c r="H49" s="47">
        <f t="shared" si="1"/>
        <v>662</v>
      </c>
      <c r="I49" s="48">
        <v>100</v>
      </c>
      <c r="J49" s="48">
        <v>0.9</v>
      </c>
      <c r="K49" s="48">
        <v>100</v>
      </c>
    </row>
    <row r="50" spans="1:11" ht="33" customHeight="1">
      <c r="A50" s="1" t="s">
        <v>953</v>
      </c>
      <c r="B50" s="1" t="s">
        <v>954</v>
      </c>
      <c r="C50" s="2">
        <f t="shared" si="0"/>
        <v>249</v>
      </c>
      <c r="D50" s="38">
        <v>224</v>
      </c>
      <c r="F50" s="47">
        <v>224</v>
      </c>
      <c r="H50" s="47">
        <f t="shared" si="1"/>
        <v>224</v>
      </c>
      <c r="I50" s="48">
        <v>100</v>
      </c>
      <c r="J50" s="48">
        <v>0.9</v>
      </c>
      <c r="K50" s="48">
        <v>100</v>
      </c>
    </row>
    <row r="51" spans="1:11" ht="33" customHeight="1">
      <c r="A51" s="5" t="s">
        <v>955</v>
      </c>
      <c r="B51" s="5" t="s">
        <v>956</v>
      </c>
      <c r="C51" s="2">
        <f t="shared" si="0"/>
        <v>106</v>
      </c>
      <c r="D51" s="39">
        <v>95</v>
      </c>
      <c r="F51" s="47">
        <v>95</v>
      </c>
      <c r="H51" s="47">
        <f t="shared" si="1"/>
        <v>95</v>
      </c>
      <c r="I51" s="48">
        <v>100</v>
      </c>
      <c r="J51" s="48">
        <v>0.9</v>
      </c>
      <c r="K51" s="48">
        <v>100</v>
      </c>
    </row>
    <row r="52" spans="1:11" ht="33" customHeight="1">
      <c r="A52" s="5" t="s">
        <v>957</v>
      </c>
      <c r="B52" s="5" t="s">
        <v>958</v>
      </c>
      <c r="C52" s="2">
        <f t="shared" si="0"/>
        <v>2113</v>
      </c>
      <c r="D52" s="39">
        <v>1902</v>
      </c>
      <c r="F52" s="47">
        <v>1902</v>
      </c>
      <c r="H52" s="47">
        <f t="shared" si="1"/>
        <v>1902</v>
      </c>
      <c r="I52" s="48">
        <v>100</v>
      </c>
      <c r="J52" s="48">
        <v>0.9</v>
      </c>
      <c r="K52" s="48">
        <v>100</v>
      </c>
    </row>
    <row r="53" spans="1:11" ht="33" customHeight="1">
      <c r="A53" s="1" t="s">
        <v>959</v>
      </c>
      <c r="B53" s="1" t="s">
        <v>960</v>
      </c>
      <c r="C53" s="2">
        <f t="shared" si="0"/>
        <v>8027</v>
      </c>
      <c r="D53" s="38">
        <v>7224</v>
      </c>
      <c r="F53" s="47">
        <v>7224</v>
      </c>
      <c r="H53" s="47">
        <f t="shared" si="1"/>
        <v>7224</v>
      </c>
      <c r="I53" s="48">
        <v>100</v>
      </c>
      <c r="J53" s="48">
        <v>0.9</v>
      </c>
      <c r="K53" s="48">
        <v>100</v>
      </c>
    </row>
    <row r="54" spans="1:11" ht="33" customHeight="1">
      <c r="A54" s="1" t="s">
        <v>961</v>
      </c>
      <c r="B54" s="1" t="s">
        <v>962</v>
      </c>
      <c r="C54" s="2">
        <f t="shared" si="0"/>
        <v>17754</v>
      </c>
      <c r="D54" s="38">
        <v>15979</v>
      </c>
      <c r="F54" s="47">
        <v>15979</v>
      </c>
      <c r="H54" s="47">
        <f t="shared" si="1"/>
        <v>15979</v>
      </c>
      <c r="I54" s="48">
        <v>100</v>
      </c>
      <c r="J54" s="48">
        <v>0.9</v>
      </c>
      <c r="K54" s="48">
        <v>100</v>
      </c>
    </row>
    <row r="55" spans="1:11" ht="33" customHeight="1">
      <c r="A55" s="1" t="s">
        <v>963</v>
      </c>
      <c r="B55" s="1" t="s">
        <v>964</v>
      </c>
      <c r="C55" s="2">
        <f t="shared" si="0"/>
        <v>1386</v>
      </c>
      <c r="D55" s="38">
        <v>1247</v>
      </c>
      <c r="F55" s="47">
        <v>1247</v>
      </c>
      <c r="H55" s="47">
        <f t="shared" si="1"/>
        <v>1247</v>
      </c>
      <c r="I55" s="48">
        <v>100</v>
      </c>
      <c r="J55" s="48">
        <v>0.9</v>
      </c>
      <c r="K55" s="48">
        <v>100</v>
      </c>
    </row>
    <row r="56" spans="1:11" ht="33" customHeight="1">
      <c r="A56" s="1" t="s">
        <v>965</v>
      </c>
      <c r="B56" s="1" t="s">
        <v>966</v>
      </c>
      <c r="C56" s="2">
        <f t="shared" si="0"/>
        <v>201</v>
      </c>
      <c r="D56" s="38">
        <v>181</v>
      </c>
      <c r="F56" s="47">
        <v>181</v>
      </c>
      <c r="H56" s="47">
        <f t="shared" si="1"/>
        <v>181</v>
      </c>
      <c r="I56" s="48">
        <v>100</v>
      </c>
      <c r="J56" s="48">
        <v>0.9</v>
      </c>
      <c r="K56" s="48">
        <v>100</v>
      </c>
    </row>
    <row r="57" spans="1:11" ht="33" customHeight="1">
      <c r="A57" s="1" t="s">
        <v>967</v>
      </c>
      <c r="B57" s="1" t="s">
        <v>968</v>
      </c>
      <c r="C57" s="2">
        <f t="shared" si="0"/>
        <v>1219</v>
      </c>
      <c r="D57" s="38">
        <v>1097</v>
      </c>
      <c r="F57" s="47">
        <v>1097</v>
      </c>
      <c r="H57" s="47">
        <f t="shared" si="1"/>
        <v>1097</v>
      </c>
      <c r="I57" s="48">
        <v>100</v>
      </c>
      <c r="J57" s="48">
        <v>0.9</v>
      </c>
      <c r="K57" s="48">
        <v>100</v>
      </c>
    </row>
    <row r="58" spans="1:11" ht="33" customHeight="1">
      <c r="A58" s="1" t="s">
        <v>969</v>
      </c>
      <c r="B58" s="1" t="s">
        <v>970</v>
      </c>
      <c r="C58" s="2">
        <f t="shared" si="0"/>
        <v>14397</v>
      </c>
      <c r="D58" s="38">
        <v>12957</v>
      </c>
      <c r="F58" s="47">
        <v>12957</v>
      </c>
      <c r="H58" s="47">
        <f t="shared" si="1"/>
        <v>12957</v>
      </c>
      <c r="I58" s="48">
        <v>100</v>
      </c>
      <c r="J58" s="48">
        <v>0.9</v>
      </c>
      <c r="K58" s="48">
        <v>100</v>
      </c>
    </row>
    <row r="59" spans="1:11" ht="33" customHeight="1">
      <c r="A59" s="1" t="s">
        <v>971</v>
      </c>
      <c r="B59" s="1" t="s">
        <v>972</v>
      </c>
      <c r="C59" s="2">
        <f t="shared" si="0"/>
        <v>1804</v>
      </c>
      <c r="D59" s="38">
        <v>1624</v>
      </c>
      <c r="F59" s="47">
        <v>1624</v>
      </c>
      <c r="H59" s="47">
        <f t="shared" si="1"/>
        <v>1624</v>
      </c>
      <c r="I59" s="48">
        <v>100</v>
      </c>
      <c r="J59" s="48">
        <v>0.9</v>
      </c>
      <c r="K59" s="48">
        <v>100</v>
      </c>
    </row>
    <row r="60" spans="1:11" ht="33" customHeight="1">
      <c r="A60" s="1" t="s">
        <v>973</v>
      </c>
      <c r="B60" s="1" t="s">
        <v>974</v>
      </c>
      <c r="C60" s="2">
        <f t="shared" si="0"/>
        <v>969</v>
      </c>
      <c r="D60" s="38">
        <v>872</v>
      </c>
      <c r="F60" s="47">
        <v>872</v>
      </c>
      <c r="H60" s="47">
        <f t="shared" si="1"/>
        <v>872</v>
      </c>
      <c r="I60" s="48">
        <v>100</v>
      </c>
      <c r="J60" s="48">
        <v>0.9</v>
      </c>
      <c r="K60" s="48">
        <v>100</v>
      </c>
    </row>
    <row r="61" spans="1:11" ht="33" customHeight="1">
      <c r="A61" s="1" t="s">
        <v>975</v>
      </c>
      <c r="B61" s="1" t="s">
        <v>976</v>
      </c>
      <c r="C61" s="2">
        <f t="shared" si="0"/>
        <v>490</v>
      </c>
      <c r="D61" s="38">
        <v>441</v>
      </c>
      <c r="F61" s="47">
        <v>441</v>
      </c>
      <c r="H61" s="47">
        <f t="shared" si="1"/>
        <v>441</v>
      </c>
      <c r="I61" s="48">
        <v>100</v>
      </c>
      <c r="J61" s="48">
        <v>0.9</v>
      </c>
      <c r="K61" s="48">
        <v>100</v>
      </c>
    </row>
    <row r="62" spans="1:11" ht="33" customHeight="1">
      <c r="A62" s="1" t="s">
        <v>977</v>
      </c>
      <c r="B62" s="1" t="s">
        <v>978</v>
      </c>
      <c r="C62" s="2">
        <f t="shared" si="0"/>
        <v>142</v>
      </c>
      <c r="D62" s="38">
        <v>128</v>
      </c>
      <c r="F62" s="47">
        <v>128</v>
      </c>
      <c r="H62" s="47">
        <f t="shared" si="1"/>
        <v>128</v>
      </c>
      <c r="I62" s="48">
        <v>100</v>
      </c>
      <c r="J62" s="48">
        <v>0.9</v>
      </c>
      <c r="K62" s="48">
        <v>100</v>
      </c>
    </row>
    <row r="63" spans="1:11" ht="33" customHeight="1">
      <c r="A63" s="1" t="s">
        <v>979</v>
      </c>
      <c r="B63" s="1" t="s">
        <v>980</v>
      </c>
      <c r="C63" s="2">
        <f t="shared" si="0"/>
        <v>1330</v>
      </c>
      <c r="D63" s="38">
        <v>1197</v>
      </c>
      <c r="F63" s="47">
        <v>1197</v>
      </c>
      <c r="H63" s="47">
        <f t="shared" si="1"/>
        <v>1197</v>
      </c>
      <c r="I63" s="48">
        <v>100</v>
      </c>
      <c r="J63" s="48">
        <v>0.9</v>
      </c>
      <c r="K63" s="48">
        <v>100</v>
      </c>
    </row>
    <row r="64" spans="1:11" ht="33" customHeight="1">
      <c r="A64" s="1" t="s">
        <v>981</v>
      </c>
      <c r="B64" s="1" t="s">
        <v>982</v>
      </c>
      <c r="C64" s="2">
        <f t="shared" si="0"/>
        <v>1529</v>
      </c>
      <c r="D64" s="38">
        <v>1376</v>
      </c>
      <c r="F64" s="47">
        <v>1376</v>
      </c>
      <c r="H64" s="47">
        <f t="shared" si="1"/>
        <v>1376</v>
      </c>
      <c r="I64" s="48">
        <v>100</v>
      </c>
      <c r="J64" s="48">
        <v>0.9</v>
      </c>
      <c r="K64" s="48">
        <v>100</v>
      </c>
    </row>
    <row r="65" spans="1:11" ht="33" customHeight="1">
      <c r="A65" s="1" t="s">
        <v>983</v>
      </c>
      <c r="B65" s="1" t="s">
        <v>984</v>
      </c>
      <c r="C65" s="2">
        <f t="shared" si="0"/>
        <v>1653</v>
      </c>
      <c r="D65" s="38">
        <v>1488</v>
      </c>
      <c r="F65" s="47">
        <v>1488</v>
      </c>
      <c r="H65" s="47">
        <f t="shared" si="1"/>
        <v>1488</v>
      </c>
      <c r="I65" s="48">
        <v>100</v>
      </c>
      <c r="J65" s="48">
        <v>0.9</v>
      </c>
      <c r="K65" s="48">
        <v>100</v>
      </c>
    </row>
    <row r="66" spans="1:11" ht="33" customHeight="1">
      <c r="A66" s="1" t="s">
        <v>985</v>
      </c>
      <c r="B66" s="1" t="s">
        <v>986</v>
      </c>
      <c r="C66" s="2">
        <f t="shared" si="0"/>
        <v>399</v>
      </c>
      <c r="D66" s="38">
        <v>359</v>
      </c>
      <c r="F66" s="47">
        <v>359</v>
      </c>
      <c r="H66" s="47">
        <f t="shared" si="1"/>
        <v>359</v>
      </c>
      <c r="I66" s="48">
        <v>100</v>
      </c>
      <c r="J66" s="48">
        <v>0.9</v>
      </c>
      <c r="K66" s="48">
        <v>100</v>
      </c>
    </row>
    <row r="67" spans="1:11" ht="33" customHeight="1">
      <c r="A67" s="1" t="s">
        <v>987</v>
      </c>
      <c r="B67" s="1" t="s">
        <v>988</v>
      </c>
      <c r="C67" s="2">
        <f t="shared" si="0"/>
        <v>27433</v>
      </c>
      <c r="D67" s="38">
        <v>24690</v>
      </c>
      <c r="F67" s="47">
        <v>24690</v>
      </c>
      <c r="H67" s="47">
        <f t="shared" si="1"/>
        <v>24690</v>
      </c>
      <c r="I67" s="48">
        <v>100</v>
      </c>
      <c r="J67" s="48">
        <v>0.9</v>
      </c>
      <c r="K67" s="48">
        <v>100</v>
      </c>
    </row>
    <row r="68" spans="1:11" ht="33" customHeight="1">
      <c r="A68" s="3" t="s">
        <v>989</v>
      </c>
      <c r="B68" s="3" t="s">
        <v>990</v>
      </c>
      <c r="C68" s="2">
        <f t="shared" ref="C68:C131" si="2">ROUND(((H68*I68)/K68)/J68,0)</f>
        <v>11180</v>
      </c>
      <c r="D68" s="40">
        <v>10062</v>
      </c>
      <c r="E68" s="46" t="s">
        <v>8</v>
      </c>
      <c r="F68" s="47">
        <v>10062</v>
      </c>
      <c r="H68" s="47">
        <f t="shared" ref="H68:H131" si="3">F68</f>
        <v>10062</v>
      </c>
      <c r="I68" s="48">
        <v>100</v>
      </c>
      <c r="J68" s="48">
        <v>0.9</v>
      </c>
      <c r="K68" s="48">
        <v>100</v>
      </c>
    </row>
    <row r="69" spans="1:11" ht="33" customHeight="1">
      <c r="A69" s="1" t="s">
        <v>991</v>
      </c>
      <c r="B69" s="1" t="s">
        <v>992</v>
      </c>
      <c r="C69" s="2">
        <f t="shared" si="2"/>
        <v>12344</v>
      </c>
      <c r="D69" s="38">
        <v>11110</v>
      </c>
      <c r="F69" s="47">
        <v>11110</v>
      </c>
      <c r="H69" s="47">
        <f t="shared" si="3"/>
        <v>11110</v>
      </c>
      <c r="I69" s="48">
        <v>100</v>
      </c>
      <c r="J69" s="48">
        <v>0.9</v>
      </c>
      <c r="K69" s="48">
        <v>100</v>
      </c>
    </row>
    <row r="70" spans="1:11" ht="33" customHeight="1">
      <c r="A70" s="1" t="s">
        <v>993</v>
      </c>
      <c r="B70" s="1" t="s">
        <v>994</v>
      </c>
      <c r="C70" s="2">
        <f t="shared" si="2"/>
        <v>3448</v>
      </c>
      <c r="D70" s="38">
        <v>3103</v>
      </c>
      <c r="F70" s="47">
        <v>3103</v>
      </c>
      <c r="H70" s="47">
        <f t="shared" si="3"/>
        <v>3103</v>
      </c>
      <c r="I70" s="48">
        <v>100</v>
      </c>
      <c r="J70" s="48">
        <v>0.9</v>
      </c>
      <c r="K70" s="48">
        <v>100</v>
      </c>
    </row>
    <row r="71" spans="1:11" ht="33" customHeight="1">
      <c r="A71" s="3" t="s">
        <v>995</v>
      </c>
      <c r="B71" s="3" t="s">
        <v>996</v>
      </c>
      <c r="C71" s="2">
        <f t="shared" si="2"/>
        <v>1341</v>
      </c>
      <c r="D71" s="40">
        <v>1207</v>
      </c>
      <c r="E71" s="46" t="s">
        <v>8</v>
      </c>
      <c r="F71" s="47">
        <v>1207</v>
      </c>
      <c r="H71" s="47">
        <f t="shared" si="3"/>
        <v>1207</v>
      </c>
      <c r="I71" s="48">
        <v>100</v>
      </c>
      <c r="J71" s="48">
        <v>0.9</v>
      </c>
      <c r="K71" s="48">
        <v>100</v>
      </c>
    </row>
    <row r="72" spans="1:11" ht="33" customHeight="1">
      <c r="A72" s="1" t="s">
        <v>997</v>
      </c>
      <c r="B72" s="1" t="s">
        <v>998</v>
      </c>
      <c r="C72" s="2">
        <f t="shared" si="2"/>
        <v>293</v>
      </c>
      <c r="D72" s="38">
        <v>264</v>
      </c>
      <c r="F72" s="47">
        <v>264</v>
      </c>
      <c r="H72" s="47">
        <f t="shared" si="3"/>
        <v>264</v>
      </c>
      <c r="I72" s="48">
        <v>100</v>
      </c>
      <c r="J72" s="48">
        <v>0.9</v>
      </c>
      <c r="K72" s="48">
        <v>100</v>
      </c>
    </row>
    <row r="73" spans="1:11" ht="33" customHeight="1">
      <c r="A73" s="1" t="s">
        <v>999</v>
      </c>
      <c r="B73" s="1" t="s">
        <v>1000</v>
      </c>
      <c r="C73" s="2">
        <f t="shared" si="2"/>
        <v>1942</v>
      </c>
      <c r="D73" s="38">
        <v>1748</v>
      </c>
      <c r="F73" s="47">
        <v>1748</v>
      </c>
      <c r="H73" s="47">
        <f t="shared" si="3"/>
        <v>1748</v>
      </c>
      <c r="I73" s="48">
        <v>100</v>
      </c>
      <c r="J73" s="48">
        <v>0.9</v>
      </c>
      <c r="K73" s="48">
        <v>100</v>
      </c>
    </row>
    <row r="74" spans="1:11" ht="33" customHeight="1">
      <c r="A74" s="1" t="s">
        <v>1001</v>
      </c>
      <c r="B74" s="1" t="s">
        <v>1002</v>
      </c>
      <c r="C74" s="2">
        <f t="shared" si="2"/>
        <v>2299</v>
      </c>
      <c r="D74" s="38">
        <v>2069</v>
      </c>
      <c r="F74" s="47">
        <v>2069</v>
      </c>
      <c r="H74" s="47">
        <f t="shared" si="3"/>
        <v>2069</v>
      </c>
      <c r="I74" s="48">
        <v>100</v>
      </c>
      <c r="J74" s="48">
        <v>0.9</v>
      </c>
      <c r="K74" s="48">
        <v>100</v>
      </c>
    </row>
    <row r="75" spans="1:11" ht="33" customHeight="1">
      <c r="A75" s="3" t="s">
        <v>1003</v>
      </c>
      <c r="B75" s="3" t="s">
        <v>1004</v>
      </c>
      <c r="C75" s="2">
        <f t="shared" si="2"/>
        <v>1544</v>
      </c>
      <c r="D75" s="40">
        <v>1390</v>
      </c>
      <c r="E75" s="46" t="s">
        <v>8</v>
      </c>
      <c r="F75" s="47">
        <v>1390</v>
      </c>
      <c r="H75" s="47">
        <f t="shared" si="3"/>
        <v>1390</v>
      </c>
      <c r="I75" s="48">
        <v>100</v>
      </c>
      <c r="J75" s="48">
        <v>0.9</v>
      </c>
      <c r="K75" s="48">
        <v>100</v>
      </c>
    </row>
    <row r="76" spans="1:11" ht="33" customHeight="1">
      <c r="A76" s="5" t="s">
        <v>1005</v>
      </c>
      <c r="B76" s="5" t="s">
        <v>1006</v>
      </c>
      <c r="C76" s="2">
        <f t="shared" si="2"/>
        <v>1714</v>
      </c>
      <c r="D76" s="39">
        <v>1543</v>
      </c>
      <c r="F76" s="47">
        <v>1543</v>
      </c>
      <c r="H76" s="47">
        <f t="shared" si="3"/>
        <v>1543</v>
      </c>
      <c r="I76" s="48">
        <v>100</v>
      </c>
      <c r="J76" s="48">
        <v>0.9</v>
      </c>
      <c r="K76" s="48">
        <v>100</v>
      </c>
    </row>
    <row r="77" spans="1:11" ht="33" customHeight="1">
      <c r="A77" s="1" t="s">
        <v>1007</v>
      </c>
      <c r="B77" s="1" t="s">
        <v>1008</v>
      </c>
      <c r="C77" s="2">
        <f t="shared" si="2"/>
        <v>66</v>
      </c>
      <c r="D77" s="38">
        <v>59</v>
      </c>
      <c r="F77" s="47">
        <v>59</v>
      </c>
      <c r="H77" s="47">
        <f t="shared" si="3"/>
        <v>59</v>
      </c>
      <c r="I77" s="48">
        <v>100</v>
      </c>
      <c r="J77" s="48">
        <v>0.9</v>
      </c>
      <c r="K77" s="48">
        <v>100</v>
      </c>
    </row>
    <row r="78" spans="1:11" ht="33" customHeight="1">
      <c r="A78" s="5" t="s">
        <v>1009</v>
      </c>
      <c r="B78" s="5" t="s">
        <v>1000</v>
      </c>
      <c r="C78" s="2">
        <f t="shared" si="2"/>
        <v>296</v>
      </c>
      <c r="D78" s="39">
        <v>266</v>
      </c>
      <c r="F78" s="47">
        <v>266</v>
      </c>
      <c r="H78" s="47">
        <f t="shared" si="3"/>
        <v>266</v>
      </c>
      <c r="I78" s="48">
        <v>100</v>
      </c>
      <c r="J78" s="48">
        <v>0.9</v>
      </c>
      <c r="K78" s="48">
        <v>100</v>
      </c>
    </row>
    <row r="79" spans="1:11" ht="33" customHeight="1">
      <c r="A79" s="1" t="s">
        <v>1010</v>
      </c>
      <c r="B79" s="1" t="s">
        <v>1011</v>
      </c>
      <c r="C79" s="2">
        <f t="shared" si="2"/>
        <v>3169</v>
      </c>
      <c r="D79" s="38">
        <v>2852</v>
      </c>
      <c r="F79" s="47">
        <v>2852</v>
      </c>
      <c r="H79" s="47">
        <f t="shared" si="3"/>
        <v>2852</v>
      </c>
      <c r="I79" s="48">
        <v>100</v>
      </c>
      <c r="J79" s="48">
        <v>0.9</v>
      </c>
      <c r="K79" s="48">
        <v>100</v>
      </c>
    </row>
    <row r="80" spans="1:11" ht="33" customHeight="1">
      <c r="A80" s="1" t="s">
        <v>1012</v>
      </c>
      <c r="B80" s="1" t="s">
        <v>1013</v>
      </c>
      <c r="C80" s="2">
        <f t="shared" si="2"/>
        <v>1833</v>
      </c>
      <c r="D80" s="38">
        <v>1650</v>
      </c>
      <c r="F80" s="47">
        <v>1650</v>
      </c>
      <c r="H80" s="47">
        <f t="shared" si="3"/>
        <v>1650</v>
      </c>
      <c r="I80" s="48">
        <v>100</v>
      </c>
      <c r="J80" s="48">
        <v>0.9</v>
      </c>
      <c r="K80" s="48">
        <v>100</v>
      </c>
    </row>
    <row r="81" spans="1:11" ht="33" customHeight="1">
      <c r="A81" s="1" t="s">
        <v>1014</v>
      </c>
      <c r="B81" s="1" t="s">
        <v>1015</v>
      </c>
      <c r="C81" s="2">
        <f t="shared" si="2"/>
        <v>927</v>
      </c>
      <c r="D81" s="38">
        <v>834</v>
      </c>
      <c r="F81" s="47">
        <v>834</v>
      </c>
      <c r="H81" s="47">
        <f t="shared" si="3"/>
        <v>834</v>
      </c>
      <c r="I81" s="48">
        <v>100</v>
      </c>
      <c r="J81" s="48">
        <v>0.9</v>
      </c>
      <c r="K81" s="48">
        <v>100</v>
      </c>
    </row>
    <row r="82" spans="1:11" ht="33" customHeight="1">
      <c r="A82" s="1" t="s">
        <v>1016</v>
      </c>
      <c r="B82" s="1" t="s">
        <v>1017</v>
      </c>
      <c r="C82" s="2">
        <f t="shared" si="2"/>
        <v>404</v>
      </c>
      <c r="D82" s="38">
        <v>364</v>
      </c>
      <c r="F82" s="47">
        <v>364</v>
      </c>
      <c r="H82" s="47">
        <f t="shared" si="3"/>
        <v>364</v>
      </c>
      <c r="I82" s="48">
        <v>100</v>
      </c>
      <c r="J82" s="48">
        <v>0.9</v>
      </c>
      <c r="K82" s="48">
        <v>100</v>
      </c>
    </row>
    <row r="83" spans="1:11" ht="33" customHeight="1">
      <c r="A83" s="1" t="s">
        <v>1018</v>
      </c>
      <c r="B83" s="1" t="s">
        <v>1019</v>
      </c>
      <c r="C83" s="2">
        <f t="shared" si="2"/>
        <v>378</v>
      </c>
      <c r="D83" s="38">
        <v>340</v>
      </c>
      <c r="F83" s="47">
        <v>340</v>
      </c>
      <c r="H83" s="47">
        <f t="shared" si="3"/>
        <v>340</v>
      </c>
      <c r="I83" s="48">
        <v>100</v>
      </c>
      <c r="J83" s="48">
        <v>0.9</v>
      </c>
      <c r="K83" s="48">
        <v>100</v>
      </c>
    </row>
    <row r="84" spans="1:11" ht="33" customHeight="1">
      <c r="A84" s="1" t="s">
        <v>1020</v>
      </c>
      <c r="B84" s="1" t="s">
        <v>1021</v>
      </c>
      <c r="C84" s="2">
        <f t="shared" si="2"/>
        <v>7858</v>
      </c>
      <c r="D84" s="38">
        <v>7072</v>
      </c>
      <c r="F84" s="47">
        <v>7072</v>
      </c>
      <c r="H84" s="47">
        <f t="shared" si="3"/>
        <v>7072</v>
      </c>
      <c r="I84" s="48">
        <v>100</v>
      </c>
      <c r="J84" s="48">
        <v>0.9</v>
      </c>
      <c r="K84" s="48">
        <v>100</v>
      </c>
    </row>
    <row r="85" spans="1:11" ht="33" customHeight="1">
      <c r="A85" s="1" t="s">
        <v>1022</v>
      </c>
      <c r="B85" s="1" t="s">
        <v>1023</v>
      </c>
      <c r="C85" s="2">
        <f t="shared" si="2"/>
        <v>2413</v>
      </c>
      <c r="D85" s="38">
        <v>2172</v>
      </c>
      <c r="F85" s="47">
        <v>2172</v>
      </c>
      <c r="H85" s="47">
        <f t="shared" si="3"/>
        <v>2172</v>
      </c>
      <c r="I85" s="48">
        <v>100</v>
      </c>
      <c r="J85" s="48">
        <v>0.9</v>
      </c>
      <c r="K85" s="48">
        <v>100</v>
      </c>
    </row>
    <row r="86" spans="1:11" ht="33" customHeight="1">
      <c r="A86" s="1" t="s">
        <v>1024</v>
      </c>
      <c r="B86" s="1" t="s">
        <v>1025</v>
      </c>
      <c r="C86" s="2">
        <f t="shared" si="2"/>
        <v>333</v>
      </c>
      <c r="D86" s="38">
        <v>300</v>
      </c>
      <c r="F86" s="47">
        <v>300</v>
      </c>
      <c r="H86" s="47">
        <f t="shared" si="3"/>
        <v>300</v>
      </c>
      <c r="I86" s="48">
        <v>100</v>
      </c>
      <c r="J86" s="48">
        <v>0.9</v>
      </c>
      <c r="K86" s="48">
        <v>100</v>
      </c>
    </row>
    <row r="87" spans="1:11" ht="33" customHeight="1">
      <c r="A87" s="1" t="s">
        <v>1026</v>
      </c>
      <c r="B87" s="1" t="s">
        <v>1027</v>
      </c>
      <c r="C87" s="2">
        <f t="shared" si="2"/>
        <v>693</v>
      </c>
      <c r="D87" s="38">
        <v>624</v>
      </c>
      <c r="F87" s="47">
        <v>624</v>
      </c>
      <c r="H87" s="47">
        <f t="shared" si="3"/>
        <v>624</v>
      </c>
      <c r="I87" s="48">
        <v>100</v>
      </c>
      <c r="J87" s="48">
        <v>0.9</v>
      </c>
      <c r="K87" s="48">
        <v>100</v>
      </c>
    </row>
    <row r="88" spans="1:11" ht="33" customHeight="1">
      <c r="A88" s="1" t="s">
        <v>1028</v>
      </c>
      <c r="B88" s="1" t="s">
        <v>1029</v>
      </c>
      <c r="C88" s="2">
        <f t="shared" si="2"/>
        <v>511</v>
      </c>
      <c r="D88" s="38">
        <v>460</v>
      </c>
      <c r="F88" s="47">
        <v>460</v>
      </c>
      <c r="H88" s="47">
        <f t="shared" si="3"/>
        <v>460</v>
      </c>
      <c r="I88" s="48">
        <v>100</v>
      </c>
      <c r="J88" s="48">
        <v>0.9</v>
      </c>
      <c r="K88" s="48">
        <v>100</v>
      </c>
    </row>
    <row r="89" spans="1:11" ht="33" customHeight="1">
      <c r="A89" s="1" t="s">
        <v>1030</v>
      </c>
      <c r="B89" s="1" t="s">
        <v>1031</v>
      </c>
      <c r="C89" s="2">
        <f t="shared" si="2"/>
        <v>759</v>
      </c>
      <c r="D89" s="38">
        <v>683</v>
      </c>
      <c r="F89" s="47">
        <v>683</v>
      </c>
      <c r="H89" s="47">
        <f t="shared" si="3"/>
        <v>683</v>
      </c>
      <c r="I89" s="48">
        <v>100</v>
      </c>
      <c r="J89" s="48">
        <v>0.9</v>
      </c>
      <c r="K89" s="48">
        <v>100</v>
      </c>
    </row>
    <row r="90" spans="1:11" ht="33" customHeight="1">
      <c r="A90" s="3" t="s">
        <v>1032</v>
      </c>
      <c r="B90" s="3" t="s">
        <v>1033</v>
      </c>
      <c r="C90" s="2">
        <f t="shared" si="2"/>
        <v>1862</v>
      </c>
      <c r="D90" s="40">
        <v>1676</v>
      </c>
      <c r="E90" s="46" t="s">
        <v>8</v>
      </c>
      <c r="F90" s="47">
        <v>1676</v>
      </c>
      <c r="H90" s="47">
        <f t="shared" si="3"/>
        <v>1676</v>
      </c>
      <c r="I90" s="48">
        <v>100</v>
      </c>
      <c r="J90" s="48">
        <v>0.9</v>
      </c>
      <c r="K90" s="48">
        <v>100</v>
      </c>
    </row>
    <row r="91" spans="1:11" ht="33" customHeight="1">
      <c r="A91" s="1" t="s">
        <v>1034</v>
      </c>
      <c r="B91" s="1" t="s">
        <v>1035</v>
      </c>
      <c r="C91" s="2">
        <f t="shared" si="2"/>
        <v>653</v>
      </c>
      <c r="D91" s="38">
        <v>588</v>
      </c>
      <c r="F91" s="47">
        <v>588</v>
      </c>
      <c r="H91" s="47">
        <f t="shared" si="3"/>
        <v>588</v>
      </c>
      <c r="I91" s="48">
        <v>100</v>
      </c>
      <c r="J91" s="48">
        <v>0.9</v>
      </c>
      <c r="K91" s="48">
        <v>100</v>
      </c>
    </row>
    <row r="92" spans="1:11" ht="33" customHeight="1">
      <c r="A92" s="3" t="s">
        <v>1036</v>
      </c>
      <c r="B92" s="3" t="s">
        <v>1037</v>
      </c>
      <c r="C92" s="2">
        <f t="shared" si="2"/>
        <v>1262</v>
      </c>
      <c r="D92" s="40">
        <v>1136</v>
      </c>
      <c r="E92" s="46" t="s">
        <v>8</v>
      </c>
      <c r="F92" s="47">
        <v>1136</v>
      </c>
      <c r="H92" s="47">
        <f t="shared" si="3"/>
        <v>1136</v>
      </c>
      <c r="I92" s="48">
        <v>100</v>
      </c>
      <c r="J92" s="48">
        <v>0.9</v>
      </c>
      <c r="K92" s="48">
        <v>100</v>
      </c>
    </row>
    <row r="93" spans="1:11" ht="33" customHeight="1">
      <c r="A93" s="1" t="s">
        <v>1038</v>
      </c>
      <c r="B93" s="1" t="s">
        <v>1039</v>
      </c>
      <c r="C93" s="2">
        <f t="shared" si="2"/>
        <v>1418</v>
      </c>
      <c r="D93" s="38">
        <v>1276</v>
      </c>
      <c r="F93" s="47">
        <v>1276</v>
      </c>
      <c r="H93" s="47">
        <f t="shared" si="3"/>
        <v>1276</v>
      </c>
      <c r="I93" s="48">
        <v>100</v>
      </c>
      <c r="J93" s="48">
        <v>0.9</v>
      </c>
      <c r="K93" s="48">
        <v>100</v>
      </c>
    </row>
    <row r="94" spans="1:11" ht="33" customHeight="1">
      <c r="A94" s="1" t="s">
        <v>1040</v>
      </c>
      <c r="B94" s="1" t="s">
        <v>1041</v>
      </c>
      <c r="C94" s="2">
        <f t="shared" si="2"/>
        <v>236</v>
      </c>
      <c r="D94" s="38">
        <v>212</v>
      </c>
      <c r="F94" s="47">
        <v>212</v>
      </c>
      <c r="H94" s="47">
        <f t="shared" si="3"/>
        <v>212</v>
      </c>
      <c r="I94" s="48">
        <v>100</v>
      </c>
      <c r="J94" s="48">
        <v>0.9</v>
      </c>
      <c r="K94" s="48">
        <v>100</v>
      </c>
    </row>
    <row r="95" spans="1:11" ht="33" customHeight="1">
      <c r="A95" s="1" t="s">
        <v>1042</v>
      </c>
      <c r="B95" s="1" t="s">
        <v>1043</v>
      </c>
      <c r="C95" s="2">
        <f t="shared" si="2"/>
        <v>1046</v>
      </c>
      <c r="D95" s="38">
        <v>941</v>
      </c>
      <c r="F95" s="47">
        <v>941</v>
      </c>
      <c r="H95" s="47">
        <f t="shared" si="3"/>
        <v>941</v>
      </c>
      <c r="I95" s="48">
        <v>100</v>
      </c>
      <c r="J95" s="48">
        <v>0.9</v>
      </c>
      <c r="K95" s="48">
        <v>100</v>
      </c>
    </row>
    <row r="96" spans="1:11" ht="33" customHeight="1">
      <c r="A96" s="1" t="s">
        <v>1044</v>
      </c>
      <c r="B96" s="1" t="s">
        <v>1045</v>
      </c>
      <c r="C96" s="2">
        <f t="shared" si="2"/>
        <v>510</v>
      </c>
      <c r="D96" s="38">
        <v>459</v>
      </c>
      <c r="F96" s="47">
        <v>459</v>
      </c>
      <c r="H96" s="47">
        <f t="shared" si="3"/>
        <v>459</v>
      </c>
      <c r="I96" s="48">
        <v>100</v>
      </c>
      <c r="J96" s="48">
        <v>0.9</v>
      </c>
      <c r="K96" s="48">
        <v>100</v>
      </c>
    </row>
    <row r="97" spans="1:11" ht="33" customHeight="1">
      <c r="A97" s="1" t="s">
        <v>1046</v>
      </c>
      <c r="B97" s="1" t="s">
        <v>1047</v>
      </c>
      <c r="C97" s="2">
        <f t="shared" si="2"/>
        <v>170</v>
      </c>
      <c r="D97" s="38">
        <v>153</v>
      </c>
      <c r="F97" s="47">
        <v>153</v>
      </c>
      <c r="H97" s="47">
        <f t="shared" si="3"/>
        <v>153</v>
      </c>
      <c r="I97" s="48">
        <v>100</v>
      </c>
      <c r="J97" s="48">
        <v>0.9</v>
      </c>
      <c r="K97" s="48">
        <v>100</v>
      </c>
    </row>
    <row r="98" spans="1:11" ht="33" customHeight="1">
      <c r="A98" s="1" t="s">
        <v>1048</v>
      </c>
      <c r="B98" s="1" t="s">
        <v>1049</v>
      </c>
      <c r="C98" s="2">
        <f t="shared" si="2"/>
        <v>142</v>
      </c>
      <c r="D98" s="38">
        <v>128</v>
      </c>
      <c r="F98" s="47">
        <v>128</v>
      </c>
      <c r="H98" s="47">
        <f t="shared" si="3"/>
        <v>128</v>
      </c>
      <c r="I98" s="48">
        <v>100</v>
      </c>
      <c r="J98" s="48">
        <v>0.9</v>
      </c>
      <c r="K98" s="48">
        <v>100</v>
      </c>
    </row>
    <row r="99" spans="1:11" ht="33" customHeight="1">
      <c r="A99" s="1" t="s">
        <v>1050</v>
      </c>
      <c r="B99" s="1" t="s">
        <v>1051</v>
      </c>
      <c r="C99" s="2">
        <f t="shared" si="2"/>
        <v>1462</v>
      </c>
      <c r="D99" s="38">
        <v>1316</v>
      </c>
      <c r="F99" s="47">
        <v>1316</v>
      </c>
      <c r="H99" s="47">
        <f t="shared" si="3"/>
        <v>1316</v>
      </c>
      <c r="I99" s="48">
        <v>100</v>
      </c>
      <c r="J99" s="48">
        <v>0.9</v>
      </c>
      <c r="K99" s="48">
        <v>100</v>
      </c>
    </row>
    <row r="100" spans="1:11" ht="33" customHeight="1">
      <c r="A100" s="1" t="s">
        <v>1052</v>
      </c>
      <c r="B100" s="1" t="s">
        <v>1053</v>
      </c>
      <c r="C100" s="2">
        <f t="shared" si="2"/>
        <v>1184</v>
      </c>
      <c r="D100" s="38">
        <v>1066</v>
      </c>
      <c r="F100" s="47">
        <v>1066</v>
      </c>
      <c r="H100" s="47">
        <f t="shared" si="3"/>
        <v>1066</v>
      </c>
      <c r="I100" s="48">
        <v>100</v>
      </c>
      <c r="J100" s="48">
        <v>0.9</v>
      </c>
      <c r="K100" s="48">
        <v>100</v>
      </c>
    </row>
    <row r="101" spans="1:11" ht="33" customHeight="1">
      <c r="A101" s="1" t="s">
        <v>1054</v>
      </c>
      <c r="B101" s="1" t="s">
        <v>1055</v>
      </c>
      <c r="C101" s="2">
        <f t="shared" si="2"/>
        <v>3376</v>
      </c>
      <c r="D101" s="38">
        <v>3038</v>
      </c>
      <c r="F101" s="47">
        <v>3038</v>
      </c>
      <c r="H101" s="47">
        <f t="shared" si="3"/>
        <v>3038</v>
      </c>
      <c r="I101" s="48">
        <v>100</v>
      </c>
      <c r="J101" s="48">
        <v>0.9</v>
      </c>
      <c r="K101" s="48">
        <v>100</v>
      </c>
    </row>
    <row r="102" spans="1:11" ht="33" customHeight="1">
      <c r="A102" s="1" t="s">
        <v>1056</v>
      </c>
      <c r="B102" s="1" t="s">
        <v>1057</v>
      </c>
      <c r="C102" s="2">
        <f t="shared" si="2"/>
        <v>3004</v>
      </c>
      <c r="D102" s="38">
        <v>2704</v>
      </c>
      <c r="F102" s="47">
        <v>2704</v>
      </c>
      <c r="H102" s="47">
        <f t="shared" si="3"/>
        <v>2704</v>
      </c>
      <c r="I102" s="48">
        <v>100</v>
      </c>
      <c r="J102" s="48">
        <v>0.9</v>
      </c>
      <c r="K102" s="48">
        <v>100</v>
      </c>
    </row>
    <row r="103" spans="1:11" ht="33" customHeight="1">
      <c r="A103" s="1" t="s">
        <v>1058</v>
      </c>
      <c r="B103" s="1" t="s">
        <v>1059</v>
      </c>
      <c r="C103" s="2">
        <f t="shared" si="2"/>
        <v>1118</v>
      </c>
      <c r="D103" s="38">
        <v>1006</v>
      </c>
      <c r="F103" s="47">
        <v>1006</v>
      </c>
      <c r="H103" s="47">
        <f t="shared" si="3"/>
        <v>1006</v>
      </c>
      <c r="I103" s="48">
        <v>100</v>
      </c>
      <c r="J103" s="48">
        <v>0.9</v>
      </c>
      <c r="K103" s="48">
        <v>100</v>
      </c>
    </row>
    <row r="104" spans="1:11" ht="33" customHeight="1">
      <c r="A104" s="1" t="s">
        <v>1060</v>
      </c>
      <c r="B104" s="1" t="s">
        <v>1061</v>
      </c>
      <c r="C104" s="2">
        <f t="shared" si="2"/>
        <v>1579</v>
      </c>
      <c r="D104" s="38">
        <v>1421</v>
      </c>
      <c r="F104" s="47">
        <v>1421</v>
      </c>
      <c r="H104" s="47">
        <f t="shared" si="3"/>
        <v>1421</v>
      </c>
      <c r="I104" s="48">
        <v>100</v>
      </c>
      <c r="J104" s="48">
        <v>0.9</v>
      </c>
      <c r="K104" s="48">
        <v>100</v>
      </c>
    </row>
    <row r="105" spans="1:11" ht="33" customHeight="1">
      <c r="A105" s="1" t="s">
        <v>1062</v>
      </c>
      <c r="B105" s="1" t="s">
        <v>1063</v>
      </c>
      <c r="C105" s="2">
        <f t="shared" si="2"/>
        <v>902</v>
      </c>
      <c r="D105" s="38">
        <v>812</v>
      </c>
      <c r="F105" s="47">
        <v>812</v>
      </c>
      <c r="H105" s="47">
        <f t="shared" si="3"/>
        <v>812</v>
      </c>
      <c r="I105" s="48">
        <v>100</v>
      </c>
      <c r="J105" s="48">
        <v>0.9</v>
      </c>
      <c r="K105" s="48">
        <v>100</v>
      </c>
    </row>
    <row r="106" spans="1:11" ht="33" customHeight="1">
      <c r="A106" s="1" t="s">
        <v>1064</v>
      </c>
      <c r="B106" s="1" t="s">
        <v>1065</v>
      </c>
      <c r="C106" s="2">
        <f t="shared" si="2"/>
        <v>923</v>
      </c>
      <c r="D106" s="38">
        <v>831</v>
      </c>
      <c r="F106" s="47">
        <v>831</v>
      </c>
      <c r="H106" s="47">
        <f t="shared" si="3"/>
        <v>831</v>
      </c>
      <c r="I106" s="48">
        <v>100</v>
      </c>
      <c r="J106" s="48">
        <v>0.9</v>
      </c>
      <c r="K106" s="48">
        <v>100</v>
      </c>
    </row>
    <row r="107" spans="1:11" ht="33" customHeight="1">
      <c r="A107" s="1" t="s">
        <v>1066</v>
      </c>
      <c r="B107" s="1" t="s">
        <v>1067</v>
      </c>
      <c r="C107" s="2">
        <f t="shared" si="2"/>
        <v>142</v>
      </c>
      <c r="D107" s="38">
        <v>128</v>
      </c>
      <c r="F107" s="47">
        <v>128</v>
      </c>
      <c r="H107" s="47">
        <f t="shared" si="3"/>
        <v>128</v>
      </c>
      <c r="I107" s="48">
        <v>100</v>
      </c>
      <c r="J107" s="48">
        <v>0.9</v>
      </c>
      <c r="K107" s="48">
        <v>100</v>
      </c>
    </row>
    <row r="108" spans="1:11" ht="33" customHeight="1">
      <c r="A108" s="1" t="s">
        <v>1068</v>
      </c>
      <c r="B108" s="1" t="s">
        <v>1069</v>
      </c>
      <c r="C108" s="2">
        <f t="shared" si="2"/>
        <v>0</v>
      </c>
      <c r="D108" s="38">
        <v>0</v>
      </c>
      <c r="F108" s="47">
        <v>0</v>
      </c>
      <c r="H108" s="47">
        <f t="shared" si="3"/>
        <v>0</v>
      </c>
      <c r="I108" s="48">
        <v>100</v>
      </c>
      <c r="J108" s="48">
        <v>0.9</v>
      </c>
      <c r="K108" s="48">
        <v>100</v>
      </c>
    </row>
    <row r="109" spans="1:11" ht="33" customHeight="1">
      <c r="A109" s="3" t="s">
        <v>1070</v>
      </c>
      <c r="B109" s="3" t="s">
        <v>1071</v>
      </c>
      <c r="C109" s="2">
        <f t="shared" si="2"/>
        <v>538</v>
      </c>
      <c r="D109" s="40">
        <v>484</v>
      </c>
      <c r="E109" s="46" t="s">
        <v>8</v>
      </c>
      <c r="F109" s="47">
        <v>484</v>
      </c>
      <c r="H109" s="47">
        <f t="shared" si="3"/>
        <v>484</v>
      </c>
      <c r="I109" s="48">
        <v>100</v>
      </c>
      <c r="J109" s="48">
        <v>0.9</v>
      </c>
      <c r="K109" s="48">
        <v>100</v>
      </c>
    </row>
    <row r="110" spans="1:11" ht="33" customHeight="1">
      <c r="A110" s="1" t="s">
        <v>1072</v>
      </c>
      <c r="B110" s="1" t="s">
        <v>1073</v>
      </c>
      <c r="C110" s="2">
        <f t="shared" si="2"/>
        <v>376</v>
      </c>
      <c r="D110" s="38">
        <v>338</v>
      </c>
      <c r="F110" s="47">
        <v>338</v>
      </c>
      <c r="H110" s="47">
        <f t="shared" si="3"/>
        <v>338</v>
      </c>
      <c r="I110" s="48">
        <v>100</v>
      </c>
      <c r="J110" s="48">
        <v>0.9</v>
      </c>
      <c r="K110" s="48">
        <v>100</v>
      </c>
    </row>
    <row r="111" spans="1:11" ht="33" customHeight="1">
      <c r="A111" s="1" t="s">
        <v>1074</v>
      </c>
      <c r="B111" s="1" t="s">
        <v>1075</v>
      </c>
      <c r="C111" s="2">
        <f t="shared" si="2"/>
        <v>341</v>
      </c>
      <c r="D111" s="38">
        <v>307</v>
      </c>
      <c r="F111" s="47">
        <v>307</v>
      </c>
      <c r="H111" s="47">
        <f t="shared" si="3"/>
        <v>307</v>
      </c>
      <c r="I111" s="48">
        <v>100</v>
      </c>
      <c r="J111" s="48">
        <v>0.9</v>
      </c>
      <c r="K111" s="48">
        <v>100</v>
      </c>
    </row>
    <row r="112" spans="1:11" ht="33" customHeight="1">
      <c r="A112" s="1" t="s">
        <v>1076</v>
      </c>
      <c r="B112" s="1" t="s">
        <v>1077</v>
      </c>
      <c r="C112" s="2">
        <f t="shared" si="2"/>
        <v>142</v>
      </c>
      <c r="D112" s="38">
        <v>128</v>
      </c>
      <c r="F112" s="47">
        <v>128</v>
      </c>
      <c r="H112" s="47">
        <f t="shared" si="3"/>
        <v>128</v>
      </c>
      <c r="I112" s="48">
        <v>100</v>
      </c>
      <c r="J112" s="48">
        <v>0.9</v>
      </c>
      <c r="K112" s="48">
        <v>100</v>
      </c>
    </row>
    <row r="113" spans="1:11" ht="33" customHeight="1">
      <c r="A113" s="1" t="s">
        <v>1078</v>
      </c>
      <c r="B113" s="1" t="s">
        <v>1079</v>
      </c>
      <c r="C113" s="2">
        <f t="shared" si="2"/>
        <v>5142</v>
      </c>
      <c r="D113" s="38">
        <v>4628</v>
      </c>
      <c r="F113" s="47">
        <v>4628</v>
      </c>
      <c r="H113" s="47">
        <f t="shared" si="3"/>
        <v>4628</v>
      </c>
      <c r="I113" s="48">
        <v>100</v>
      </c>
      <c r="J113" s="48">
        <v>0.9</v>
      </c>
      <c r="K113" s="48">
        <v>100</v>
      </c>
    </row>
    <row r="114" spans="1:11" ht="33" customHeight="1">
      <c r="A114" s="1" t="s">
        <v>1080</v>
      </c>
      <c r="B114" s="1" t="s">
        <v>1081</v>
      </c>
      <c r="C114" s="2">
        <f t="shared" si="2"/>
        <v>341</v>
      </c>
      <c r="D114" s="38">
        <v>307</v>
      </c>
      <c r="F114" s="47">
        <v>307</v>
      </c>
      <c r="H114" s="47">
        <f t="shared" si="3"/>
        <v>307</v>
      </c>
      <c r="I114" s="48">
        <v>100</v>
      </c>
      <c r="J114" s="48">
        <v>0.9</v>
      </c>
      <c r="K114" s="48">
        <v>100</v>
      </c>
    </row>
    <row r="115" spans="1:11" ht="33" customHeight="1">
      <c r="A115" s="1" t="s">
        <v>1082</v>
      </c>
      <c r="B115" s="1" t="s">
        <v>1083</v>
      </c>
      <c r="C115" s="2">
        <f t="shared" si="2"/>
        <v>567</v>
      </c>
      <c r="D115" s="38">
        <v>510</v>
      </c>
      <c r="F115" s="47">
        <v>510</v>
      </c>
      <c r="H115" s="47">
        <f t="shared" si="3"/>
        <v>510</v>
      </c>
      <c r="I115" s="48">
        <v>100</v>
      </c>
      <c r="J115" s="48">
        <v>0.9</v>
      </c>
      <c r="K115" s="48">
        <v>100</v>
      </c>
    </row>
    <row r="116" spans="1:11" ht="33" customHeight="1">
      <c r="A116" s="1" t="s">
        <v>1084</v>
      </c>
      <c r="B116" s="1" t="s">
        <v>1085</v>
      </c>
      <c r="C116" s="2">
        <f t="shared" si="2"/>
        <v>3629</v>
      </c>
      <c r="D116" s="38">
        <v>3266</v>
      </c>
      <c r="F116" s="47">
        <v>3266</v>
      </c>
      <c r="H116" s="47">
        <f t="shared" si="3"/>
        <v>3266</v>
      </c>
      <c r="I116" s="48">
        <v>100</v>
      </c>
      <c r="J116" s="48">
        <v>0.9</v>
      </c>
      <c r="K116" s="48">
        <v>100</v>
      </c>
    </row>
    <row r="117" spans="1:11" ht="33" customHeight="1">
      <c r="A117" s="1" t="s">
        <v>1086</v>
      </c>
      <c r="B117" s="1" t="s">
        <v>1087</v>
      </c>
      <c r="C117" s="2">
        <f t="shared" si="2"/>
        <v>892</v>
      </c>
      <c r="D117" s="38">
        <v>803</v>
      </c>
      <c r="F117" s="47">
        <v>803</v>
      </c>
      <c r="H117" s="47">
        <f t="shared" si="3"/>
        <v>803</v>
      </c>
      <c r="I117" s="48">
        <v>100</v>
      </c>
      <c r="J117" s="48">
        <v>0.9</v>
      </c>
      <c r="K117" s="48">
        <v>100</v>
      </c>
    </row>
    <row r="118" spans="1:11" ht="33" customHeight="1">
      <c r="A118" s="1" t="s">
        <v>1088</v>
      </c>
      <c r="B118" s="1" t="s">
        <v>1089</v>
      </c>
      <c r="C118" s="2">
        <f t="shared" si="2"/>
        <v>892</v>
      </c>
      <c r="D118" s="38">
        <v>803</v>
      </c>
      <c r="F118" s="47">
        <v>803</v>
      </c>
      <c r="H118" s="47">
        <f t="shared" si="3"/>
        <v>803</v>
      </c>
      <c r="I118" s="48">
        <v>100</v>
      </c>
      <c r="J118" s="48">
        <v>0.9</v>
      </c>
      <c r="K118" s="48">
        <v>100</v>
      </c>
    </row>
    <row r="119" spans="1:11" ht="33" customHeight="1">
      <c r="A119" s="1" t="s">
        <v>1090</v>
      </c>
      <c r="B119" s="1" t="s">
        <v>1091</v>
      </c>
      <c r="C119" s="2">
        <f t="shared" si="2"/>
        <v>969</v>
      </c>
      <c r="D119" s="38">
        <v>872</v>
      </c>
      <c r="F119" s="47">
        <v>872</v>
      </c>
      <c r="H119" s="47">
        <f t="shared" si="3"/>
        <v>872</v>
      </c>
      <c r="I119" s="48">
        <v>100</v>
      </c>
      <c r="J119" s="48">
        <v>0.9</v>
      </c>
      <c r="K119" s="48">
        <v>100</v>
      </c>
    </row>
    <row r="120" spans="1:11" ht="33" customHeight="1">
      <c r="A120" s="1" t="s">
        <v>1092</v>
      </c>
      <c r="B120" s="1" t="s">
        <v>1093</v>
      </c>
      <c r="C120" s="2">
        <f t="shared" si="2"/>
        <v>969</v>
      </c>
      <c r="D120" s="38">
        <v>872</v>
      </c>
      <c r="F120" s="47">
        <v>872</v>
      </c>
      <c r="H120" s="47">
        <f t="shared" si="3"/>
        <v>872</v>
      </c>
      <c r="I120" s="48">
        <v>100</v>
      </c>
      <c r="J120" s="48">
        <v>0.9</v>
      </c>
      <c r="K120" s="48">
        <v>100</v>
      </c>
    </row>
    <row r="121" spans="1:11" ht="33" customHeight="1">
      <c r="A121" s="1" t="s">
        <v>1094</v>
      </c>
      <c r="B121" s="1" t="s">
        <v>1095</v>
      </c>
      <c r="C121" s="2">
        <f t="shared" si="2"/>
        <v>969</v>
      </c>
      <c r="D121" s="38">
        <v>872</v>
      </c>
      <c r="F121" s="47">
        <v>872</v>
      </c>
      <c r="H121" s="47">
        <f t="shared" si="3"/>
        <v>872</v>
      </c>
      <c r="I121" s="48">
        <v>100</v>
      </c>
      <c r="J121" s="48">
        <v>0.9</v>
      </c>
      <c r="K121" s="48">
        <v>100</v>
      </c>
    </row>
    <row r="122" spans="1:11" ht="33" customHeight="1">
      <c r="A122" s="1" t="s">
        <v>1096</v>
      </c>
      <c r="B122" s="1" t="s">
        <v>1097</v>
      </c>
      <c r="C122" s="2">
        <f t="shared" si="2"/>
        <v>1027</v>
      </c>
      <c r="D122" s="38">
        <v>924</v>
      </c>
      <c r="F122" s="47">
        <v>924</v>
      </c>
      <c r="H122" s="47">
        <f t="shared" si="3"/>
        <v>924</v>
      </c>
      <c r="I122" s="48">
        <v>100</v>
      </c>
      <c r="J122" s="48">
        <v>0.9</v>
      </c>
      <c r="K122" s="48">
        <v>100</v>
      </c>
    </row>
    <row r="123" spans="1:11" ht="33" customHeight="1">
      <c r="A123" s="1" t="s">
        <v>1098</v>
      </c>
      <c r="B123" s="1" t="s">
        <v>1099</v>
      </c>
      <c r="C123" s="2">
        <f t="shared" si="2"/>
        <v>224</v>
      </c>
      <c r="D123" s="38">
        <v>202</v>
      </c>
      <c r="F123" s="47">
        <v>202</v>
      </c>
      <c r="H123" s="47">
        <f t="shared" si="3"/>
        <v>202</v>
      </c>
      <c r="I123" s="48">
        <v>100</v>
      </c>
      <c r="J123" s="48">
        <v>0.9</v>
      </c>
      <c r="K123" s="48">
        <v>100</v>
      </c>
    </row>
    <row r="124" spans="1:11" ht="33" customHeight="1">
      <c r="A124" s="1" t="s">
        <v>1100</v>
      </c>
      <c r="B124" s="1" t="s">
        <v>1101</v>
      </c>
      <c r="C124" s="2">
        <f t="shared" si="2"/>
        <v>224</v>
      </c>
      <c r="D124" s="38">
        <v>202</v>
      </c>
      <c r="F124" s="47">
        <v>202</v>
      </c>
      <c r="H124" s="47">
        <f t="shared" si="3"/>
        <v>202</v>
      </c>
      <c r="I124" s="48">
        <v>100</v>
      </c>
      <c r="J124" s="48">
        <v>0.9</v>
      </c>
      <c r="K124" s="48">
        <v>100</v>
      </c>
    </row>
    <row r="125" spans="1:11" ht="33" customHeight="1">
      <c r="A125" s="1" t="s">
        <v>1102</v>
      </c>
      <c r="B125" s="1" t="s">
        <v>1103</v>
      </c>
      <c r="C125" s="2">
        <f t="shared" si="2"/>
        <v>224</v>
      </c>
      <c r="D125" s="38">
        <v>202</v>
      </c>
      <c r="F125" s="47">
        <v>202</v>
      </c>
      <c r="H125" s="47">
        <f t="shared" si="3"/>
        <v>202</v>
      </c>
      <c r="I125" s="48">
        <v>100</v>
      </c>
      <c r="J125" s="48">
        <v>0.9</v>
      </c>
      <c r="K125" s="48">
        <v>100</v>
      </c>
    </row>
    <row r="126" spans="1:11" ht="33" customHeight="1">
      <c r="A126" s="1" t="s">
        <v>1104</v>
      </c>
      <c r="B126" s="1" t="s">
        <v>1105</v>
      </c>
      <c r="C126" s="2">
        <f t="shared" si="2"/>
        <v>2598</v>
      </c>
      <c r="D126" s="38">
        <v>2338</v>
      </c>
      <c r="F126" s="47">
        <v>2338</v>
      </c>
      <c r="H126" s="47">
        <f t="shared" si="3"/>
        <v>2338</v>
      </c>
      <c r="I126" s="48">
        <v>100</v>
      </c>
      <c r="J126" s="48">
        <v>0.9</v>
      </c>
      <c r="K126" s="48">
        <v>100</v>
      </c>
    </row>
    <row r="127" spans="1:11" ht="33" customHeight="1">
      <c r="A127" s="1" t="s">
        <v>1106</v>
      </c>
      <c r="B127" s="1" t="s">
        <v>1107</v>
      </c>
      <c r="C127" s="2">
        <f t="shared" si="2"/>
        <v>362</v>
      </c>
      <c r="D127" s="38">
        <v>326</v>
      </c>
      <c r="F127" s="47">
        <v>326</v>
      </c>
      <c r="H127" s="47">
        <f t="shared" si="3"/>
        <v>326</v>
      </c>
      <c r="I127" s="48">
        <v>100</v>
      </c>
      <c r="J127" s="48">
        <v>0.9</v>
      </c>
      <c r="K127" s="48">
        <v>100</v>
      </c>
    </row>
    <row r="128" spans="1:11" ht="33" customHeight="1">
      <c r="A128" s="1" t="s">
        <v>1108</v>
      </c>
      <c r="B128" s="1" t="s">
        <v>1109</v>
      </c>
      <c r="C128" s="2">
        <f t="shared" si="2"/>
        <v>149</v>
      </c>
      <c r="D128" s="38">
        <v>134</v>
      </c>
      <c r="F128" s="47">
        <v>134</v>
      </c>
      <c r="H128" s="47">
        <f t="shared" si="3"/>
        <v>134</v>
      </c>
      <c r="I128" s="48">
        <v>100</v>
      </c>
      <c r="J128" s="48">
        <v>0.9</v>
      </c>
      <c r="K128" s="48">
        <v>100</v>
      </c>
    </row>
    <row r="129" spans="1:11" ht="33" customHeight="1">
      <c r="A129" s="1" t="s">
        <v>1110</v>
      </c>
      <c r="B129" s="1" t="s">
        <v>1111</v>
      </c>
      <c r="C129" s="2">
        <f t="shared" si="2"/>
        <v>2288</v>
      </c>
      <c r="D129" s="38">
        <v>2059</v>
      </c>
      <c r="F129" s="47">
        <v>2059</v>
      </c>
      <c r="H129" s="47">
        <f t="shared" si="3"/>
        <v>2059</v>
      </c>
      <c r="I129" s="48">
        <v>100</v>
      </c>
      <c r="J129" s="48">
        <v>0.9</v>
      </c>
      <c r="K129" s="48">
        <v>100</v>
      </c>
    </row>
    <row r="130" spans="1:11" ht="33" customHeight="1">
      <c r="A130" s="1" t="s">
        <v>1112</v>
      </c>
      <c r="B130" s="1" t="s">
        <v>1113</v>
      </c>
      <c r="C130" s="2">
        <f t="shared" si="2"/>
        <v>931</v>
      </c>
      <c r="D130" s="38">
        <v>838</v>
      </c>
      <c r="F130" s="47">
        <v>838</v>
      </c>
      <c r="H130" s="47">
        <f t="shared" si="3"/>
        <v>838</v>
      </c>
      <c r="I130" s="48">
        <v>100</v>
      </c>
      <c r="J130" s="48">
        <v>0.9</v>
      </c>
      <c r="K130" s="48">
        <v>100</v>
      </c>
    </row>
    <row r="131" spans="1:11" ht="33" customHeight="1">
      <c r="A131" s="1" t="s">
        <v>1114</v>
      </c>
      <c r="B131" s="1" t="s">
        <v>1115</v>
      </c>
      <c r="C131" s="2">
        <f t="shared" si="2"/>
        <v>376</v>
      </c>
      <c r="D131" s="38">
        <v>338</v>
      </c>
      <c r="F131" s="47">
        <v>338</v>
      </c>
      <c r="H131" s="47">
        <f t="shared" si="3"/>
        <v>338</v>
      </c>
      <c r="I131" s="48">
        <v>100</v>
      </c>
      <c r="J131" s="48">
        <v>0.9</v>
      </c>
      <c r="K131" s="48">
        <v>100</v>
      </c>
    </row>
    <row r="132" spans="1:11" ht="33" customHeight="1">
      <c r="A132" s="1" t="s">
        <v>1116</v>
      </c>
      <c r="B132" s="1" t="s">
        <v>1117</v>
      </c>
      <c r="C132" s="2">
        <f t="shared" ref="C132:C158" si="4">ROUND(((H132*I132)/K132)/J132,0)</f>
        <v>5364</v>
      </c>
      <c r="D132" s="38">
        <v>4828</v>
      </c>
      <c r="F132" s="47">
        <v>4828</v>
      </c>
      <c r="H132" s="47">
        <f t="shared" ref="H132:H195" si="5">F132</f>
        <v>4828</v>
      </c>
      <c r="I132" s="48">
        <v>100</v>
      </c>
      <c r="J132" s="48">
        <v>0.9</v>
      </c>
      <c r="K132" s="48">
        <v>100</v>
      </c>
    </row>
    <row r="133" spans="1:11" ht="33" customHeight="1">
      <c r="A133" s="1" t="s">
        <v>1116</v>
      </c>
      <c r="B133" s="1" t="s">
        <v>1117</v>
      </c>
      <c r="C133" s="2">
        <f t="shared" si="4"/>
        <v>5364</v>
      </c>
      <c r="D133" s="38">
        <v>4828</v>
      </c>
      <c r="F133" s="47">
        <v>4828</v>
      </c>
      <c r="H133" s="47">
        <f t="shared" si="5"/>
        <v>4828</v>
      </c>
      <c r="I133" s="48">
        <v>100</v>
      </c>
      <c r="J133" s="48">
        <v>0.9</v>
      </c>
      <c r="K133" s="48">
        <v>100</v>
      </c>
    </row>
    <row r="134" spans="1:11" ht="33" customHeight="1">
      <c r="A134" s="1" t="s">
        <v>1118</v>
      </c>
      <c r="B134" s="1" t="s">
        <v>1113</v>
      </c>
      <c r="C134" s="2">
        <f t="shared" si="4"/>
        <v>931</v>
      </c>
      <c r="D134" s="38">
        <v>838</v>
      </c>
      <c r="F134" s="47">
        <v>838</v>
      </c>
      <c r="H134" s="47">
        <f t="shared" si="5"/>
        <v>838</v>
      </c>
      <c r="I134" s="48">
        <v>100</v>
      </c>
      <c r="J134" s="48">
        <v>0.9</v>
      </c>
      <c r="K134" s="48">
        <v>100</v>
      </c>
    </row>
    <row r="135" spans="1:11" ht="33" customHeight="1">
      <c r="A135" s="1" t="s">
        <v>1119</v>
      </c>
      <c r="B135" s="1" t="s">
        <v>1120</v>
      </c>
      <c r="C135" s="2">
        <f t="shared" si="4"/>
        <v>191</v>
      </c>
      <c r="D135" s="38">
        <v>172</v>
      </c>
      <c r="F135" s="47">
        <v>172</v>
      </c>
      <c r="H135" s="47">
        <f t="shared" si="5"/>
        <v>172</v>
      </c>
      <c r="I135" s="48">
        <v>100</v>
      </c>
      <c r="J135" s="48">
        <v>0.9</v>
      </c>
      <c r="K135" s="48">
        <v>100</v>
      </c>
    </row>
    <row r="136" spans="1:11" ht="33" customHeight="1">
      <c r="A136" s="1" t="s">
        <v>1119</v>
      </c>
      <c r="B136" s="1" t="s">
        <v>1120</v>
      </c>
      <c r="C136" s="2">
        <f t="shared" si="4"/>
        <v>191</v>
      </c>
      <c r="D136" s="38">
        <v>172</v>
      </c>
      <c r="F136" s="47">
        <v>172</v>
      </c>
      <c r="H136" s="47">
        <f t="shared" si="5"/>
        <v>172</v>
      </c>
      <c r="I136" s="48">
        <v>100</v>
      </c>
      <c r="J136" s="48">
        <v>0.9</v>
      </c>
      <c r="K136" s="48">
        <v>100</v>
      </c>
    </row>
    <row r="137" spans="1:11" ht="33" customHeight="1">
      <c r="A137" s="3" t="s">
        <v>1121</v>
      </c>
      <c r="B137" s="3" t="s">
        <v>1122</v>
      </c>
      <c r="C137" s="2">
        <f t="shared" si="4"/>
        <v>789</v>
      </c>
      <c r="D137" s="40">
        <v>710</v>
      </c>
      <c r="E137" s="46" t="s">
        <v>8</v>
      </c>
      <c r="F137" s="47">
        <v>710</v>
      </c>
      <c r="H137" s="47">
        <f t="shared" si="5"/>
        <v>710</v>
      </c>
      <c r="I137" s="48">
        <v>100</v>
      </c>
      <c r="J137" s="48">
        <v>0.9</v>
      </c>
      <c r="K137" s="48">
        <v>100</v>
      </c>
    </row>
    <row r="138" spans="1:11" ht="33" customHeight="1">
      <c r="A138" s="1" t="s">
        <v>1123</v>
      </c>
      <c r="B138" s="1" t="s">
        <v>1124</v>
      </c>
      <c r="C138" s="2">
        <f t="shared" si="4"/>
        <v>941</v>
      </c>
      <c r="D138" s="38">
        <v>847</v>
      </c>
      <c r="F138" s="47">
        <v>847</v>
      </c>
      <c r="H138" s="47">
        <f t="shared" si="5"/>
        <v>847</v>
      </c>
      <c r="I138" s="48">
        <v>100</v>
      </c>
      <c r="J138" s="48">
        <v>0.9</v>
      </c>
      <c r="K138" s="48">
        <v>100</v>
      </c>
    </row>
    <row r="139" spans="1:11" ht="33" customHeight="1">
      <c r="A139" s="1" t="s">
        <v>1125</v>
      </c>
      <c r="B139" s="1" t="s">
        <v>1126</v>
      </c>
      <c r="C139" s="2">
        <f t="shared" si="4"/>
        <v>1352</v>
      </c>
      <c r="D139" s="38">
        <v>1217</v>
      </c>
      <c r="F139" s="47">
        <v>1217</v>
      </c>
      <c r="H139" s="47">
        <f t="shared" si="5"/>
        <v>1217</v>
      </c>
      <c r="I139" s="48">
        <v>100</v>
      </c>
      <c r="J139" s="48">
        <v>0.9</v>
      </c>
      <c r="K139" s="48">
        <v>100</v>
      </c>
    </row>
    <row r="140" spans="1:11" ht="33" customHeight="1">
      <c r="A140" s="1" t="s">
        <v>1125</v>
      </c>
      <c r="B140" s="1" t="s">
        <v>1127</v>
      </c>
      <c r="C140" s="2">
        <f t="shared" si="4"/>
        <v>1073</v>
      </c>
      <c r="D140" s="38">
        <v>966</v>
      </c>
      <c r="F140" s="47">
        <v>966</v>
      </c>
      <c r="H140" s="47">
        <f t="shared" si="5"/>
        <v>966</v>
      </c>
      <c r="I140" s="48">
        <v>100</v>
      </c>
      <c r="J140" s="48">
        <v>0.9</v>
      </c>
      <c r="K140" s="48">
        <v>100</v>
      </c>
    </row>
    <row r="141" spans="1:11" ht="33" customHeight="1">
      <c r="A141" s="3" t="s">
        <v>1128</v>
      </c>
      <c r="B141" s="3" t="s">
        <v>1129</v>
      </c>
      <c r="C141" s="2">
        <f t="shared" si="4"/>
        <v>217</v>
      </c>
      <c r="D141" s="40">
        <v>195</v>
      </c>
      <c r="E141" s="46" t="s">
        <v>8</v>
      </c>
      <c r="F141" s="47">
        <v>195</v>
      </c>
      <c r="H141" s="47">
        <f t="shared" si="5"/>
        <v>195</v>
      </c>
      <c r="I141" s="48">
        <v>100</v>
      </c>
      <c r="J141" s="48">
        <v>0.9</v>
      </c>
      <c r="K141" s="48">
        <v>100</v>
      </c>
    </row>
    <row r="142" spans="1:11" ht="33" customHeight="1">
      <c r="A142" s="1" t="s">
        <v>1130</v>
      </c>
      <c r="B142" s="1" t="s">
        <v>1131</v>
      </c>
      <c r="C142" s="2">
        <f t="shared" si="4"/>
        <v>966</v>
      </c>
      <c r="D142" s="38">
        <v>869</v>
      </c>
      <c r="F142" s="47">
        <v>869</v>
      </c>
      <c r="H142" s="47">
        <f t="shared" si="5"/>
        <v>869</v>
      </c>
      <c r="I142" s="48">
        <v>100</v>
      </c>
      <c r="J142" s="48">
        <v>0.9</v>
      </c>
      <c r="K142" s="48">
        <v>100</v>
      </c>
    </row>
    <row r="143" spans="1:11" ht="33" customHeight="1">
      <c r="A143" s="1" t="s">
        <v>1132</v>
      </c>
      <c r="B143" s="1" t="s">
        <v>1133</v>
      </c>
      <c r="C143" s="2">
        <f t="shared" si="4"/>
        <v>1569</v>
      </c>
      <c r="D143" s="38">
        <v>1412</v>
      </c>
      <c r="F143" s="47">
        <v>1412</v>
      </c>
      <c r="H143" s="47">
        <f t="shared" si="5"/>
        <v>1412</v>
      </c>
      <c r="I143" s="48">
        <v>100</v>
      </c>
      <c r="J143" s="48">
        <v>0.9</v>
      </c>
      <c r="K143" s="48">
        <v>100</v>
      </c>
    </row>
    <row r="144" spans="1:11" ht="33" customHeight="1">
      <c r="A144" s="1" t="s">
        <v>1134</v>
      </c>
      <c r="B144" s="1" t="s">
        <v>1135</v>
      </c>
      <c r="C144" s="2">
        <f t="shared" si="4"/>
        <v>1569</v>
      </c>
      <c r="D144" s="38">
        <v>1412</v>
      </c>
      <c r="F144" s="47">
        <v>1412</v>
      </c>
      <c r="H144" s="47">
        <f t="shared" si="5"/>
        <v>1412</v>
      </c>
      <c r="I144" s="48">
        <v>100</v>
      </c>
      <c r="J144" s="48">
        <v>0.9</v>
      </c>
      <c r="K144" s="48">
        <v>100</v>
      </c>
    </row>
    <row r="145" spans="1:11" ht="33" customHeight="1">
      <c r="A145" s="1" t="s">
        <v>1136</v>
      </c>
      <c r="B145" s="1" t="s">
        <v>1137</v>
      </c>
      <c r="C145" s="2">
        <f t="shared" si="4"/>
        <v>1569</v>
      </c>
      <c r="D145" s="38">
        <v>1412</v>
      </c>
      <c r="F145" s="47">
        <v>1412</v>
      </c>
      <c r="H145" s="47">
        <f t="shared" si="5"/>
        <v>1412</v>
      </c>
      <c r="I145" s="48">
        <v>100</v>
      </c>
      <c r="J145" s="48">
        <v>0.9</v>
      </c>
      <c r="K145" s="48">
        <v>100</v>
      </c>
    </row>
    <row r="146" spans="1:11" ht="33" customHeight="1">
      <c r="A146" s="1" t="s">
        <v>1138</v>
      </c>
      <c r="B146" s="1" t="s">
        <v>1139</v>
      </c>
      <c r="C146" s="2">
        <f t="shared" si="4"/>
        <v>1368</v>
      </c>
      <c r="D146" s="38">
        <v>1231</v>
      </c>
      <c r="F146" s="47">
        <v>1231</v>
      </c>
      <c r="H146" s="47">
        <f t="shared" si="5"/>
        <v>1231</v>
      </c>
      <c r="I146" s="48">
        <v>100</v>
      </c>
      <c r="J146" s="48">
        <v>0.9</v>
      </c>
      <c r="K146" s="48">
        <v>100</v>
      </c>
    </row>
    <row r="147" spans="1:11" ht="33" customHeight="1">
      <c r="A147" s="3" t="s">
        <v>1140</v>
      </c>
      <c r="B147" s="3" t="s">
        <v>1141</v>
      </c>
      <c r="C147" s="2">
        <f t="shared" si="4"/>
        <v>1368</v>
      </c>
      <c r="D147" s="40">
        <v>1231</v>
      </c>
      <c r="E147" s="46" t="s">
        <v>8</v>
      </c>
      <c r="F147" s="47">
        <v>1231</v>
      </c>
      <c r="H147" s="47">
        <f t="shared" si="5"/>
        <v>1231</v>
      </c>
      <c r="I147" s="48">
        <v>100</v>
      </c>
      <c r="J147" s="48">
        <v>0.9</v>
      </c>
      <c r="K147" s="48">
        <v>100</v>
      </c>
    </row>
    <row r="148" spans="1:11" ht="33" customHeight="1">
      <c r="A148" s="1" t="s">
        <v>1142</v>
      </c>
      <c r="B148" s="1" t="s">
        <v>1143</v>
      </c>
      <c r="C148" s="2">
        <f t="shared" si="4"/>
        <v>217</v>
      </c>
      <c r="D148" s="38">
        <v>195</v>
      </c>
      <c r="F148" s="47">
        <v>195</v>
      </c>
      <c r="H148" s="47">
        <f t="shared" si="5"/>
        <v>195</v>
      </c>
      <c r="I148" s="48">
        <v>100</v>
      </c>
      <c r="J148" s="48">
        <v>0.9</v>
      </c>
      <c r="K148" s="48">
        <v>100</v>
      </c>
    </row>
    <row r="149" spans="1:11" ht="33" customHeight="1">
      <c r="A149" s="1" t="s">
        <v>1144</v>
      </c>
      <c r="B149" s="1" t="s">
        <v>1145</v>
      </c>
      <c r="C149" s="2">
        <f t="shared" si="4"/>
        <v>386</v>
      </c>
      <c r="D149" s="38">
        <v>347</v>
      </c>
      <c r="F149" s="47">
        <v>347</v>
      </c>
      <c r="H149" s="47">
        <f t="shared" si="5"/>
        <v>347</v>
      </c>
      <c r="I149" s="48">
        <v>100</v>
      </c>
      <c r="J149" s="48">
        <v>0.9</v>
      </c>
      <c r="K149" s="48">
        <v>100</v>
      </c>
    </row>
    <row r="150" spans="1:11" ht="33" customHeight="1">
      <c r="A150" s="1" t="s">
        <v>1146</v>
      </c>
      <c r="B150" s="1" t="s">
        <v>1147</v>
      </c>
      <c r="C150" s="2">
        <f t="shared" si="4"/>
        <v>1796</v>
      </c>
      <c r="D150" s="38">
        <v>1616</v>
      </c>
      <c r="F150" s="47">
        <v>1616</v>
      </c>
      <c r="H150" s="47">
        <f t="shared" si="5"/>
        <v>1616</v>
      </c>
      <c r="I150" s="48">
        <v>100</v>
      </c>
      <c r="J150" s="48">
        <v>0.9</v>
      </c>
      <c r="K150" s="48">
        <v>100</v>
      </c>
    </row>
    <row r="151" spans="1:11" ht="33" customHeight="1">
      <c r="A151" s="1" t="s">
        <v>1148</v>
      </c>
      <c r="B151" s="1" t="s">
        <v>1149</v>
      </c>
      <c r="C151" s="2">
        <f t="shared" si="4"/>
        <v>246</v>
      </c>
      <c r="D151" s="38">
        <v>221</v>
      </c>
      <c r="F151" s="47">
        <v>221</v>
      </c>
      <c r="H151" s="47">
        <f t="shared" si="5"/>
        <v>221</v>
      </c>
      <c r="I151" s="48">
        <v>100</v>
      </c>
      <c r="J151" s="48">
        <v>0.9</v>
      </c>
      <c r="K151" s="48">
        <v>100</v>
      </c>
    </row>
    <row r="152" spans="1:11" ht="33" customHeight="1">
      <c r="A152" s="1" t="s">
        <v>1150</v>
      </c>
      <c r="B152" s="1" t="s">
        <v>1151</v>
      </c>
      <c r="C152" s="2">
        <f t="shared" si="4"/>
        <v>624</v>
      </c>
      <c r="D152" s="38">
        <v>562</v>
      </c>
      <c r="F152" s="47">
        <v>562</v>
      </c>
      <c r="H152" s="47">
        <f t="shared" si="5"/>
        <v>562</v>
      </c>
      <c r="I152" s="48">
        <v>100</v>
      </c>
      <c r="J152" s="48">
        <v>0.9</v>
      </c>
      <c r="K152" s="48">
        <v>100</v>
      </c>
    </row>
    <row r="153" spans="1:11" ht="33" customHeight="1">
      <c r="A153" s="1" t="s">
        <v>1152</v>
      </c>
      <c r="B153" s="1" t="s">
        <v>1153</v>
      </c>
      <c r="C153" s="2">
        <f t="shared" si="4"/>
        <v>500</v>
      </c>
      <c r="D153" s="38">
        <v>450</v>
      </c>
      <c r="F153" s="47">
        <v>450</v>
      </c>
      <c r="H153" s="47">
        <f t="shared" si="5"/>
        <v>450</v>
      </c>
      <c r="I153" s="48">
        <v>100</v>
      </c>
      <c r="J153" s="48">
        <v>0.9</v>
      </c>
      <c r="K153" s="48">
        <v>100</v>
      </c>
    </row>
    <row r="154" spans="1:11" ht="33" customHeight="1">
      <c r="A154" s="3" t="s">
        <v>1154</v>
      </c>
      <c r="B154" s="3" t="s">
        <v>1155</v>
      </c>
      <c r="C154" s="2">
        <f t="shared" si="4"/>
        <v>550</v>
      </c>
      <c r="D154" s="40">
        <v>495</v>
      </c>
      <c r="F154" s="47">
        <v>495</v>
      </c>
      <c r="H154" s="47">
        <f t="shared" si="5"/>
        <v>495</v>
      </c>
      <c r="I154" s="48">
        <v>100</v>
      </c>
      <c r="J154" s="48">
        <v>0.9</v>
      </c>
      <c r="K154" s="48">
        <v>100</v>
      </c>
    </row>
    <row r="155" spans="1:11" ht="33" customHeight="1">
      <c r="A155" s="3" t="s">
        <v>1156</v>
      </c>
      <c r="B155" s="3" t="s">
        <v>1157</v>
      </c>
      <c r="C155" s="2">
        <f t="shared" si="4"/>
        <v>646</v>
      </c>
      <c r="D155" s="40">
        <v>581</v>
      </c>
      <c r="F155" s="47">
        <v>581</v>
      </c>
      <c r="H155" s="47">
        <f t="shared" si="5"/>
        <v>581</v>
      </c>
      <c r="I155" s="48">
        <v>100</v>
      </c>
      <c r="J155" s="48">
        <v>0.9</v>
      </c>
      <c r="K155" s="48">
        <v>100</v>
      </c>
    </row>
    <row r="156" spans="1:11" ht="33" customHeight="1">
      <c r="A156" s="3" t="s">
        <v>1158</v>
      </c>
      <c r="B156" s="3" t="s">
        <v>1159</v>
      </c>
      <c r="C156" s="2">
        <f t="shared" si="4"/>
        <v>1038</v>
      </c>
      <c r="D156" s="40">
        <v>934</v>
      </c>
      <c r="F156" s="47">
        <v>934</v>
      </c>
      <c r="H156" s="47">
        <f t="shared" si="5"/>
        <v>934</v>
      </c>
      <c r="I156" s="48">
        <v>100</v>
      </c>
      <c r="J156" s="48">
        <v>0.9</v>
      </c>
      <c r="K156" s="48">
        <v>100</v>
      </c>
    </row>
    <row r="157" spans="1:11" ht="33" customHeight="1">
      <c r="A157" s="3" t="s">
        <v>1160</v>
      </c>
      <c r="B157" s="3" t="s">
        <v>1161</v>
      </c>
      <c r="C157" s="2">
        <f t="shared" si="4"/>
        <v>1980</v>
      </c>
      <c r="D157" s="40">
        <v>1782</v>
      </c>
      <c r="E157" s="46" t="s">
        <v>8</v>
      </c>
      <c r="F157" s="47">
        <v>1782</v>
      </c>
      <c r="H157" s="47">
        <f t="shared" si="5"/>
        <v>1782</v>
      </c>
      <c r="I157" s="48">
        <v>100</v>
      </c>
      <c r="J157" s="48">
        <v>0.9</v>
      </c>
      <c r="K157" s="48">
        <v>100</v>
      </c>
    </row>
    <row r="158" spans="1:11" ht="33" customHeight="1">
      <c r="A158" s="3" t="s">
        <v>1162</v>
      </c>
      <c r="B158" s="3" t="s">
        <v>1163</v>
      </c>
      <c r="C158" s="2">
        <f t="shared" si="4"/>
        <v>440</v>
      </c>
      <c r="D158" s="40">
        <v>396</v>
      </c>
      <c r="E158" s="46" t="s">
        <v>8</v>
      </c>
      <c r="F158" s="47">
        <v>396</v>
      </c>
      <c r="H158" s="47">
        <f t="shared" si="5"/>
        <v>396</v>
      </c>
      <c r="I158" s="48">
        <v>100</v>
      </c>
      <c r="J158" s="48">
        <v>0.9</v>
      </c>
      <c r="K158" s="48">
        <v>100</v>
      </c>
    </row>
    <row r="159" spans="1:11">
      <c r="D159" s="1" t="s">
        <v>1164</v>
      </c>
      <c r="H159" s="47">
        <f t="shared" si="5"/>
        <v>0</v>
      </c>
      <c r="I159" s="48">
        <v>100</v>
      </c>
      <c r="J159" s="48">
        <v>0.9</v>
      </c>
      <c r="K159" s="48">
        <v>100</v>
      </c>
    </row>
    <row r="160" spans="1:11">
      <c r="H160" s="47">
        <f t="shared" si="5"/>
        <v>0</v>
      </c>
      <c r="I160" s="48">
        <v>100</v>
      </c>
      <c r="J160" s="48">
        <v>0.9</v>
      </c>
      <c r="K160" s="48">
        <v>100</v>
      </c>
    </row>
    <row r="161" spans="8:11">
      <c r="H161" s="47">
        <f t="shared" si="5"/>
        <v>0</v>
      </c>
      <c r="I161" s="48">
        <v>100</v>
      </c>
      <c r="J161" s="48">
        <v>0.9</v>
      </c>
      <c r="K161" s="48">
        <v>100</v>
      </c>
    </row>
    <row r="162" spans="8:11">
      <c r="H162" s="47">
        <f t="shared" si="5"/>
        <v>0</v>
      </c>
      <c r="I162" s="48">
        <v>100</v>
      </c>
      <c r="J162" s="48">
        <v>0.9</v>
      </c>
      <c r="K162" s="48">
        <v>100</v>
      </c>
    </row>
    <row r="163" spans="8:11">
      <c r="H163" s="47">
        <f t="shared" si="5"/>
        <v>0</v>
      </c>
      <c r="I163" s="48">
        <v>100</v>
      </c>
      <c r="J163" s="48">
        <v>0.9</v>
      </c>
      <c r="K163" s="48">
        <v>100</v>
      </c>
    </row>
    <row r="164" spans="8:11">
      <c r="H164" s="47">
        <f t="shared" si="5"/>
        <v>0</v>
      </c>
      <c r="I164" s="48">
        <v>100</v>
      </c>
      <c r="J164" s="48">
        <v>0.9</v>
      </c>
      <c r="K164" s="48">
        <v>100</v>
      </c>
    </row>
    <row r="165" spans="8:11">
      <c r="H165" s="47">
        <f t="shared" si="5"/>
        <v>0</v>
      </c>
      <c r="I165" s="48">
        <v>100</v>
      </c>
      <c r="J165" s="48">
        <v>0.9</v>
      </c>
      <c r="K165" s="48">
        <v>100</v>
      </c>
    </row>
    <row r="166" spans="8:11">
      <c r="H166" s="47">
        <f t="shared" si="5"/>
        <v>0</v>
      </c>
      <c r="I166" s="48">
        <v>100</v>
      </c>
      <c r="J166" s="48">
        <v>0.9</v>
      </c>
      <c r="K166" s="48">
        <v>100</v>
      </c>
    </row>
    <row r="167" spans="8:11">
      <c r="H167" s="47">
        <f t="shared" si="5"/>
        <v>0</v>
      </c>
      <c r="I167" s="48">
        <v>100</v>
      </c>
      <c r="J167" s="48">
        <v>0.9</v>
      </c>
      <c r="K167" s="48">
        <v>100</v>
      </c>
    </row>
    <row r="168" spans="8:11">
      <c r="H168" s="47">
        <f t="shared" si="5"/>
        <v>0</v>
      </c>
      <c r="I168" s="48">
        <v>100</v>
      </c>
      <c r="J168" s="48">
        <v>0.9</v>
      </c>
      <c r="K168" s="48">
        <v>100</v>
      </c>
    </row>
    <row r="169" spans="8:11">
      <c r="H169" s="47">
        <f t="shared" si="5"/>
        <v>0</v>
      </c>
      <c r="I169" s="48">
        <v>100</v>
      </c>
      <c r="J169" s="48">
        <v>0.9</v>
      </c>
      <c r="K169" s="48">
        <v>100</v>
      </c>
    </row>
    <row r="170" spans="8:11">
      <c r="H170" s="47">
        <f t="shared" si="5"/>
        <v>0</v>
      </c>
      <c r="I170" s="48">
        <v>100</v>
      </c>
      <c r="J170" s="48">
        <v>0.9</v>
      </c>
      <c r="K170" s="48">
        <v>100</v>
      </c>
    </row>
    <row r="171" spans="8:11">
      <c r="H171" s="47">
        <f t="shared" si="5"/>
        <v>0</v>
      </c>
      <c r="I171" s="48">
        <v>100</v>
      </c>
      <c r="J171" s="48">
        <v>0.9</v>
      </c>
      <c r="K171" s="48">
        <v>100</v>
      </c>
    </row>
    <row r="172" spans="8:11">
      <c r="H172" s="47">
        <f t="shared" si="5"/>
        <v>0</v>
      </c>
      <c r="I172" s="48">
        <v>100</v>
      </c>
      <c r="J172" s="48">
        <v>0.9</v>
      </c>
      <c r="K172" s="48">
        <v>100</v>
      </c>
    </row>
    <row r="173" spans="8:11">
      <c r="H173" s="47">
        <f t="shared" si="5"/>
        <v>0</v>
      </c>
      <c r="I173" s="48">
        <v>100</v>
      </c>
      <c r="J173" s="48">
        <v>0.9</v>
      </c>
      <c r="K173" s="48">
        <v>100</v>
      </c>
    </row>
    <row r="174" spans="8:11">
      <c r="H174" s="47">
        <f t="shared" si="5"/>
        <v>0</v>
      </c>
      <c r="I174" s="48">
        <v>100</v>
      </c>
      <c r="J174" s="48">
        <v>0.9</v>
      </c>
      <c r="K174" s="48">
        <v>100</v>
      </c>
    </row>
    <row r="175" spans="8:11">
      <c r="H175" s="47">
        <f t="shared" si="5"/>
        <v>0</v>
      </c>
      <c r="I175" s="48">
        <v>100</v>
      </c>
      <c r="J175" s="48">
        <v>0.9</v>
      </c>
      <c r="K175" s="48">
        <v>100</v>
      </c>
    </row>
    <row r="176" spans="8:11">
      <c r="H176" s="47">
        <f t="shared" si="5"/>
        <v>0</v>
      </c>
      <c r="I176" s="48">
        <v>100</v>
      </c>
      <c r="J176" s="48">
        <v>0.9</v>
      </c>
      <c r="K176" s="48">
        <v>100</v>
      </c>
    </row>
    <row r="177" spans="8:11">
      <c r="H177" s="47">
        <f t="shared" si="5"/>
        <v>0</v>
      </c>
      <c r="I177" s="48">
        <v>100</v>
      </c>
      <c r="J177" s="48">
        <v>0.9</v>
      </c>
      <c r="K177" s="48">
        <v>100</v>
      </c>
    </row>
    <row r="178" spans="8:11">
      <c r="H178" s="47">
        <f t="shared" si="5"/>
        <v>0</v>
      </c>
      <c r="I178" s="48">
        <v>100</v>
      </c>
      <c r="J178" s="48">
        <v>0.9</v>
      </c>
      <c r="K178" s="48">
        <v>100</v>
      </c>
    </row>
    <row r="179" spans="8:11">
      <c r="H179" s="47">
        <f t="shared" si="5"/>
        <v>0</v>
      </c>
      <c r="I179" s="48">
        <v>100</v>
      </c>
      <c r="J179" s="48">
        <v>0.9</v>
      </c>
      <c r="K179" s="48">
        <v>100</v>
      </c>
    </row>
    <row r="180" spans="8:11">
      <c r="H180" s="47">
        <f t="shared" si="5"/>
        <v>0</v>
      </c>
      <c r="I180" s="48">
        <v>100</v>
      </c>
      <c r="J180" s="48">
        <v>0.9</v>
      </c>
      <c r="K180" s="48">
        <v>100</v>
      </c>
    </row>
    <row r="181" spans="8:11">
      <c r="H181" s="47">
        <f t="shared" si="5"/>
        <v>0</v>
      </c>
      <c r="I181" s="48">
        <v>100</v>
      </c>
      <c r="J181" s="48">
        <v>0.9</v>
      </c>
      <c r="K181" s="48">
        <v>100</v>
      </c>
    </row>
    <row r="182" spans="8:11">
      <c r="H182" s="47">
        <f t="shared" si="5"/>
        <v>0</v>
      </c>
      <c r="I182" s="48">
        <v>100</v>
      </c>
      <c r="J182" s="48">
        <v>0.9</v>
      </c>
      <c r="K182" s="48">
        <v>100</v>
      </c>
    </row>
    <row r="183" spans="8:11">
      <c r="H183" s="47">
        <f t="shared" si="5"/>
        <v>0</v>
      </c>
      <c r="I183" s="48">
        <v>100</v>
      </c>
      <c r="J183" s="48">
        <v>0.9</v>
      </c>
      <c r="K183" s="48">
        <v>100</v>
      </c>
    </row>
    <row r="184" spans="8:11">
      <c r="H184" s="47">
        <f t="shared" si="5"/>
        <v>0</v>
      </c>
      <c r="I184" s="48">
        <v>100</v>
      </c>
      <c r="J184" s="48">
        <v>0.9</v>
      </c>
      <c r="K184" s="48">
        <v>100</v>
      </c>
    </row>
    <row r="185" spans="8:11">
      <c r="H185" s="47">
        <f t="shared" si="5"/>
        <v>0</v>
      </c>
      <c r="I185" s="48">
        <v>100</v>
      </c>
      <c r="J185" s="48">
        <v>0.9</v>
      </c>
      <c r="K185" s="48">
        <v>100</v>
      </c>
    </row>
    <row r="186" spans="8:11">
      <c r="H186" s="47">
        <f t="shared" si="5"/>
        <v>0</v>
      </c>
      <c r="I186" s="48">
        <v>100</v>
      </c>
      <c r="J186" s="48">
        <v>0.9</v>
      </c>
      <c r="K186" s="48">
        <v>100</v>
      </c>
    </row>
    <row r="187" spans="8:11">
      <c r="H187" s="47">
        <f t="shared" si="5"/>
        <v>0</v>
      </c>
      <c r="I187" s="48">
        <v>100</v>
      </c>
      <c r="J187" s="48">
        <v>0.9</v>
      </c>
      <c r="K187" s="48">
        <v>100</v>
      </c>
    </row>
    <row r="188" spans="8:11">
      <c r="H188" s="47">
        <f t="shared" si="5"/>
        <v>0</v>
      </c>
      <c r="I188" s="48">
        <v>100</v>
      </c>
      <c r="J188" s="48">
        <v>0.9</v>
      </c>
      <c r="K188" s="48">
        <v>100</v>
      </c>
    </row>
    <row r="189" spans="8:11">
      <c r="H189" s="47">
        <f t="shared" si="5"/>
        <v>0</v>
      </c>
      <c r="I189" s="48">
        <v>100</v>
      </c>
      <c r="J189" s="48">
        <v>0.9</v>
      </c>
      <c r="K189" s="48">
        <v>100</v>
      </c>
    </row>
    <row r="190" spans="8:11">
      <c r="H190" s="47">
        <f t="shared" si="5"/>
        <v>0</v>
      </c>
      <c r="I190" s="48">
        <v>100</v>
      </c>
      <c r="J190" s="48">
        <v>0.9</v>
      </c>
      <c r="K190" s="48">
        <v>100</v>
      </c>
    </row>
    <row r="191" spans="8:11">
      <c r="H191" s="47">
        <f t="shared" si="5"/>
        <v>0</v>
      </c>
      <c r="I191" s="48">
        <v>100</v>
      </c>
      <c r="J191" s="48">
        <v>0.9</v>
      </c>
      <c r="K191" s="48">
        <v>100</v>
      </c>
    </row>
    <row r="192" spans="8:11">
      <c r="H192" s="47">
        <f t="shared" si="5"/>
        <v>0</v>
      </c>
      <c r="I192" s="48">
        <v>100</v>
      </c>
      <c r="J192" s="48">
        <v>0.9</v>
      </c>
      <c r="K192" s="48">
        <v>100</v>
      </c>
    </row>
    <row r="193" spans="8:11">
      <c r="H193" s="47">
        <f t="shared" si="5"/>
        <v>0</v>
      </c>
      <c r="I193" s="48">
        <v>100</v>
      </c>
      <c r="J193" s="48">
        <v>0.9</v>
      </c>
      <c r="K193" s="48">
        <v>100</v>
      </c>
    </row>
    <row r="194" spans="8:11">
      <c r="H194" s="47">
        <f t="shared" si="5"/>
        <v>0</v>
      </c>
      <c r="I194" s="48">
        <v>100</v>
      </c>
      <c r="J194" s="48">
        <v>0.9</v>
      </c>
      <c r="K194" s="48">
        <v>100</v>
      </c>
    </row>
    <row r="195" spans="8:11">
      <c r="H195" s="47">
        <f t="shared" si="5"/>
        <v>0</v>
      </c>
      <c r="I195" s="48">
        <v>100</v>
      </c>
      <c r="J195" s="48">
        <v>0.9</v>
      </c>
      <c r="K195" s="48">
        <v>100</v>
      </c>
    </row>
    <row r="196" spans="8:11">
      <c r="H196" s="47">
        <f t="shared" ref="H196:H259" si="6">F196</f>
        <v>0</v>
      </c>
      <c r="I196" s="48">
        <v>100</v>
      </c>
      <c r="J196" s="48">
        <v>0.9</v>
      </c>
      <c r="K196" s="48">
        <v>100</v>
      </c>
    </row>
    <row r="197" spans="8:11">
      <c r="H197" s="47">
        <f t="shared" si="6"/>
        <v>0</v>
      </c>
      <c r="I197" s="48">
        <v>100</v>
      </c>
      <c r="J197" s="48">
        <v>0.9</v>
      </c>
      <c r="K197" s="48">
        <v>100</v>
      </c>
    </row>
    <row r="198" spans="8:11">
      <c r="H198" s="47">
        <f t="shared" si="6"/>
        <v>0</v>
      </c>
      <c r="I198" s="48">
        <v>100</v>
      </c>
      <c r="J198" s="48">
        <v>0.9</v>
      </c>
      <c r="K198" s="48">
        <v>100</v>
      </c>
    </row>
    <row r="199" spans="8:11">
      <c r="H199" s="47">
        <f t="shared" si="6"/>
        <v>0</v>
      </c>
      <c r="I199" s="48">
        <v>100</v>
      </c>
      <c r="J199" s="48">
        <v>0.9</v>
      </c>
      <c r="K199" s="48">
        <v>100</v>
      </c>
    </row>
    <row r="200" spans="8:11">
      <c r="H200" s="47">
        <f t="shared" si="6"/>
        <v>0</v>
      </c>
      <c r="I200" s="48">
        <v>100</v>
      </c>
      <c r="J200" s="48">
        <v>0.9</v>
      </c>
      <c r="K200" s="48">
        <v>100</v>
      </c>
    </row>
    <row r="201" spans="8:11">
      <c r="H201" s="47">
        <f t="shared" si="6"/>
        <v>0</v>
      </c>
      <c r="I201" s="48">
        <v>100</v>
      </c>
      <c r="J201" s="48">
        <v>0.9</v>
      </c>
      <c r="K201" s="48">
        <v>100</v>
      </c>
    </row>
    <row r="202" spans="8:11">
      <c r="H202" s="47">
        <f t="shared" si="6"/>
        <v>0</v>
      </c>
      <c r="I202" s="48">
        <v>100</v>
      </c>
      <c r="J202" s="48">
        <v>0.9</v>
      </c>
      <c r="K202" s="48">
        <v>100</v>
      </c>
    </row>
    <row r="203" spans="8:11">
      <c r="H203" s="47">
        <f t="shared" si="6"/>
        <v>0</v>
      </c>
      <c r="I203" s="48">
        <v>100</v>
      </c>
      <c r="J203" s="48">
        <v>0.9</v>
      </c>
      <c r="K203" s="48">
        <v>100</v>
      </c>
    </row>
    <row r="204" spans="8:11">
      <c r="H204" s="47">
        <f t="shared" si="6"/>
        <v>0</v>
      </c>
      <c r="I204" s="48">
        <v>100</v>
      </c>
      <c r="J204" s="48">
        <v>0.9</v>
      </c>
      <c r="K204" s="48">
        <v>100</v>
      </c>
    </row>
    <row r="205" spans="8:11">
      <c r="H205" s="47">
        <f t="shared" si="6"/>
        <v>0</v>
      </c>
      <c r="I205" s="48">
        <v>100</v>
      </c>
      <c r="J205" s="48">
        <v>0.9</v>
      </c>
      <c r="K205" s="48">
        <v>100</v>
      </c>
    </row>
    <row r="206" spans="8:11">
      <c r="H206" s="47">
        <f t="shared" si="6"/>
        <v>0</v>
      </c>
      <c r="I206" s="48">
        <v>100</v>
      </c>
      <c r="J206" s="48">
        <v>0.9</v>
      </c>
      <c r="K206" s="48">
        <v>100</v>
      </c>
    </row>
    <row r="207" spans="8:11">
      <c r="H207" s="47">
        <f t="shared" si="6"/>
        <v>0</v>
      </c>
      <c r="I207" s="48">
        <v>100</v>
      </c>
      <c r="J207" s="48">
        <v>0.9</v>
      </c>
      <c r="K207" s="48">
        <v>100</v>
      </c>
    </row>
    <row r="208" spans="8:11">
      <c r="H208" s="47">
        <f t="shared" si="6"/>
        <v>0</v>
      </c>
      <c r="I208" s="48">
        <v>100</v>
      </c>
      <c r="J208" s="48">
        <v>0.9</v>
      </c>
      <c r="K208" s="48">
        <v>100</v>
      </c>
    </row>
    <row r="209" spans="8:11">
      <c r="H209" s="47">
        <f t="shared" si="6"/>
        <v>0</v>
      </c>
      <c r="I209" s="48">
        <v>100</v>
      </c>
      <c r="J209" s="48">
        <v>0.9</v>
      </c>
      <c r="K209" s="48">
        <v>100</v>
      </c>
    </row>
    <row r="210" spans="8:11">
      <c r="H210" s="47">
        <f t="shared" si="6"/>
        <v>0</v>
      </c>
      <c r="I210" s="48">
        <v>100</v>
      </c>
      <c r="J210" s="48">
        <v>0.9</v>
      </c>
      <c r="K210" s="48">
        <v>100</v>
      </c>
    </row>
    <row r="211" spans="8:11">
      <c r="H211" s="47">
        <f t="shared" si="6"/>
        <v>0</v>
      </c>
      <c r="I211" s="48">
        <v>100</v>
      </c>
      <c r="J211" s="48">
        <v>0.9</v>
      </c>
      <c r="K211" s="48">
        <v>100</v>
      </c>
    </row>
    <row r="212" spans="8:11">
      <c r="H212" s="47">
        <f t="shared" si="6"/>
        <v>0</v>
      </c>
      <c r="I212" s="48">
        <v>100</v>
      </c>
      <c r="J212" s="48">
        <v>0.9</v>
      </c>
      <c r="K212" s="48">
        <v>100</v>
      </c>
    </row>
    <row r="213" spans="8:11">
      <c r="H213" s="47">
        <f t="shared" si="6"/>
        <v>0</v>
      </c>
      <c r="I213" s="48">
        <v>100</v>
      </c>
      <c r="J213" s="48">
        <v>0.9</v>
      </c>
      <c r="K213" s="48">
        <v>100</v>
      </c>
    </row>
    <row r="214" spans="8:11">
      <c r="H214" s="47">
        <f t="shared" si="6"/>
        <v>0</v>
      </c>
      <c r="I214" s="48">
        <v>100</v>
      </c>
      <c r="J214" s="48">
        <v>0.9</v>
      </c>
      <c r="K214" s="48">
        <v>100</v>
      </c>
    </row>
    <row r="215" spans="8:11">
      <c r="H215" s="47">
        <f t="shared" si="6"/>
        <v>0</v>
      </c>
      <c r="I215" s="48">
        <v>100</v>
      </c>
      <c r="J215" s="48">
        <v>0.9</v>
      </c>
      <c r="K215" s="48">
        <v>100</v>
      </c>
    </row>
    <row r="216" spans="8:11">
      <c r="H216" s="47">
        <f t="shared" si="6"/>
        <v>0</v>
      </c>
      <c r="I216" s="48">
        <v>100</v>
      </c>
      <c r="J216" s="48">
        <v>0.9</v>
      </c>
      <c r="K216" s="48">
        <v>100</v>
      </c>
    </row>
    <row r="217" spans="8:11">
      <c r="H217" s="47">
        <f t="shared" si="6"/>
        <v>0</v>
      </c>
      <c r="I217" s="48">
        <v>100</v>
      </c>
      <c r="J217" s="48">
        <v>0.9</v>
      </c>
      <c r="K217" s="48">
        <v>100</v>
      </c>
    </row>
    <row r="218" spans="8:11">
      <c r="H218" s="47">
        <f t="shared" si="6"/>
        <v>0</v>
      </c>
      <c r="I218" s="48">
        <v>100</v>
      </c>
      <c r="J218" s="48">
        <v>0.9</v>
      </c>
      <c r="K218" s="48">
        <v>100</v>
      </c>
    </row>
    <row r="219" spans="8:11">
      <c r="H219" s="47">
        <f t="shared" si="6"/>
        <v>0</v>
      </c>
      <c r="I219" s="48">
        <v>100</v>
      </c>
      <c r="J219" s="48">
        <v>0.9</v>
      </c>
      <c r="K219" s="48">
        <v>100</v>
      </c>
    </row>
    <row r="220" spans="8:11">
      <c r="H220" s="47">
        <f t="shared" si="6"/>
        <v>0</v>
      </c>
      <c r="I220" s="48">
        <v>100</v>
      </c>
      <c r="J220" s="48">
        <v>0.9</v>
      </c>
      <c r="K220" s="48">
        <v>100</v>
      </c>
    </row>
    <row r="221" spans="8:11">
      <c r="H221" s="47">
        <f t="shared" si="6"/>
        <v>0</v>
      </c>
      <c r="I221" s="48">
        <v>100</v>
      </c>
      <c r="J221" s="48">
        <v>0.9</v>
      </c>
      <c r="K221" s="48">
        <v>100</v>
      </c>
    </row>
    <row r="222" spans="8:11">
      <c r="H222" s="47">
        <f t="shared" si="6"/>
        <v>0</v>
      </c>
      <c r="I222" s="48">
        <v>100</v>
      </c>
      <c r="J222" s="48">
        <v>0.9</v>
      </c>
      <c r="K222" s="48">
        <v>100</v>
      </c>
    </row>
    <row r="223" spans="8:11">
      <c r="H223" s="47">
        <f t="shared" si="6"/>
        <v>0</v>
      </c>
      <c r="I223" s="48">
        <v>100</v>
      </c>
      <c r="J223" s="48">
        <v>0.9</v>
      </c>
      <c r="K223" s="48">
        <v>100</v>
      </c>
    </row>
    <row r="224" spans="8:11">
      <c r="H224" s="47">
        <f t="shared" si="6"/>
        <v>0</v>
      </c>
      <c r="I224" s="48">
        <v>100</v>
      </c>
      <c r="J224" s="48">
        <v>0.9</v>
      </c>
      <c r="K224" s="48">
        <v>100</v>
      </c>
    </row>
    <row r="225" spans="8:11">
      <c r="H225" s="47">
        <f t="shared" si="6"/>
        <v>0</v>
      </c>
      <c r="I225" s="48">
        <v>100</v>
      </c>
      <c r="J225" s="48">
        <v>0.9</v>
      </c>
      <c r="K225" s="48">
        <v>100</v>
      </c>
    </row>
    <row r="226" spans="8:11">
      <c r="H226" s="47">
        <f t="shared" si="6"/>
        <v>0</v>
      </c>
      <c r="I226" s="48">
        <v>100</v>
      </c>
      <c r="J226" s="48">
        <v>0.9</v>
      </c>
      <c r="K226" s="48">
        <v>100</v>
      </c>
    </row>
    <row r="227" spans="8:11">
      <c r="H227" s="47">
        <f t="shared" si="6"/>
        <v>0</v>
      </c>
      <c r="I227" s="48">
        <v>100</v>
      </c>
      <c r="J227" s="48">
        <v>0.9</v>
      </c>
      <c r="K227" s="48">
        <v>100</v>
      </c>
    </row>
    <row r="228" spans="8:11">
      <c r="H228" s="47">
        <f t="shared" si="6"/>
        <v>0</v>
      </c>
      <c r="I228" s="48">
        <v>100</v>
      </c>
      <c r="J228" s="48">
        <v>0.9</v>
      </c>
      <c r="K228" s="48">
        <v>100</v>
      </c>
    </row>
    <row r="229" spans="8:11">
      <c r="H229" s="47">
        <f t="shared" si="6"/>
        <v>0</v>
      </c>
      <c r="I229" s="48">
        <v>100</v>
      </c>
      <c r="J229" s="48">
        <v>0.9</v>
      </c>
      <c r="K229" s="48">
        <v>100</v>
      </c>
    </row>
    <row r="230" spans="8:11">
      <c r="H230" s="47">
        <f t="shared" si="6"/>
        <v>0</v>
      </c>
      <c r="I230" s="48">
        <v>100</v>
      </c>
      <c r="J230" s="48">
        <v>0.9</v>
      </c>
      <c r="K230" s="48">
        <v>100</v>
      </c>
    </row>
    <row r="231" spans="8:11">
      <c r="H231" s="47">
        <f t="shared" si="6"/>
        <v>0</v>
      </c>
      <c r="I231" s="48">
        <v>100</v>
      </c>
      <c r="J231" s="48">
        <v>0.9</v>
      </c>
      <c r="K231" s="48">
        <v>100</v>
      </c>
    </row>
    <row r="232" spans="8:11">
      <c r="H232" s="47">
        <f t="shared" si="6"/>
        <v>0</v>
      </c>
      <c r="I232" s="48">
        <v>100</v>
      </c>
      <c r="J232" s="48">
        <v>0.9</v>
      </c>
      <c r="K232" s="48">
        <v>100</v>
      </c>
    </row>
    <row r="233" spans="8:11">
      <c r="H233" s="47">
        <f t="shared" si="6"/>
        <v>0</v>
      </c>
      <c r="I233" s="48">
        <v>100</v>
      </c>
      <c r="J233" s="48">
        <v>0.9</v>
      </c>
      <c r="K233" s="48">
        <v>100</v>
      </c>
    </row>
    <row r="234" spans="8:11">
      <c r="H234" s="47">
        <f t="shared" si="6"/>
        <v>0</v>
      </c>
      <c r="I234" s="48">
        <v>100</v>
      </c>
      <c r="J234" s="48">
        <v>0.9</v>
      </c>
      <c r="K234" s="48">
        <v>100</v>
      </c>
    </row>
    <row r="235" spans="8:11">
      <c r="H235" s="47">
        <f t="shared" si="6"/>
        <v>0</v>
      </c>
      <c r="I235" s="48">
        <v>100</v>
      </c>
      <c r="J235" s="48">
        <v>0.9</v>
      </c>
      <c r="K235" s="48">
        <v>100</v>
      </c>
    </row>
    <row r="236" spans="8:11">
      <c r="H236" s="47">
        <f t="shared" si="6"/>
        <v>0</v>
      </c>
      <c r="I236" s="48">
        <v>100</v>
      </c>
      <c r="J236" s="48">
        <v>0.9</v>
      </c>
      <c r="K236" s="48">
        <v>100</v>
      </c>
    </row>
    <row r="237" spans="8:11">
      <c r="H237" s="47">
        <f t="shared" si="6"/>
        <v>0</v>
      </c>
      <c r="I237" s="48">
        <v>100</v>
      </c>
      <c r="J237" s="48">
        <v>0.9</v>
      </c>
      <c r="K237" s="48">
        <v>100</v>
      </c>
    </row>
    <row r="238" spans="8:11">
      <c r="H238" s="47">
        <f t="shared" si="6"/>
        <v>0</v>
      </c>
      <c r="I238" s="48">
        <v>100</v>
      </c>
      <c r="J238" s="48">
        <v>0.9</v>
      </c>
      <c r="K238" s="48">
        <v>100</v>
      </c>
    </row>
    <row r="239" spans="8:11">
      <c r="H239" s="47">
        <f t="shared" si="6"/>
        <v>0</v>
      </c>
      <c r="I239" s="48">
        <v>100</v>
      </c>
      <c r="J239" s="48">
        <v>0.9</v>
      </c>
      <c r="K239" s="48">
        <v>100</v>
      </c>
    </row>
    <row r="240" spans="8:11">
      <c r="H240" s="47">
        <f t="shared" si="6"/>
        <v>0</v>
      </c>
      <c r="I240" s="48">
        <v>100</v>
      </c>
      <c r="J240" s="48">
        <v>0.9</v>
      </c>
      <c r="K240" s="48">
        <v>100</v>
      </c>
    </row>
    <row r="241" spans="8:11">
      <c r="H241" s="47">
        <f t="shared" si="6"/>
        <v>0</v>
      </c>
      <c r="I241" s="48">
        <v>100</v>
      </c>
      <c r="J241" s="48">
        <v>0.9</v>
      </c>
      <c r="K241" s="48">
        <v>100</v>
      </c>
    </row>
    <row r="242" spans="8:11">
      <c r="H242" s="47">
        <f t="shared" si="6"/>
        <v>0</v>
      </c>
      <c r="I242" s="48">
        <v>100</v>
      </c>
      <c r="J242" s="48">
        <v>0.9</v>
      </c>
      <c r="K242" s="48">
        <v>100</v>
      </c>
    </row>
    <row r="243" spans="8:11">
      <c r="H243" s="47">
        <f t="shared" si="6"/>
        <v>0</v>
      </c>
      <c r="I243" s="48">
        <v>100</v>
      </c>
      <c r="J243" s="48">
        <v>0.9</v>
      </c>
      <c r="K243" s="48">
        <v>100</v>
      </c>
    </row>
    <row r="244" spans="8:11">
      <c r="H244" s="47">
        <f t="shared" si="6"/>
        <v>0</v>
      </c>
      <c r="I244" s="48">
        <v>100</v>
      </c>
      <c r="J244" s="48">
        <v>0.9</v>
      </c>
      <c r="K244" s="48">
        <v>100</v>
      </c>
    </row>
    <row r="245" spans="8:11">
      <c r="H245" s="47">
        <f t="shared" si="6"/>
        <v>0</v>
      </c>
      <c r="I245" s="48">
        <v>100</v>
      </c>
      <c r="J245" s="48">
        <v>0.9</v>
      </c>
      <c r="K245" s="48">
        <v>100</v>
      </c>
    </row>
    <row r="246" spans="8:11">
      <c r="H246" s="47">
        <f t="shared" si="6"/>
        <v>0</v>
      </c>
      <c r="I246" s="48">
        <v>100</v>
      </c>
      <c r="J246" s="48">
        <v>0.9</v>
      </c>
      <c r="K246" s="48">
        <v>100</v>
      </c>
    </row>
    <row r="247" spans="8:11">
      <c r="H247" s="47">
        <f t="shared" si="6"/>
        <v>0</v>
      </c>
      <c r="I247" s="48">
        <v>100</v>
      </c>
      <c r="J247" s="48">
        <v>0.9</v>
      </c>
      <c r="K247" s="48">
        <v>100</v>
      </c>
    </row>
    <row r="248" spans="8:11">
      <c r="H248" s="47">
        <f t="shared" si="6"/>
        <v>0</v>
      </c>
      <c r="I248" s="48">
        <v>100</v>
      </c>
      <c r="J248" s="48">
        <v>0.9</v>
      </c>
      <c r="K248" s="48">
        <v>100</v>
      </c>
    </row>
    <row r="249" spans="8:11">
      <c r="H249" s="47">
        <f t="shared" si="6"/>
        <v>0</v>
      </c>
      <c r="I249" s="48">
        <v>100</v>
      </c>
      <c r="J249" s="48">
        <v>0.9</v>
      </c>
      <c r="K249" s="48">
        <v>100</v>
      </c>
    </row>
    <row r="250" spans="8:11">
      <c r="H250" s="47">
        <f t="shared" si="6"/>
        <v>0</v>
      </c>
      <c r="I250" s="48">
        <v>100</v>
      </c>
      <c r="J250" s="48">
        <v>0.9</v>
      </c>
      <c r="K250" s="48">
        <v>100</v>
      </c>
    </row>
    <row r="251" spans="8:11">
      <c r="H251" s="47">
        <f t="shared" si="6"/>
        <v>0</v>
      </c>
      <c r="I251" s="48">
        <v>100</v>
      </c>
      <c r="J251" s="48">
        <v>0.9</v>
      </c>
      <c r="K251" s="48">
        <v>100</v>
      </c>
    </row>
    <row r="252" spans="8:11">
      <c r="H252" s="47">
        <f t="shared" si="6"/>
        <v>0</v>
      </c>
      <c r="I252" s="48">
        <v>100</v>
      </c>
      <c r="J252" s="48">
        <v>0.9</v>
      </c>
      <c r="K252" s="48">
        <v>100</v>
      </c>
    </row>
    <row r="253" spans="8:11">
      <c r="H253" s="47">
        <f t="shared" si="6"/>
        <v>0</v>
      </c>
      <c r="I253" s="48">
        <v>100</v>
      </c>
      <c r="J253" s="48">
        <v>0.9</v>
      </c>
      <c r="K253" s="48">
        <v>100</v>
      </c>
    </row>
    <row r="254" spans="8:11">
      <c r="H254" s="47">
        <f t="shared" si="6"/>
        <v>0</v>
      </c>
      <c r="I254" s="48">
        <v>100</v>
      </c>
      <c r="J254" s="48">
        <v>0.9</v>
      </c>
      <c r="K254" s="48">
        <v>100</v>
      </c>
    </row>
    <row r="255" spans="8:11">
      <c r="H255" s="47">
        <f t="shared" si="6"/>
        <v>0</v>
      </c>
      <c r="I255" s="48">
        <v>100</v>
      </c>
      <c r="J255" s="48">
        <v>0.9</v>
      </c>
      <c r="K255" s="48">
        <v>100</v>
      </c>
    </row>
    <row r="256" spans="8:11">
      <c r="H256" s="47">
        <f t="shared" si="6"/>
        <v>0</v>
      </c>
      <c r="I256" s="48">
        <v>100</v>
      </c>
      <c r="J256" s="48">
        <v>0.9</v>
      </c>
      <c r="K256" s="48">
        <v>100</v>
      </c>
    </row>
    <row r="257" spans="8:11">
      <c r="H257" s="47">
        <f t="shared" si="6"/>
        <v>0</v>
      </c>
      <c r="I257" s="48">
        <v>100</v>
      </c>
      <c r="J257" s="48">
        <v>0.9</v>
      </c>
      <c r="K257" s="48">
        <v>100</v>
      </c>
    </row>
    <row r="258" spans="8:11">
      <c r="H258" s="47">
        <f t="shared" si="6"/>
        <v>0</v>
      </c>
      <c r="I258" s="48">
        <v>100</v>
      </c>
      <c r="J258" s="48">
        <v>0.9</v>
      </c>
      <c r="K258" s="48">
        <v>100</v>
      </c>
    </row>
    <row r="259" spans="8:11">
      <c r="H259" s="47">
        <f t="shared" si="6"/>
        <v>0</v>
      </c>
      <c r="I259" s="48">
        <v>100</v>
      </c>
      <c r="J259" s="48">
        <v>0.9</v>
      </c>
      <c r="K259" s="48">
        <v>100</v>
      </c>
    </row>
    <row r="260" spans="8:11">
      <c r="H260" s="47">
        <f t="shared" ref="H260:H323" si="7">F260</f>
        <v>0</v>
      </c>
      <c r="I260" s="48">
        <v>100</v>
      </c>
      <c r="J260" s="48">
        <v>0.9</v>
      </c>
      <c r="K260" s="48">
        <v>100</v>
      </c>
    </row>
    <row r="261" spans="8:11">
      <c r="H261" s="47">
        <f t="shared" si="7"/>
        <v>0</v>
      </c>
      <c r="I261" s="48">
        <v>100</v>
      </c>
      <c r="J261" s="48">
        <v>0.9</v>
      </c>
      <c r="K261" s="48">
        <v>100</v>
      </c>
    </row>
    <row r="262" spans="8:11">
      <c r="H262" s="47">
        <f t="shared" si="7"/>
        <v>0</v>
      </c>
      <c r="I262" s="48">
        <v>100</v>
      </c>
      <c r="J262" s="48">
        <v>0.9</v>
      </c>
      <c r="K262" s="48">
        <v>100</v>
      </c>
    </row>
    <row r="263" spans="8:11">
      <c r="H263" s="47">
        <f t="shared" si="7"/>
        <v>0</v>
      </c>
      <c r="I263" s="48">
        <v>100</v>
      </c>
      <c r="J263" s="48">
        <v>0.9</v>
      </c>
      <c r="K263" s="48">
        <v>100</v>
      </c>
    </row>
    <row r="264" spans="8:11">
      <c r="H264" s="47">
        <f t="shared" si="7"/>
        <v>0</v>
      </c>
      <c r="I264" s="48">
        <v>100</v>
      </c>
      <c r="J264" s="48">
        <v>0.9</v>
      </c>
      <c r="K264" s="48">
        <v>100</v>
      </c>
    </row>
    <row r="265" spans="8:11">
      <c r="H265" s="47">
        <f t="shared" si="7"/>
        <v>0</v>
      </c>
      <c r="I265" s="48">
        <v>100</v>
      </c>
      <c r="J265" s="48">
        <v>0.9</v>
      </c>
      <c r="K265" s="48">
        <v>100</v>
      </c>
    </row>
    <row r="266" spans="8:11">
      <c r="H266" s="47">
        <f t="shared" si="7"/>
        <v>0</v>
      </c>
      <c r="I266" s="48">
        <v>100</v>
      </c>
      <c r="J266" s="48">
        <v>0.9</v>
      </c>
      <c r="K266" s="48">
        <v>100</v>
      </c>
    </row>
    <row r="267" spans="8:11">
      <c r="H267" s="47">
        <f t="shared" si="7"/>
        <v>0</v>
      </c>
      <c r="I267" s="48">
        <v>100</v>
      </c>
      <c r="J267" s="48">
        <v>0.9</v>
      </c>
      <c r="K267" s="48">
        <v>100</v>
      </c>
    </row>
    <row r="268" spans="8:11">
      <c r="H268" s="47">
        <f t="shared" si="7"/>
        <v>0</v>
      </c>
      <c r="I268" s="48">
        <v>100</v>
      </c>
      <c r="J268" s="48">
        <v>0.9</v>
      </c>
      <c r="K268" s="48">
        <v>100</v>
      </c>
    </row>
    <row r="269" spans="8:11">
      <c r="H269" s="47">
        <f t="shared" si="7"/>
        <v>0</v>
      </c>
      <c r="I269" s="48">
        <v>100</v>
      </c>
      <c r="J269" s="48">
        <v>0.9</v>
      </c>
      <c r="K269" s="48">
        <v>100</v>
      </c>
    </row>
    <row r="270" spans="8:11">
      <c r="H270" s="47">
        <f t="shared" si="7"/>
        <v>0</v>
      </c>
      <c r="I270" s="48">
        <v>100</v>
      </c>
      <c r="J270" s="48">
        <v>0.9</v>
      </c>
      <c r="K270" s="48">
        <v>100</v>
      </c>
    </row>
    <row r="271" spans="8:11">
      <c r="H271" s="47">
        <f t="shared" si="7"/>
        <v>0</v>
      </c>
      <c r="I271" s="48">
        <v>100</v>
      </c>
      <c r="J271" s="48">
        <v>0.9</v>
      </c>
      <c r="K271" s="48">
        <v>100</v>
      </c>
    </row>
    <row r="272" spans="8:11">
      <c r="H272" s="47">
        <f t="shared" si="7"/>
        <v>0</v>
      </c>
      <c r="I272" s="48">
        <v>100</v>
      </c>
      <c r="J272" s="48">
        <v>0.9</v>
      </c>
      <c r="K272" s="48">
        <v>100</v>
      </c>
    </row>
    <row r="273" spans="8:11">
      <c r="H273" s="47">
        <f t="shared" si="7"/>
        <v>0</v>
      </c>
      <c r="I273" s="48">
        <v>100</v>
      </c>
      <c r="J273" s="48">
        <v>0.9</v>
      </c>
      <c r="K273" s="48">
        <v>100</v>
      </c>
    </row>
    <row r="274" spans="8:11">
      <c r="H274" s="47">
        <f t="shared" si="7"/>
        <v>0</v>
      </c>
      <c r="I274" s="48">
        <v>100</v>
      </c>
      <c r="J274" s="48">
        <v>0.9</v>
      </c>
      <c r="K274" s="48">
        <v>100</v>
      </c>
    </row>
    <row r="275" spans="8:11">
      <c r="H275" s="47">
        <f t="shared" si="7"/>
        <v>0</v>
      </c>
      <c r="I275" s="48">
        <v>100</v>
      </c>
      <c r="J275" s="48">
        <v>0.9</v>
      </c>
      <c r="K275" s="48">
        <v>100</v>
      </c>
    </row>
    <row r="276" spans="8:11">
      <c r="H276" s="47">
        <f t="shared" si="7"/>
        <v>0</v>
      </c>
      <c r="I276" s="48">
        <v>100</v>
      </c>
      <c r="J276" s="48">
        <v>0.9</v>
      </c>
      <c r="K276" s="48">
        <v>100</v>
      </c>
    </row>
    <row r="277" spans="8:11">
      <c r="H277" s="47">
        <f t="shared" si="7"/>
        <v>0</v>
      </c>
      <c r="I277" s="48">
        <v>100</v>
      </c>
      <c r="J277" s="48">
        <v>0.9</v>
      </c>
      <c r="K277" s="48">
        <v>100</v>
      </c>
    </row>
    <row r="278" spans="8:11">
      <c r="H278" s="47">
        <f t="shared" si="7"/>
        <v>0</v>
      </c>
      <c r="I278" s="48">
        <v>100</v>
      </c>
      <c r="J278" s="48">
        <v>0.9</v>
      </c>
      <c r="K278" s="48">
        <v>100</v>
      </c>
    </row>
    <row r="279" spans="8:11">
      <c r="H279" s="47">
        <f t="shared" si="7"/>
        <v>0</v>
      </c>
      <c r="I279" s="48">
        <v>100</v>
      </c>
      <c r="J279" s="48">
        <v>0.9</v>
      </c>
      <c r="K279" s="48">
        <v>100</v>
      </c>
    </row>
    <row r="280" spans="8:11">
      <c r="H280" s="47">
        <f t="shared" si="7"/>
        <v>0</v>
      </c>
      <c r="I280" s="48">
        <v>100</v>
      </c>
      <c r="J280" s="48">
        <v>0.9</v>
      </c>
      <c r="K280" s="48">
        <v>100</v>
      </c>
    </row>
    <row r="281" spans="8:11">
      <c r="H281" s="47">
        <f t="shared" si="7"/>
        <v>0</v>
      </c>
      <c r="I281" s="48">
        <v>100</v>
      </c>
      <c r="J281" s="48">
        <v>0.9</v>
      </c>
      <c r="K281" s="48">
        <v>100</v>
      </c>
    </row>
    <row r="282" spans="8:11">
      <c r="H282" s="47">
        <f t="shared" si="7"/>
        <v>0</v>
      </c>
      <c r="I282" s="48">
        <v>100</v>
      </c>
      <c r="J282" s="48">
        <v>0.9</v>
      </c>
      <c r="K282" s="48">
        <v>100</v>
      </c>
    </row>
    <row r="283" spans="8:11">
      <c r="H283" s="47">
        <f t="shared" si="7"/>
        <v>0</v>
      </c>
      <c r="I283" s="48">
        <v>100</v>
      </c>
      <c r="J283" s="48">
        <v>0.9</v>
      </c>
      <c r="K283" s="48">
        <v>100</v>
      </c>
    </row>
    <row r="284" spans="8:11">
      <c r="H284" s="47">
        <f t="shared" si="7"/>
        <v>0</v>
      </c>
      <c r="I284" s="48">
        <v>100</v>
      </c>
      <c r="J284" s="48">
        <v>0.9</v>
      </c>
      <c r="K284" s="48">
        <v>100</v>
      </c>
    </row>
    <row r="285" spans="8:11">
      <c r="H285" s="47">
        <f t="shared" si="7"/>
        <v>0</v>
      </c>
      <c r="I285" s="48">
        <v>100</v>
      </c>
      <c r="J285" s="48">
        <v>0.9</v>
      </c>
      <c r="K285" s="48">
        <v>100</v>
      </c>
    </row>
    <row r="286" spans="8:11">
      <c r="H286" s="47">
        <f t="shared" si="7"/>
        <v>0</v>
      </c>
      <c r="I286" s="48">
        <v>100</v>
      </c>
      <c r="J286" s="48">
        <v>0.9</v>
      </c>
      <c r="K286" s="48">
        <v>100</v>
      </c>
    </row>
    <row r="287" spans="8:11">
      <c r="H287" s="47">
        <f t="shared" si="7"/>
        <v>0</v>
      </c>
      <c r="I287" s="48">
        <v>100</v>
      </c>
      <c r="J287" s="48">
        <v>0.9</v>
      </c>
      <c r="K287" s="48">
        <v>100</v>
      </c>
    </row>
    <row r="288" spans="8:11">
      <c r="H288" s="47">
        <f t="shared" si="7"/>
        <v>0</v>
      </c>
      <c r="I288" s="48">
        <v>100</v>
      </c>
      <c r="J288" s="48">
        <v>0.9</v>
      </c>
      <c r="K288" s="48">
        <v>100</v>
      </c>
    </row>
    <row r="289" spans="8:11">
      <c r="H289" s="47">
        <f t="shared" si="7"/>
        <v>0</v>
      </c>
      <c r="I289" s="48">
        <v>100</v>
      </c>
      <c r="J289" s="48">
        <v>0.9</v>
      </c>
      <c r="K289" s="48">
        <v>100</v>
      </c>
    </row>
    <row r="290" spans="8:11">
      <c r="H290" s="47">
        <f t="shared" si="7"/>
        <v>0</v>
      </c>
      <c r="I290" s="48">
        <v>100</v>
      </c>
      <c r="J290" s="48">
        <v>0.9</v>
      </c>
      <c r="K290" s="48">
        <v>100</v>
      </c>
    </row>
    <row r="291" spans="8:11">
      <c r="H291" s="47">
        <f t="shared" si="7"/>
        <v>0</v>
      </c>
      <c r="I291" s="48">
        <v>100</v>
      </c>
      <c r="J291" s="48">
        <v>0.9</v>
      </c>
      <c r="K291" s="48">
        <v>100</v>
      </c>
    </row>
    <row r="292" spans="8:11">
      <c r="H292" s="47">
        <f t="shared" si="7"/>
        <v>0</v>
      </c>
      <c r="I292" s="48">
        <v>100</v>
      </c>
      <c r="J292" s="48">
        <v>0.9</v>
      </c>
      <c r="K292" s="48">
        <v>100</v>
      </c>
    </row>
    <row r="293" spans="8:11">
      <c r="H293" s="47">
        <f t="shared" si="7"/>
        <v>0</v>
      </c>
      <c r="I293" s="48">
        <v>100</v>
      </c>
      <c r="J293" s="48">
        <v>0.9</v>
      </c>
      <c r="K293" s="48">
        <v>100</v>
      </c>
    </row>
    <row r="294" spans="8:11">
      <c r="H294" s="47">
        <f t="shared" si="7"/>
        <v>0</v>
      </c>
      <c r="I294" s="48">
        <v>100</v>
      </c>
      <c r="J294" s="48">
        <v>0.9</v>
      </c>
      <c r="K294" s="48">
        <v>100</v>
      </c>
    </row>
    <row r="295" spans="8:11">
      <c r="H295" s="47">
        <f t="shared" si="7"/>
        <v>0</v>
      </c>
      <c r="I295" s="48">
        <v>100</v>
      </c>
      <c r="J295" s="48">
        <v>0.9</v>
      </c>
      <c r="K295" s="48">
        <v>100</v>
      </c>
    </row>
    <row r="296" spans="8:11">
      <c r="H296" s="47">
        <f t="shared" si="7"/>
        <v>0</v>
      </c>
      <c r="I296" s="48">
        <v>100</v>
      </c>
      <c r="J296" s="48">
        <v>0.9</v>
      </c>
      <c r="K296" s="48">
        <v>100</v>
      </c>
    </row>
    <row r="297" spans="8:11">
      <c r="H297" s="47">
        <f t="shared" si="7"/>
        <v>0</v>
      </c>
      <c r="I297" s="48">
        <v>100</v>
      </c>
      <c r="J297" s="48">
        <v>0.9</v>
      </c>
      <c r="K297" s="48">
        <v>100</v>
      </c>
    </row>
    <row r="298" spans="8:11">
      <c r="H298" s="47">
        <f t="shared" si="7"/>
        <v>0</v>
      </c>
      <c r="I298" s="48">
        <v>100</v>
      </c>
      <c r="J298" s="48">
        <v>0.9</v>
      </c>
      <c r="K298" s="48">
        <v>100</v>
      </c>
    </row>
    <row r="299" spans="8:11">
      <c r="H299" s="47">
        <f t="shared" si="7"/>
        <v>0</v>
      </c>
      <c r="I299" s="48">
        <v>100</v>
      </c>
      <c r="J299" s="48">
        <v>0.9</v>
      </c>
      <c r="K299" s="48">
        <v>100</v>
      </c>
    </row>
    <row r="300" spans="8:11">
      <c r="H300" s="47">
        <f t="shared" si="7"/>
        <v>0</v>
      </c>
      <c r="I300" s="48">
        <v>100</v>
      </c>
      <c r="J300" s="48">
        <v>0.9</v>
      </c>
      <c r="K300" s="48">
        <v>100</v>
      </c>
    </row>
    <row r="301" spans="8:11">
      <c r="H301" s="47">
        <f t="shared" si="7"/>
        <v>0</v>
      </c>
      <c r="I301" s="48">
        <v>100</v>
      </c>
      <c r="J301" s="48">
        <v>0.9</v>
      </c>
      <c r="K301" s="48">
        <v>100</v>
      </c>
    </row>
    <row r="302" spans="8:11">
      <c r="H302" s="47">
        <f t="shared" si="7"/>
        <v>0</v>
      </c>
      <c r="I302" s="48">
        <v>100</v>
      </c>
      <c r="J302" s="48">
        <v>0.9</v>
      </c>
      <c r="K302" s="48">
        <v>100</v>
      </c>
    </row>
    <row r="303" spans="8:11">
      <c r="H303" s="47">
        <f t="shared" si="7"/>
        <v>0</v>
      </c>
      <c r="I303" s="48">
        <v>100</v>
      </c>
      <c r="J303" s="48">
        <v>0.9</v>
      </c>
      <c r="K303" s="48">
        <v>100</v>
      </c>
    </row>
    <row r="304" spans="8:11">
      <c r="H304" s="47">
        <f t="shared" si="7"/>
        <v>0</v>
      </c>
      <c r="I304" s="48">
        <v>100</v>
      </c>
      <c r="J304" s="48">
        <v>0.9</v>
      </c>
      <c r="K304" s="48">
        <v>100</v>
      </c>
    </row>
    <row r="305" spans="8:11">
      <c r="H305" s="47">
        <f t="shared" si="7"/>
        <v>0</v>
      </c>
      <c r="I305" s="48">
        <v>100</v>
      </c>
      <c r="J305" s="48">
        <v>0.9</v>
      </c>
      <c r="K305" s="48">
        <v>100</v>
      </c>
    </row>
    <row r="306" spans="8:11">
      <c r="H306" s="47">
        <f t="shared" si="7"/>
        <v>0</v>
      </c>
      <c r="I306" s="48">
        <v>100</v>
      </c>
      <c r="J306" s="48">
        <v>0.9</v>
      </c>
      <c r="K306" s="48">
        <v>100</v>
      </c>
    </row>
    <row r="307" spans="8:11">
      <c r="H307" s="47">
        <f t="shared" si="7"/>
        <v>0</v>
      </c>
      <c r="I307" s="48">
        <v>100</v>
      </c>
      <c r="J307" s="48">
        <v>0.9</v>
      </c>
      <c r="K307" s="48">
        <v>100</v>
      </c>
    </row>
    <row r="308" spans="8:11">
      <c r="H308" s="47">
        <f t="shared" si="7"/>
        <v>0</v>
      </c>
      <c r="I308" s="48">
        <v>100</v>
      </c>
      <c r="J308" s="48">
        <v>0.9</v>
      </c>
      <c r="K308" s="48">
        <v>100</v>
      </c>
    </row>
    <row r="309" spans="8:11">
      <c r="H309" s="47">
        <f t="shared" si="7"/>
        <v>0</v>
      </c>
      <c r="I309" s="48">
        <v>100</v>
      </c>
      <c r="J309" s="48">
        <v>0.9</v>
      </c>
      <c r="K309" s="48">
        <v>100</v>
      </c>
    </row>
    <row r="310" spans="8:11">
      <c r="H310" s="47">
        <f t="shared" si="7"/>
        <v>0</v>
      </c>
      <c r="I310" s="48">
        <v>100</v>
      </c>
      <c r="J310" s="48">
        <v>0.9</v>
      </c>
      <c r="K310" s="48">
        <v>100</v>
      </c>
    </row>
    <row r="311" spans="8:11">
      <c r="H311" s="47">
        <f t="shared" si="7"/>
        <v>0</v>
      </c>
      <c r="I311" s="48">
        <v>100</v>
      </c>
      <c r="J311" s="48">
        <v>0.9</v>
      </c>
      <c r="K311" s="48">
        <v>100</v>
      </c>
    </row>
    <row r="312" spans="8:11">
      <c r="H312" s="47">
        <f t="shared" si="7"/>
        <v>0</v>
      </c>
      <c r="I312" s="48">
        <v>100</v>
      </c>
      <c r="J312" s="48">
        <v>0.9</v>
      </c>
      <c r="K312" s="48">
        <v>100</v>
      </c>
    </row>
    <row r="313" spans="8:11">
      <c r="H313" s="47">
        <f t="shared" si="7"/>
        <v>0</v>
      </c>
      <c r="I313" s="48">
        <v>100</v>
      </c>
      <c r="J313" s="48">
        <v>0.9</v>
      </c>
      <c r="K313" s="48">
        <v>100</v>
      </c>
    </row>
    <row r="314" spans="8:11">
      <c r="H314" s="47">
        <f t="shared" si="7"/>
        <v>0</v>
      </c>
      <c r="I314" s="48">
        <v>100</v>
      </c>
      <c r="J314" s="48">
        <v>0.9</v>
      </c>
      <c r="K314" s="48">
        <v>100</v>
      </c>
    </row>
    <row r="315" spans="8:11">
      <c r="H315" s="47">
        <f t="shared" si="7"/>
        <v>0</v>
      </c>
      <c r="I315" s="48">
        <v>100</v>
      </c>
      <c r="J315" s="48">
        <v>0.9</v>
      </c>
      <c r="K315" s="48">
        <v>100</v>
      </c>
    </row>
    <row r="316" spans="8:11">
      <c r="H316" s="47">
        <f t="shared" si="7"/>
        <v>0</v>
      </c>
      <c r="I316" s="48">
        <v>100</v>
      </c>
      <c r="J316" s="48">
        <v>0.9</v>
      </c>
      <c r="K316" s="48">
        <v>100</v>
      </c>
    </row>
    <row r="317" spans="8:11">
      <c r="H317" s="47">
        <f t="shared" si="7"/>
        <v>0</v>
      </c>
      <c r="I317" s="48">
        <v>100</v>
      </c>
      <c r="J317" s="48">
        <v>0.9</v>
      </c>
      <c r="K317" s="48">
        <v>100</v>
      </c>
    </row>
    <row r="318" spans="8:11">
      <c r="H318" s="47">
        <f t="shared" si="7"/>
        <v>0</v>
      </c>
      <c r="I318" s="48">
        <v>100</v>
      </c>
      <c r="J318" s="48">
        <v>0.9</v>
      </c>
      <c r="K318" s="48">
        <v>100</v>
      </c>
    </row>
    <row r="319" spans="8:11">
      <c r="H319" s="47">
        <f t="shared" si="7"/>
        <v>0</v>
      </c>
      <c r="I319" s="48">
        <v>100</v>
      </c>
      <c r="J319" s="48">
        <v>0.9</v>
      </c>
      <c r="K319" s="48">
        <v>100</v>
      </c>
    </row>
    <row r="320" spans="8:11">
      <c r="H320" s="47">
        <f t="shared" si="7"/>
        <v>0</v>
      </c>
      <c r="I320" s="48">
        <v>100</v>
      </c>
      <c r="J320" s="48">
        <v>0.9</v>
      </c>
      <c r="K320" s="48">
        <v>100</v>
      </c>
    </row>
    <row r="321" spans="8:11">
      <c r="H321" s="47">
        <f t="shared" si="7"/>
        <v>0</v>
      </c>
      <c r="I321" s="48">
        <v>100</v>
      </c>
      <c r="J321" s="48">
        <v>0.9</v>
      </c>
      <c r="K321" s="48">
        <v>100</v>
      </c>
    </row>
    <row r="322" spans="8:11">
      <c r="H322" s="47">
        <f t="shared" si="7"/>
        <v>0</v>
      </c>
      <c r="I322" s="48">
        <v>100</v>
      </c>
      <c r="J322" s="48">
        <v>0.9</v>
      </c>
      <c r="K322" s="48">
        <v>100</v>
      </c>
    </row>
    <row r="323" spans="8:11">
      <c r="H323" s="47">
        <f t="shared" si="7"/>
        <v>0</v>
      </c>
      <c r="I323" s="48">
        <v>100</v>
      </c>
      <c r="J323" s="48">
        <v>0.9</v>
      </c>
      <c r="K323" s="48">
        <v>100</v>
      </c>
    </row>
    <row r="324" spans="8:11">
      <c r="H324" s="47">
        <f t="shared" ref="H324:H387" si="8">F324</f>
        <v>0</v>
      </c>
      <c r="I324" s="48">
        <v>100</v>
      </c>
      <c r="J324" s="48">
        <v>0.9</v>
      </c>
      <c r="K324" s="48">
        <v>100</v>
      </c>
    </row>
    <row r="325" spans="8:11">
      <c r="H325" s="47">
        <f t="shared" si="8"/>
        <v>0</v>
      </c>
      <c r="I325" s="48">
        <v>100</v>
      </c>
      <c r="J325" s="48">
        <v>0.9</v>
      </c>
      <c r="K325" s="48">
        <v>100</v>
      </c>
    </row>
    <row r="326" spans="8:11">
      <c r="H326" s="47">
        <f t="shared" si="8"/>
        <v>0</v>
      </c>
      <c r="I326" s="48">
        <v>100</v>
      </c>
      <c r="J326" s="48">
        <v>0.9</v>
      </c>
      <c r="K326" s="48">
        <v>100</v>
      </c>
    </row>
    <row r="327" spans="8:11">
      <c r="H327" s="47">
        <f t="shared" si="8"/>
        <v>0</v>
      </c>
      <c r="I327" s="48">
        <v>100</v>
      </c>
      <c r="J327" s="48">
        <v>0.9</v>
      </c>
      <c r="K327" s="48">
        <v>100</v>
      </c>
    </row>
    <row r="328" spans="8:11">
      <c r="H328" s="47">
        <f t="shared" si="8"/>
        <v>0</v>
      </c>
      <c r="I328" s="48">
        <v>100</v>
      </c>
      <c r="J328" s="48">
        <v>0.9</v>
      </c>
      <c r="K328" s="48">
        <v>100</v>
      </c>
    </row>
    <row r="329" spans="8:11">
      <c r="H329" s="47">
        <f t="shared" si="8"/>
        <v>0</v>
      </c>
      <c r="I329" s="48">
        <v>100</v>
      </c>
      <c r="J329" s="48">
        <v>0.9</v>
      </c>
      <c r="K329" s="48">
        <v>100</v>
      </c>
    </row>
    <row r="330" spans="8:11">
      <c r="H330" s="47">
        <f t="shared" si="8"/>
        <v>0</v>
      </c>
      <c r="I330" s="48">
        <v>100</v>
      </c>
      <c r="J330" s="48">
        <v>0.9</v>
      </c>
      <c r="K330" s="48">
        <v>100</v>
      </c>
    </row>
    <row r="331" spans="8:11">
      <c r="H331" s="47">
        <f t="shared" si="8"/>
        <v>0</v>
      </c>
      <c r="I331" s="48">
        <v>100</v>
      </c>
      <c r="J331" s="48">
        <v>0.9</v>
      </c>
      <c r="K331" s="48">
        <v>100</v>
      </c>
    </row>
    <row r="332" spans="8:11">
      <c r="H332" s="47">
        <f t="shared" si="8"/>
        <v>0</v>
      </c>
      <c r="I332" s="48">
        <v>100</v>
      </c>
      <c r="J332" s="48">
        <v>0.9</v>
      </c>
      <c r="K332" s="48">
        <v>100</v>
      </c>
    </row>
    <row r="333" spans="8:11">
      <c r="H333" s="47">
        <f t="shared" si="8"/>
        <v>0</v>
      </c>
      <c r="I333" s="48">
        <v>100</v>
      </c>
      <c r="J333" s="48">
        <v>0.9</v>
      </c>
      <c r="K333" s="48">
        <v>100</v>
      </c>
    </row>
    <row r="334" spans="8:11">
      <c r="H334" s="47">
        <f t="shared" si="8"/>
        <v>0</v>
      </c>
      <c r="I334" s="48">
        <v>100</v>
      </c>
      <c r="J334" s="48">
        <v>0.9</v>
      </c>
      <c r="K334" s="48">
        <v>100</v>
      </c>
    </row>
    <row r="335" spans="8:11">
      <c r="H335" s="47">
        <f t="shared" si="8"/>
        <v>0</v>
      </c>
      <c r="I335" s="48">
        <v>100</v>
      </c>
      <c r="J335" s="48">
        <v>0.9</v>
      </c>
      <c r="K335" s="48">
        <v>100</v>
      </c>
    </row>
    <row r="336" spans="8:11">
      <c r="H336" s="47">
        <f t="shared" si="8"/>
        <v>0</v>
      </c>
      <c r="I336" s="48">
        <v>100</v>
      </c>
      <c r="J336" s="48">
        <v>0.9</v>
      </c>
      <c r="K336" s="48">
        <v>100</v>
      </c>
    </row>
    <row r="337" spans="8:11">
      <c r="H337" s="47">
        <f t="shared" si="8"/>
        <v>0</v>
      </c>
      <c r="I337" s="48">
        <v>100</v>
      </c>
      <c r="J337" s="48">
        <v>0.9</v>
      </c>
      <c r="K337" s="48">
        <v>100</v>
      </c>
    </row>
    <row r="338" spans="8:11">
      <c r="H338" s="47">
        <f t="shared" si="8"/>
        <v>0</v>
      </c>
      <c r="I338" s="48">
        <v>100</v>
      </c>
      <c r="J338" s="48">
        <v>0.9</v>
      </c>
      <c r="K338" s="48">
        <v>100</v>
      </c>
    </row>
    <row r="339" spans="8:11">
      <c r="H339" s="47">
        <f t="shared" si="8"/>
        <v>0</v>
      </c>
      <c r="I339" s="48">
        <v>100</v>
      </c>
      <c r="J339" s="48">
        <v>0.9</v>
      </c>
      <c r="K339" s="48">
        <v>100</v>
      </c>
    </row>
    <row r="340" spans="8:11">
      <c r="H340" s="47">
        <f t="shared" si="8"/>
        <v>0</v>
      </c>
      <c r="I340" s="48">
        <v>100</v>
      </c>
      <c r="J340" s="48">
        <v>0.9</v>
      </c>
      <c r="K340" s="48">
        <v>100</v>
      </c>
    </row>
    <row r="341" spans="8:11">
      <c r="H341" s="47">
        <f t="shared" si="8"/>
        <v>0</v>
      </c>
      <c r="I341" s="48">
        <v>100</v>
      </c>
      <c r="J341" s="48">
        <v>0.9</v>
      </c>
      <c r="K341" s="48">
        <v>100</v>
      </c>
    </row>
    <row r="342" spans="8:11">
      <c r="H342" s="47">
        <f t="shared" si="8"/>
        <v>0</v>
      </c>
      <c r="I342" s="48">
        <v>100</v>
      </c>
      <c r="J342" s="48">
        <v>0.9</v>
      </c>
      <c r="K342" s="48">
        <v>100</v>
      </c>
    </row>
    <row r="343" spans="8:11">
      <c r="H343" s="47">
        <f t="shared" si="8"/>
        <v>0</v>
      </c>
      <c r="I343" s="48">
        <v>100</v>
      </c>
      <c r="J343" s="48">
        <v>0.9</v>
      </c>
      <c r="K343" s="48">
        <v>100</v>
      </c>
    </row>
    <row r="344" spans="8:11">
      <c r="H344" s="47">
        <f t="shared" si="8"/>
        <v>0</v>
      </c>
      <c r="I344" s="48">
        <v>100</v>
      </c>
      <c r="J344" s="48">
        <v>0.9</v>
      </c>
      <c r="K344" s="48">
        <v>100</v>
      </c>
    </row>
    <row r="345" spans="8:11">
      <c r="H345" s="47">
        <f t="shared" si="8"/>
        <v>0</v>
      </c>
      <c r="I345" s="48">
        <v>100</v>
      </c>
      <c r="J345" s="48">
        <v>0.9</v>
      </c>
      <c r="K345" s="48">
        <v>100</v>
      </c>
    </row>
    <row r="346" spans="8:11">
      <c r="H346" s="47">
        <f t="shared" si="8"/>
        <v>0</v>
      </c>
      <c r="I346" s="48">
        <v>100</v>
      </c>
      <c r="J346" s="48">
        <v>0.9</v>
      </c>
      <c r="K346" s="48">
        <v>100</v>
      </c>
    </row>
    <row r="347" spans="8:11">
      <c r="H347" s="47">
        <f t="shared" si="8"/>
        <v>0</v>
      </c>
      <c r="I347" s="48">
        <v>100</v>
      </c>
      <c r="J347" s="48">
        <v>0.9</v>
      </c>
      <c r="K347" s="48">
        <v>100</v>
      </c>
    </row>
    <row r="348" spans="8:11">
      <c r="H348" s="47">
        <f t="shared" si="8"/>
        <v>0</v>
      </c>
      <c r="I348" s="48">
        <v>100</v>
      </c>
      <c r="J348" s="48">
        <v>0.9</v>
      </c>
      <c r="K348" s="48">
        <v>100</v>
      </c>
    </row>
    <row r="349" spans="8:11">
      <c r="H349" s="47">
        <f t="shared" si="8"/>
        <v>0</v>
      </c>
      <c r="I349" s="48">
        <v>100</v>
      </c>
      <c r="J349" s="48">
        <v>0.9</v>
      </c>
      <c r="K349" s="48">
        <v>100</v>
      </c>
    </row>
    <row r="350" spans="8:11">
      <c r="H350" s="47">
        <f t="shared" si="8"/>
        <v>0</v>
      </c>
      <c r="I350" s="48">
        <v>100</v>
      </c>
      <c r="J350" s="48">
        <v>0.9</v>
      </c>
      <c r="K350" s="48">
        <v>100</v>
      </c>
    </row>
    <row r="351" spans="8:11">
      <c r="H351" s="47">
        <f t="shared" si="8"/>
        <v>0</v>
      </c>
      <c r="I351" s="48">
        <v>100</v>
      </c>
      <c r="J351" s="48">
        <v>0.9</v>
      </c>
      <c r="K351" s="48">
        <v>100</v>
      </c>
    </row>
    <row r="352" spans="8:11">
      <c r="H352" s="47">
        <f t="shared" si="8"/>
        <v>0</v>
      </c>
      <c r="I352" s="48">
        <v>100</v>
      </c>
      <c r="J352" s="48">
        <v>0.9</v>
      </c>
      <c r="K352" s="48">
        <v>100</v>
      </c>
    </row>
    <row r="353" spans="8:11">
      <c r="H353" s="47">
        <f t="shared" si="8"/>
        <v>0</v>
      </c>
      <c r="I353" s="48">
        <v>100</v>
      </c>
      <c r="J353" s="48">
        <v>0.9</v>
      </c>
      <c r="K353" s="48">
        <v>100</v>
      </c>
    </row>
    <row r="354" spans="8:11">
      <c r="H354" s="47">
        <f t="shared" si="8"/>
        <v>0</v>
      </c>
      <c r="I354" s="48">
        <v>100</v>
      </c>
      <c r="J354" s="48">
        <v>0.9</v>
      </c>
      <c r="K354" s="48">
        <v>100</v>
      </c>
    </row>
    <row r="355" spans="8:11">
      <c r="H355" s="47">
        <f t="shared" si="8"/>
        <v>0</v>
      </c>
      <c r="I355" s="48">
        <v>100</v>
      </c>
      <c r="J355" s="48">
        <v>0.9</v>
      </c>
      <c r="K355" s="48">
        <v>100</v>
      </c>
    </row>
    <row r="356" spans="8:11">
      <c r="H356" s="47">
        <f t="shared" si="8"/>
        <v>0</v>
      </c>
      <c r="I356" s="48">
        <v>100</v>
      </c>
      <c r="J356" s="48">
        <v>0.9</v>
      </c>
      <c r="K356" s="48">
        <v>100</v>
      </c>
    </row>
    <row r="357" spans="8:11">
      <c r="H357" s="47">
        <f t="shared" si="8"/>
        <v>0</v>
      </c>
      <c r="I357" s="48">
        <v>100</v>
      </c>
      <c r="J357" s="48">
        <v>0.9</v>
      </c>
      <c r="K357" s="48">
        <v>100</v>
      </c>
    </row>
    <row r="358" spans="8:11">
      <c r="H358" s="47">
        <f t="shared" si="8"/>
        <v>0</v>
      </c>
      <c r="I358" s="48">
        <v>100</v>
      </c>
      <c r="J358" s="48">
        <v>0.9</v>
      </c>
      <c r="K358" s="48">
        <v>100</v>
      </c>
    </row>
    <row r="359" spans="8:11">
      <c r="H359" s="47">
        <f t="shared" si="8"/>
        <v>0</v>
      </c>
      <c r="I359" s="48">
        <v>100</v>
      </c>
      <c r="J359" s="48">
        <v>0.9</v>
      </c>
      <c r="K359" s="48">
        <v>100</v>
      </c>
    </row>
    <row r="360" spans="8:11">
      <c r="H360" s="47">
        <f t="shared" si="8"/>
        <v>0</v>
      </c>
      <c r="I360" s="48">
        <v>100</v>
      </c>
      <c r="J360" s="48">
        <v>0.9</v>
      </c>
      <c r="K360" s="48">
        <v>100</v>
      </c>
    </row>
    <row r="361" spans="8:11">
      <c r="H361" s="47">
        <f t="shared" si="8"/>
        <v>0</v>
      </c>
      <c r="I361" s="48">
        <v>100</v>
      </c>
      <c r="J361" s="48">
        <v>0.9</v>
      </c>
      <c r="K361" s="48">
        <v>100</v>
      </c>
    </row>
    <row r="362" spans="8:11">
      <c r="H362" s="47">
        <f t="shared" si="8"/>
        <v>0</v>
      </c>
      <c r="I362" s="48">
        <v>100</v>
      </c>
      <c r="J362" s="48">
        <v>0.9</v>
      </c>
      <c r="K362" s="48">
        <v>100</v>
      </c>
    </row>
    <row r="363" spans="8:11">
      <c r="H363" s="47">
        <f t="shared" si="8"/>
        <v>0</v>
      </c>
      <c r="I363" s="48">
        <v>100</v>
      </c>
      <c r="J363" s="48">
        <v>0.9</v>
      </c>
      <c r="K363" s="48">
        <v>100</v>
      </c>
    </row>
    <row r="364" spans="8:11">
      <c r="H364" s="47">
        <f t="shared" si="8"/>
        <v>0</v>
      </c>
      <c r="I364" s="48">
        <v>100</v>
      </c>
      <c r="J364" s="48">
        <v>0.9</v>
      </c>
      <c r="K364" s="48">
        <v>100</v>
      </c>
    </row>
    <row r="365" spans="8:11">
      <c r="H365" s="47">
        <f t="shared" si="8"/>
        <v>0</v>
      </c>
      <c r="I365" s="48">
        <v>100</v>
      </c>
      <c r="J365" s="48">
        <v>0.9</v>
      </c>
      <c r="K365" s="48">
        <v>100</v>
      </c>
    </row>
    <row r="366" spans="8:11">
      <c r="H366" s="47">
        <f t="shared" si="8"/>
        <v>0</v>
      </c>
      <c r="I366" s="48">
        <v>100</v>
      </c>
      <c r="J366" s="48">
        <v>0.9</v>
      </c>
      <c r="K366" s="48">
        <v>100</v>
      </c>
    </row>
    <row r="367" spans="8:11">
      <c r="H367" s="47">
        <f t="shared" si="8"/>
        <v>0</v>
      </c>
      <c r="I367" s="48">
        <v>100</v>
      </c>
      <c r="J367" s="48">
        <v>0.9</v>
      </c>
      <c r="K367" s="48">
        <v>100</v>
      </c>
    </row>
    <row r="368" spans="8:11">
      <c r="H368" s="47">
        <f t="shared" si="8"/>
        <v>0</v>
      </c>
      <c r="I368" s="48">
        <v>100</v>
      </c>
      <c r="J368" s="48">
        <v>0.9</v>
      </c>
      <c r="K368" s="48">
        <v>100</v>
      </c>
    </row>
    <row r="369" spans="8:11">
      <c r="H369" s="47">
        <f t="shared" si="8"/>
        <v>0</v>
      </c>
      <c r="I369" s="48">
        <v>100</v>
      </c>
      <c r="J369" s="48">
        <v>0.9</v>
      </c>
      <c r="K369" s="48">
        <v>100</v>
      </c>
    </row>
    <row r="370" spans="8:11">
      <c r="H370" s="47">
        <f t="shared" si="8"/>
        <v>0</v>
      </c>
      <c r="I370" s="48">
        <v>100</v>
      </c>
      <c r="J370" s="48">
        <v>0.9</v>
      </c>
      <c r="K370" s="48">
        <v>100</v>
      </c>
    </row>
    <row r="371" spans="8:11">
      <c r="H371" s="47">
        <f t="shared" si="8"/>
        <v>0</v>
      </c>
      <c r="I371" s="48">
        <v>100</v>
      </c>
      <c r="J371" s="48">
        <v>0.9</v>
      </c>
      <c r="K371" s="48">
        <v>100</v>
      </c>
    </row>
    <row r="372" spans="8:11">
      <c r="H372" s="47">
        <f t="shared" si="8"/>
        <v>0</v>
      </c>
      <c r="I372" s="48">
        <v>100</v>
      </c>
      <c r="J372" s="48">
        <v>0.9</v>
      </c>
      <c r="K372" s="48">
        <v>100</v>
      </c>
    </row>
    <row r="373" spans="8:11">
      <c r="H373" s="47">
        <f t="shared" si="8"/>
        <v>0</v>
      </c>
      <c r="I373" s="48">
        <v>100</v>
      </c>
      <c r="J373" s="48">
        <v>0.9</v>
      </c>
      <c r="K373" s="48">
        <v>100</v>
      </c>
    </row>
    <row r="374" spans="8:11">
      <c r="H374" s="47">
        <f t="shared" si="8"/>
        <v>0</v>
      </c>
      <c r="I374" s="48">
        <v>100</v>
      </c>
      <c r="J374" s="48">
        <v>0.9</v>
      </c>
      <c r="K374" s="48">
        <v>100</v>
      </c>
    </row>
    <row r="375" spans="8:11">
      <c r="H375" s="47">
        <f t="shared" si="8"/>
        <v>0</v>
      </c>
      <c r="I375" s="48">
        <v>100</v>
      </c>
      <c r="J375" s="48">
        <v>0.9</v>
      </c>
      <c r="K375" s="48">
        <v>100</v>
      </c>
    </row>
    <row r="376" spans="8:11">
      <c r="H376" s="47">
        <f t="shared" si="8"/>
        <v>0</v>
      </c>
      <c r="I376" s="48">
        <v>100</v>
      </c>
      <c r="J376" s="48">
        <v>0.9</v>
      </c>
      <c r="K376" s="48">
        <v>100</v>
      </c>
    </row>
    <row r="377" spans="8:11">
      <c r="H377" s="47">
        <f t="shared" si="8"/>
        <v>0</v>
      </c>
      <c r="I377" s="48">
        <v>100</v>
      </c>
      <c r="J377" s="48">
        <v>0.9</v>
      </c>
      <c r="K377" s="48">
        <v>100</v>
      </c>
    </row>
    <row r="378" spans="8:11">
      <c r="H378" s="47">
        <f t="shared" si="8"/>
        <v>0</v>
      </c>
      <c r="I378" s="48">
        <v>100</v>
      </c>
      <c r="J378" s="48">
        <v>0.9</v>
      </c>
      <c r="K378" s="48">
        <v>100</v>
      </c>
    </row>
    <row r="379" spans="8:11">
      <c r="H379" s="47">
        <f t="shared" si="8"/>
        <v>0</v>
      </c>
      <c r="I379" s="48">
        <v>100</v>
      </c>
      <c r="J379" s="48">
        <v>0.9</v>
      </c>
      <c r="K379" s="48">
        <v>100</v>
      </c>
    </row>
    <row r="380" spans="8:11">
      <c r="H380" s="47">
        <f t="shared" si="8"/>
        <v>0</v>
      </c>
      <c r="I380" s="48">
        <v>100</v>
      </c>
      <c r="J380" s="48">
        <v>0.9</v>
      </c>
      <c r="K380" s="48">
        <v>100</v>
      </c>
    </row>
    <row r="381" spans="8:11">
      <c r="H381" s="47">
        <f t="shared" si="8"/>
        <v>0</v>
      </c>
      <c r="I381" s="48">
        <v>100</v>
      </c>
      <c r="J381" s="48">
        <v>0.9</v>
      </c>
      <c r="K381" s="48">
        <v>100</v>
      </c>
    </row>
    <row r="382" spans="8:11">
      <c r="H382" s="47">
        <f t="shared" si="8"/>
        <v>0</v>
      </c>
      <c r="I382" s="48">
        <v>100</v>
      </c>
      <c r="J382" s="48">
        <v>0.9</v>
      </c>
      <c r="K382" s="48">
        <v>100</v>
      </c>
    </row>
    <row r="383" spans="8:11">
      <c r="H383" s="47">
        <f t="shared" si="8"/>
        <v>0</v>
      </c>
      <c r="I383" s="48">
        <v>100</v>
      </c>
      <c r="J383" s="48">
        <v>0.9</v>
      </c>
      <c r="K383" s="48">
        <v>100</v>
      </c>
    </row>
    <row r="384" spans="8:11">
      <c r="H384" s="47">
        <f t="shared" si="8"/>
        <v>0</v>
      </c>
      <c r="I384" s="48">
        <v>100</v>
      </c>
      <c r="J384" s="48">
        <v>0.9</v>
      </c>
      <c r="K384" s="48">
        <v>100</v>
      </c>
    </row>
    <row r="385" spans="8:11">
      <c r="H385" s="47">
        <f t="shared" si="8"/>
        <v>0</v>
      </c>
      <c r="I385" s="48">
        <v>100</v>
      </c>
      <c r="J385" s="48">
        <v>0.9</v>
      </c>
      <c r="K385" s="48">
        <v>100</v>
      </c>
    </row>
    <row r="386" spans="8:11">
      <c r="H386" s="47">
        <f t="shared" si="8"/>
        <v>0</v>
      </c>
      <c r="I386" s="48">
        <v>100</v>
      </c>
      <c r="J386" s="48">
        <v>0.9</v>
      </c>
      <c r="K386" s="48">
        <v>100</v>
      </c>
    </row>
    <row r="387" spans="8:11">
      <c r="H387" s="47">
        <f t="shared" si="8"/>
        <v>0</v>
      </c>
      <c r="I387" s="48">
        <v>100</v>
      </c>
      <c r="J387" s="48">
        <v>0.9</v>
      </c>
      <c r="K387" s="48">
        <v>100</v>
      </c>
    </row>
    <row r="388" spans="8:11">
      <c r="H388" s="47">
        <f t="shared" ref="H388:H451" si="9">F388</f>
        <v>0</v>
      </c>
      <c r="I388" s="48">
        <v>100</v>
      </c>
      <c r="J388" s="48">
        <v>0.9</v>
      </c>
      <c r="K388" s="48">
        <v>100</v>
      </c>
    </row>
    <row r="389" spans="8:11">
      <c r="H389" s="47">
        <f t="shared" si="9"/>
        <v>0</v>
      </c>
      <c r="I389" s="48">
        <v>100</v>
      </c>
      <c r="J389" s="48">
        <v>0.9</v>
      </c>
      <c r="K389" s="48">
        <v>100</v>
      </c>
    </row>
    <row r="390" spans="8:11">
      <c r="H390" s="47">
        <f t="shared" si="9"/>
        <v>0</v>
      </c>
      <c r="I390" s="48">
        <v>100</v>
      </c>
      <c r="J390" s="48">
        <v>0.9</v>
      </c>
      <c r="K390" s="48">
        <v>100</v>
      </c>
    </row>
    <row r="391" spans="8:11">
      <c r="H391" s="47">
        <f t="shared" si="9"/>
        <v>0</v>
      </c>
      <c r="I391" s="48">
        <v>100</v>
      </c>
      <c r="J391" s="48">
        <v>0.9</v>
      </c>
      <c r="K391" s="48">
        <v>100</v>
      </c>
    </row>
    <row r="392" spans="8:11">
      <c r="H392" s="47">
        <f t="shared" si="9"/>
        <v>0</v>
      </c>
      <c r="I392" s="48">
        <v>100</v>
      </c>
      <c r="J392" s="48">
        <v>0.9</v>
      </c>
      <c r="K392" s="48">
        <v>100</v>
      </c>
    </row>
    <row r="393" spans="8:11">
      <c r="H393" s="47">
        <f t="shared" si="9"/>
        <v>0</v>
      </c>
      <c r="I393" s="48">
        <v>100</v>
      </c>
      <c r="J393" s="48">
        <v>0.9</v>
      </c>
      <c r="K393" s="48">
        <v>100</v>
      </c>
    </row>
    <row r="394" spans="8:11">
      <c r="H394" s="47">
        <f t="shared" si="9"/>
        <v>0</v>
      </c>
      <c r="I394" s="48">
        <v>100</v>
      </c>
      <c r="J394" s="48">
        <v>0.9</v>
      </c>
      <c r="K394" s="48">
        <v>100</v>
      </c>
    </row>
    <row r="395" spans="8:11">
      <c r="H395" s="47">
        <f t="shared" si="9"/>
        <v>0</v>
      </c>
      <c r="I395" s="48">
        <v>100</v>
      </c>
      <c r="J395" s="48">
        <v>0.9</v>
      </c>
      <c r="K395" s="48">
        <v>100</v>
      </c>
    </row>
    <row r="396" spans="8:11">
      <c r="H396" s="47">
        <f t="shared" si="9"/>
        <v>0</v>
      </c>
      <c r="I396" s="48">
        <v>100</v>
      </c>
      <c r="J396" s="48">
        <v>0.9</v>
      </c>
      <c r="K396" s="48">
        <v>100</v>
      </c>
    </row>
    <row r="397" spans="8:11">
      <c r="H397" s="47">
        <f t="shared" si="9"/>
        <v>0</v>
      </c>
      <c r="I397" s="48">
        <v>100</v>
      </c>
      <c r="J397" s="48">
        <v>0.9</v>
      </c>
      <c r="K397" s="48">
        <v>100</v>
      </c>
    </row>
    <row r="398" spans="8:11">
      <c r="H398" s="47">
        <f t="shared" si="9"/>
        <v>0</v>
      </c>
      <c r="I398" s="48">
        <v>100</v>
      </c>
      <c r="J398" s="48">
        <v>0.9</v>
      </c>
      <c r="K398" s="48">
        <v>100</v>
      </c>
    </row>
    <row r="399" spans="8:11">
      <c r="H399" s="47">
        <f t="shared" si="9"/>
        <v>0</v>
      </c>
      <c r="I399" s="48">
        <v>100</v>
      </c>
      <c r="J399" s="48">
        <v>0.9</v>
      </c>
      <c r="K399" s="48">
        <v>100</v>
      </c>
    </row>
    <row r="400" spans="8:11">
      <c r="H400" s="47">
        <f t="shared" si="9"/>
        <v>0</v>
      </c>
      <c r="I400" s="48">
        <v>100</v>
      </c>
      <c r="J400" s="48">
        <v>0.9</v>
      </c>
      <c r="K400" s="48">
        <v>100</v>
      </c>
    </row>
    <row r="401" spans="8:11">
      <c r="H401" s="47">
        <f t="shared" si="9"/>
        <v>0</v>
      </c>
      <c r="I401" s="48">
        <v>100</v>
      </c>
      <c r="J401" s="48">
        <v>0.9</v>
      </c>
      <c r="K401" s="48">
        <v>100</v>
      </c>
    </row>
    <row r="402" spans="8:11">
      <c r="H402" s="47">
        <f t="shared" si="9"/>
        <v>0</v>
      </c>
      <c r="I402" s="48">
        <v>100</v>
      </c>
      <c r="J402" s="48">
        <v>0.9</v>
      </c>
      <c r="K402" s="48">
        <v>100</v>
      </c>
    </row>
    <row r="403" spans="8:11">
      <c r="H403" s="47">
        <f t="shared" si="9"/>
        <v>0</v>
      </c>
      <c r="I403" s="48">
        <v>100</v>
      </c>
      <c r="J403" s="48">
        <v>0.9</v>
      </c>
      <c r="K403" s="48">
        <v>100</v>
      </c>
    </row>
    <row r="404" spans="8:11">
      <c r="H404" s="47">
        <f t="shared" si="9"/>
        <v>0</v>
      </c>
      <c r="I404" s="48">
        <v>100</v>
      </c>
      <c r="J404" s="48">
        <v>0.9</v>
      </c>
      <c r="K404" s="48">
        <v>100</v>
      </c>
    </row>
    <row r="405" spans="8:11">
      <c r="H405" s="47">
        <f t="shared" si="9"/>
        <v>0</v>
      </c>
      <c r="I405" s="48">
        <v>100</v>
      </c>
      <c r="J405" s="48">
        <v>0.9</v>
      </c>
      <c r="K405" s="48">
        <v>100</v>
      </c>
    </row>
    <row r="406" spans="8:11">
      <c r="H406" s="47">
        <f t="shared" si="9"/>
        <v>0</v>
      </c>
      <c r="I406" s="48">
        <v>100</v>
      </c>
      <c r="J406" s="48">
        <v>0.9</v>
      </c>
      <c r="K406" s="48">
        <v>100</v>
      </c>
    </row>
    <row r="407" spans="8:11">
      <c r="H407" s="47">
        <f t="shared" si="9"/>
        <v>0</v>
      </c>
      <c r="I407" s="48">
        <v>100</v>
      </c>
      <c r="J407" s="48">
        <v>0.9</v>
      </c>
      <c r="K407" s="48">
        <v>100</v>
      </c>
    </row>
    <row r="408" spans="8:11">
      <c r="H408" s="47">
        <f t="shared" si="9"/>
        <v>0</v>
      </c>
      <c r="I408" s="48">
        <v>100</v>
      </c>
      <c r="J408" s="48">
        <v>0.9</v>
      </c>
      <c r="K408" s="48">
        <v>100</v>
      </c>
    </row>
    <row r="409" spans="8:11">
      <c r="H409" s="47">
        <f t="shared" si="9"/>
        <v>0</v>
      </c>
      <c r="I409" s="48">
        <v>100</v>
      </c>
      <c r="J409" s="48">
        <v>0.9</v>
      </c>
      <c r="K409" s="48">
        <v>100</v>
      </c>
    </row>
    <row r="410" spans="8:11">
      <c r="H410" s="47">
        <f t="shared" si="9"/>
        <v>0</v>
      </c>
      <c r="I410" s="48">
        <v>100</v>
      </c>
      <c r="J410" s="48">
        <v>0.9</v>
      </c>
      <c r="K410" s="48">
        <v>100</v>
      </c>
    </row>
    <row r="411" spans="8:11">
      <c r="H411" s="47">
        <f t="shared" si="9"/>
        <v>0</v>
      </c>
      <c r="I411" s="48">
        <v>100</v>
      </c>
      <c r="J411" s="48">
        <v>0.9</v>
      </c>
      <c r="K411" s="48">
        <v>100</v>
      </c>
    </row>
    <row r="412" spans="8:11">
      <c r="H412" s="47">
        <f t="shared" si="9"/>
        <v>0</v>
      </c>
      <c r="I412" s="48">
        <v>100</v>
      </c>
      <c r="J412" s="48">
        <v>0.9</v>
      </c>
      <c r="K412" s="48">
        <v>100</v>
      </c>
    </row>
    <row r="413" spans="8:11">
      <c r="H413" s="47">
        <f t="shared" si="9"/>
        <v>0</v>
      </c>
      <c r="I413" s="48">
        <v>100</v>
      </c>
      <c r="J413" s="48">
        <v>0.9</v>
      </c>
      <c r="K413" s="48">
        <v>100</v>
      </c>
    </row>
    <row r="414" spans="8:11">
      <c r="H414" s="47">
        <f t="shared" si="9"/>
        <v>0</v>
      </c>
      <c r="I414" s="48">
        <v>100</v>
      </c>
      <c r="J414" s="48">
        <v>0.9</v>
      </c>
      <c r="K414" s="48">
        <v>100</v>
      </c>
    </row>
    <row r="415" spans="8:11">
      <c r="H415" s="47">
        <f t="shared" si="9"/>
        <v>0</v>
      </c>
      <c r="I415" s="48">
        <v>100</v>
      </c>
      <c r="J415" s="48">
        <v>0.9</v>
      </c>
      <c r="K415" s="48">
        <v>100</v>
      </c>
    </row>
    <row r="416" spans="8:11">
      <c r="H416" s="47">
        <f t="shared" si="9"/>
        <v>0</v>
      </c>
      <c r="I416" s="48">
        <v>100</v>
      </c>
      <c r="J416" s="48">
        <v>0.9</v>
      </c>
      <c r="K416" s="48">
        <v>100</v>
      </c>
    </row>
    <row r="417" spans="8:11">
      <c r="H417" s="47">
        <f t="shared" si="9"/>
        <v>0</v>
      </c>
      <c r="I417" s="48">
        <v>100</v>
      </c>
      <c r="J417" s="48">
        <v>0.9</v>
      </c>
      <c r="K417" s="48">
        <v>100</v>
      </c>
    </row>
    <row r="418" spans="8:11">
      <c r="H418" s="47">
        <f t="shared" si="9"/>
        <v>0</v>
      </c>
      <c r="I418" s="48">
        <v>100</v>
      </c>
      <c r="J418" s="48">
        <v>0.9</v>
      </c>
      <c r="K418" s="48">
        <v>100</v>
      </c>
    </row>
    <row r="419" spans="8:11">
      <c r="H419" s="47">
        <f t="shared" si="9"/>
        <v>0</v>
      </c>
      <c r="I419" s="48">
        <v>100</v>
      </c>
      <c r="J419" s="48">
        <v>0.9</v>
      </c>
      <c r="K419" s="48">
        <v>100</v>
      </c>
    </row>
    <row r="420" spans="8:11">
      <c r="H420" s="47">
        <f t="shared" si="9"/>
        <v>0</v>
      </c>
      <c r="I420" s="48">
        <v>100</v>
      </c>
      <c r="J420" s="48">
        <v>0.9</v>
      </c>
      <c r="K420" s="48">
        <v>100</v>
      </c>
    </row>
    <row r="421" spans="8:11">
      <c r="H421" s="47">
        <f t="shared" si="9"/>
        <v>0</v>
      </c>
      <c r="I421" s="48">
        <v>100</v>
      </c>
      <c r="J421" s="48">
        <v>0.9</v>
      </c>
      <c r="K421" s="48">
        <v>100</v>
      </c>
    </row>
    <row r="422" spans="8:11">
      <c r="H422" s="47">
        <f t="shared" si="9"/>
        <v>0</v>
      </c>
      <c r="I422" s="48">
        <v>100</v>
      </c>
      <c r="J422" s="48">
        <v>0.9</v>
      </c>
      <c r="K422" s="48">
        <v>100</v>
      </c>
    </row>
    <row r="423" spans="8:11">
      <c r="H423" s="47">
        <f t="shared" si="9"/>
        <v>0</v>
      </c>
      <c r="I423" s="48">
        <v>100</v>
      </c>
      <c r="J423" s="48">
        <v>0.9</v>
      </c>
      <c r="K423" s="48">
        <v>100</v>
      </c>
    </row>
    <row r="424" spans="8:11">
      <c r="H424" s="47">
        <f t="shared" si="9"/>
        <v>0</v>
      </c>
      <c r="I424" s="48">
        <v>100</v>
      </c>
      <c r="J424" s="48">
        <v>0.9</v>
      </c>
      <c r="K424" s="48">
        <v>100</v>
      </c>
    </row>
    <row r="425" spans="8:11">
      <c r="H425" s="47">
        <f t="shared" si="9"/>
        <v>0</v>
      </c>
      <c r="I425" s="48">
        <v>100</v>
      </c>
      <c r="J425" s="48">
        <v>0.9</v>
      </c>
      <c r="K425" s="48">
        <v>100</v>
      </c>
    </row>
    <row r="426" spans="8:11">
      <c r="H426" s="47">
        <f t="shared" si="9"/>
        <v>0</v>
      </c>
      <c r="I426" s="48">
        <v>100</v>
      </c>
      <c r="J426" s="48">
        <v>0.9</v>
      </c>
      <c r="K426" s="48">
        <v>100</v>
      </c>
    </row>
    <row r="427" spans="8:11">
      <c r="H427" s="47">
        <f t="shared" si="9"/>
        <v>0</v>
      </c>
      <c r="I427" s="48">
        <v>100</v>
      </c>
      <c r="J427" s="48">
        <v>0.9</v>
      </c>
      <c r="K427" s="48">
        <v>100</v>
      </c>
    </row>
    <row r="428" spans="8:11">
      <c r="H428" s="47">
        <f t="shared" si="9"/>
        <v>0</v>
      </c>
      <c r="I428" s="48">
        <v>100</v>
      </c>
      <c r="J428" s="48">
        <v>0.9</v>
      </c>
      <c r="K428" s="48">
        <v>100</v>
      </c>
    </row>
    <row r="429" spans="8:11">
      <c r="H429" s="47">
        <f t="shared" si="9"/>
        <v>0</v>
      </c>
      <c r="I429" s="48">
        <v>100</v>
      </c>
      <c r="J429" s="48">
        <v>0.9</v>
      </c>
      <c r="K429" s="48">
        <v>100</v>
      </c>
    </row>
    <row r="430" spans="8:11">
      <c r="H430" s="47">
        <f t="shared" si="9"/>
        <v>0</v>
      </c>
      <c r="I430" s="48">
        <v>100</v>
      </c>
      <c r="J430" s="48">
        <v>0.9</v>
      </c>
      <c r="K430" s="48">
        <v>100</v>
      </c>
    </row>
    <row r="431" spans="8:11">
      <c r="H431" s="47">
        <f t="shared" si="9"/>
        <v>0</v>
      </c>
      <c r="I431" s="48">
        <v>100</v>
      </c>
      <c r="J431" s="48">
        <v>0.9</v>
      </c>
      <c r="K431" s="48">
        <v>100</v>
      </c>
    </row>
    <row r="432" spans="8:11">
      <c r="H432" s="47">
        <f t="shared" si="9"/>
        <v>0</v>
      </c>
      <c r="I432" s="48">
        <v>100</v>
      </c>
      <c r="J432" s="48">
        <v>0.9</v>
      </c>
      <c r="K432" s="48">
        <v>100</v>
      </c>
    </row>
    <row r="433" spans="8:11">
      <c r="H433" s="47">
        <f t="shared" si="9"/>
        <v>0</v>
      </c>
      <c r="I433" s="48">
        <v>100</v>
      </c>
      <c r="J433" s="48">
        <v>0.9</v>
      </c>
      <c r="K433" s="48">
        <v>100</v>
      </c>
    </row>
    <row r="434" spans="8:11">
      <c r="H434" s="47">
        <f t="shared" si="9"/>
        <v>0</v>
      </c>
      <c r="I434" s="48">
        <v>100</v>
      </c>
      <c r="J434" s="48">
        <v>0.9</v>
      </c>
      <c r="K434" s="48">
        <v>100</v>
      </c>
    </row>
    <row r="435" spans="8:11">
      <c r="H435" s="47">
        <f t="shared" si="9"/>
        <v>0</v>
      </c>
      <c r="I435" s="48">
        <v>100</v>
      </c>
      <c r="J435" s="48">
        <v>0.9</v>
      </c>
      <c r="K435" s="48">
        <v>100</v>
      </c>
    </row>
    <row r="436" spans="8:11">
      <c r="H436" s="47">
        <f t="shared" si="9"/>
        <v>0</v>
      </c>
      <c r="I436" s="48">
        <v>100</v>
      </c>
      <c r="J436" s="48">
        <v>0.9</v>
      </c>
      <c r="K436" s="48">
        <v>100</v>
      </c>
    </row>
    <row r="437" spans="8:11">
      <c r="H437" s="47">
        <f t="shared" si="9"/>
        <v>0</v>
      </c>
      <c r="I437" s="48">
        <v>100</v>
      </c>
      <c r="J437" s="48">
        <v>0.9</v>
      </c>
      <c r="K437" s="48">
        <v>100</v>
      </c>
    </row>
    <row r="438" spans="8:11">
      <c r="H438" s="47">
        <f t="shared" si="9"/>
        <v>0</v>
      </c>
      <c r="I438" s="48">
        <v>100</v>
      </c>
      <c r="J438" s="48">
        <v>0.9</v>
      </c>
      <c r="K438" s="48">
        <v>100</v>
      </c>
    </row>
    <row r="439" spans="8:11">
      <c r="H439" s="47">
        <f t="shared" si="9"/>
        <v>0</v>
      </c>
      <c r="I439" s="48">
        <v>100</v>
      </c>
      <c r="J439" s="48">
        <v>0.9</v>
      </c>
      <c r="K439" s="48">
        <v>100</v>
      </c>
    </row>
    <row r="440" spans="8:11">
      <c r="H440" s="47">
        <f t="shared" si="9"/>
        <v>0</v>
      </c>
      <c r="I440" s="48">
        <v>100</v>
      </c>
      <c r="J440" s="48">
        <v>0.9</v>
      </c>
      <c r="K440" s="48">
        <v>100</v>
      </c>
    </row>
    <row r="441" spans="8:11">
      <c r="H441" s="47">
        <f t="shared" si="9"/>
        <v>0</v>
      </c>
      <c r="I441" s="48">
        <v>100</v>
      </c>
      <c r="J441" s="48">
        <v>0.9</v>
      </c>
      <c r="K441" s="48">
        <v>100</v>
      </c>
    </row>
    <row r="442" spans="8:11">
      <c r="H442" s="47">
        <f t="shared" si="9"/>
        <v>0</v>
      </c>
      <c r="I442" s="48">
        <v>100</v>
      </c>
      <c r="J442" s="48">
        <v>0.9</v>
      </c>
      <c r="K442" s="48">
        <v>100</v>
      </c>
    </row>
    <row r="443" spans="8:11">
      <c r="H443" s="47">
        <f t="shared" si="9"/>
        <v>0</v>
      </c>
      <c r="I443" s="48">
        <v>100</v>
      </c>
      <c r="J443" s="48">
        <v>0.9</v>
      </c>
      <c r="K443" s="48">
        <v>100</v>
      </c>
    </row>
    <row r="444" spans="8:11">
      <c r="H444" s="47">
        <f t="shared" si="9"/>
        <v>0</v>
      </c>
      <c r="I444" s="48">
        <v>100</v>
      </c>
      <c r="J444" s="48">
        <v>0.9</v>
      </c>
      <c r="K444" s="48">
        <v>100</v>
      </c>
    </row>
    <row r="445" spans="8:11">
      <c r="H445" s="47">
        <f t="shared" si="9"/>
        <v>0</v>
      </c>
      <c r="I445" s="48">
        <v>100</v>
      </c>
      <c r="J445" s="48">
        <v>0.9</v>
      </c>
      <c r="K445" s="48">
        <v>100</v>
      </c>
    </row>
    <row r="446" spans="8:11">
      <c r="H446" s="47">
        <f t="shared" si="9"/>
        <v>0</v>
      </c>
      <c r="I446" s="48">
        <v>100</v>
      </c>
      <c r="J446" s="48">
        <v>0.9</v>
      </c>
      <c r="K446" s="48">
        <v>100</v>
      </c>
    </row>
    <row r="447" spans="8:11">
      <c r="H447" s="47">
        <f t="shared" si="9"/>
        <v>0</v>
      </c>
      <c r="I447" s="48">
        <v>100</v>
      </c>
      <c r="J447" s="48">
        <v>0.9</v>
      </c>
      <c r="K447" s="48">
        <v>100</v>
      </c>
    </row>
    <row r="448" spans="8:11">
      <c r="H448" s="47">
        <f t="shared" si="9"/>
        <v>0</v>
      </c>
      <c r="I448" s="48">
        <v>100</v>
      </c>
      <c r="J448" s="48">
        <v>0.9</v>
      </c>
      <c r="K448" s="48">
        <v>100</v>
      </c>
    </row>
    <row r="449" spans="8:11">
      <c r="H449" s="47">
        <f t="shared" si="9"/>
        <v>0</v>
      </c>
      <c r="I449" s="48">
        <v>100</v>
      </c>
      <c r="J449" s="48">
        <v>0.9</v>
      </c>
      <c r="K449" s="48">
        <v>100</v>
      </c>
    </row>
    <row r="450" spans="8:11">
      <c r="H450" s="47">
        <f t="shared" si="9"/>
        <v>0</v>
      </c>
      <c r="I450" s="48">
        <v>100</v>
      </c>
      <c r="J450" s="48">
        <v>0.9</v>
      </c>
      <c r="K450" s="48">
        <v>100</v>
      </c>
    </row>
    <row r="451" spans="8:11">
      <c r="H451" s="47">
        <f t="shared" si="9"/>
        <v>0</v>
      </c>
      <c r="I451" s="48">
        <v>100</v>
      </c>
      <c r="J451" s="48">
        <v>0.9</v>
      </c>
      <c r="K451" s="48">
        <v>100</v>
      </c>
    </row>
    <row r="452" spans="8:11">
      <c r="H452" s="47">
        <f t="shared" ref="H452:H510" si="10">F452</f>
        <v>0</v>
      </c>
      <c r="I452" s="48">
        <v>100</v>
      </c>
      <c r="J452" s="48">
        <v>0.9</v>
      </c>
      <c r="K452" s="48">
        <v>100</v>
      </c>
    </row>
    <row r="453" spans="8:11">
      <c r="H453" s="47">
        <f t="shared" si="10"/>
        <v>0</v>
      </c>
      <c r="I453" s="48">
        <v>100</v>
      </c>
      <c r="J453" s="48">
        <v>0.9</v>
      </c>
      <c r="K453" s="48">
        <v>100</v>
      </c>
    </row>
    <row r="454" spans="8:11">
      <c r="H454" s="47">
        <f t="shared" si="10"/>
        <v>0</v>
      </c>
      <c r="I454" s="48">
        <v>100</v>
      </c>
      <c r="J454" s="48">
        <v>0.9</v>
      </c>
      <c r="K454" s="48">
        <v>100</v>
      </c>
    </row>
    <row r="455" spans="8:11">
      <c r="H455" s="47">
        <f t="shared" si="10"/>
        <v>0</v>
      </c>
      <c r="I455" s="48">
        <v>100</v>
      </c>
      <c r="J455" s="48">
        <v>0.9</v>
      </c>
      <c r="K455" s="48">
        <v>100</v>
      </c>
    </row>
    <row r="456" spans="8:11">
      <c r="H456" s="47">
        <f t="shared" si="10"/>
        <v>0</v>
      </c>
      <c r="I456" s="48">
        <v>100</v>
      </c>
      <c r="J456" s="48">
        <v>0.9</v>
      </c>
      <c r="K456" s="48">
        <v>100</v>
      </c>
    </row>
    <row r="457" spans="8:11">
      <c r="H457" s="47">
        <f t="shared" si="10"/>
        <v>0</v>
      </c>
      <c r="I457" s="48">
        <v>100</v>
      </c>
      <c r="J457" s="48">
        <v>0.9</v>
      </c>
      <c r="K457" s="48">
        <v>100</v>
      </c>
    </row>
    <row r="458" spans="8:11">
      <c r="H458" s="47">
        <f t="shared" si="10"/>
        <v>0</v>
      </c>
      <c r="I458" s="48">
        <v>100</v>
      </c>
      <c r="J458" s="48">
        <v>0.9</v>
      </c>
      <c r="K458" s="48">
        <v>100</v>
      </c>
    </row>
    <row r="459" spans="8:11">
      <c r="H459" s="47">
        <f t="shared" si="10"/>
        <v>0</v>
      </c>
      <c r="I459" s="48">
        <v>100</v>
      </c>
      <c r="J459" s="48">
        <v>0.9</v>
      </c>
      <c r="K459" s="48">
        <v>100</v>
      </c>
    </row>
    <row r="460" spans="8:11">
      <c r="H460" s="47">
        <f t="shared" si="10"/>
        <v>0</v>
      </c>
      <c r="I460" s="48">
        <v>100</v>
      </c>
      <c r="J460" s="48">
        <v>0.9</v>
      </c>
      <c r="K460" s="48">
        <v>100</v>
      </c>
    </row>
    <row r="461" spans="8:11">
      <c r="H461" s="47">
        <f t="shared" si="10"/>
        <v>0</v>
      </c>
      <c r="I461" s="48">
        <v>100</v>
      </c>
      <c r="J461" s="48">
        <v>0.9</v>
      </c>
      <c r="K461" s="48">
        <v>100</v>
      </c>
    </row>
    <row r="462" spans="8:11">
      <c r="H462" s="47">
        <f t="shared" si="10"/>
        <v>0</v>
      </c>
      <c r="I462" s="48">
        <v>100</v>
      </c>
      <c r="J462" s="48">
        <v>0.9</v>
      </c>
      <c r="K462" s="48">
        <v>100</v>
      </c>
    </row>
    <row r="463" spans="8:11">
      <c r="H463" s="47">
        <f t="shared" si="10"/>
        <v>0</v>
      </c>
      <c r="I463" s="48">
        <v>100</v>
      </c>
      <c r="J463" s="48">
        <v>0.9</v>
      </c>
      <c r="K463" s="48">
        <v>100</v>
      </c>
    </row>
    <row r="464" spans="8:11">
      <c r="H464" s="47">
        <f t="shared" si="10"/>
        <v>0</v>
      </c>
      <c r="I464" s="48">
        <v>100</v>
      </c>
      <c r="J464" s="48">
        <v>0.9</v>
      </c>
      <c r="K464" s="48">
        <v>100</v>
      </c>
    </row>
    <row r="465" spans="8:11">
      <c r="H465" s="47">
        <f t="shared" si="10"/>
        <v>0</v>
      </c>
      <c r="I465" s="48">
        <v>100</v>
      </c>
      <c r="J465" s="48">
        <v>0.9</v>
      </c>
      <c r="K465" s="48">
        <v>100</v>
      </c>
    </row>
    <row r="466" spans="8:11">
      <c r="H466" s="47">
        <f t="shared" si="10"/>
        <v>0</v>
      </c>
      <c r="I466" s="48">
        <v>100</v>
      </c>
      <c r="J466" s="48">
        <v>0.9</v>
      </c>
      <c r="K466" s="48">
        <v>100</v>
      </c>
    </row>
    <row r="467" spans="8:11">
      <c r="H467" s="47">
        <f t="shared" si="10"/>
        <v>0</v>
      </c>
      <c r="I467" s="48">
        <v>100</v>
      </c>
      <c r="J467" s="48">
        <v>0.9</v>
      </c>
      <c r="K467" s="48">
        <v>100</v>
      </c>
    </row>
    <row r="468" spans="8:11">
      <c r="H468" s="47">
        <f t="shared" si="10"/>
        <v>0</v>
      </c>
      <c r="I468" s="48">
        <v>100</v>
      </c>
      <c r="J468" s="48">
        <v>0.9</v>
      </c>
      <c r="K468" s="48">
        <v>100</v>
      </c>
    </row>
    <row r="469" spans="8:11">
      <c r="H469" s="47">
        <f t="shared" si="10"/>
        <v>0</v>
      </c>
      <c r="I469" s="48">
        <v>100</v>
      </c>
      <c r="J469" s="48">
        <v>0.9</v>
      </c>
      <c r="K469" s="48">
        <v>100</v>
      </c>
    </row>
    <row r="470" spans="8:11">
      <c r="H470" s="47">
        <f t="shared" si="10"/>
        <v>0</v>
      </c>
      <c r="I470" s="48">
        <v>100</v>
      </c>
      <c r="J470" s="48">
        <v>0.9</v>
      </c>
      <c r="K470" s="48">
        <v>100</v>
      </c>
    </row>
    <row r="471" spans="8:11">
      <c r="H471" s="47">
        <f t="shared" si="10"/>
        <v>0</v>
      </c>
      <c r="I471" s="48">
        <v>100</v>
      </c>
      <c r="J471" s="48">
        <v>0.9</v>
      </c>
      <c r="K471" s="48">
        <v>100</v>
      </c>
    </row>
    <row r="472" spans="8:11">
      <c r="H472" s="47">
        <f t="shared" si="10"/>
        <v>0</v>
      </c>
      <c r="I472" s="48">
        <v>100</v>
      </c>
      <c r="J472" s="48">
        <v>0.9</v>
      </c>
      <c r="K472" s="48">
        <v>100</v>
      </c>
    </row>
    <row r="473" spans="8:11">
      <c r="H473" s="47">
        <f t="shared" si="10"/>
        <v>0</v>
      </c>
      <c r="I473" s="48">
        <v>100</v>
      </c>
      <c r="J473" s="48">
        <v>0.9</v>
      </c>
      <c r="K473" s="48">
        <v>100</v>
      </c>
    </row>
    <row r="474" spans="8:11">
      <c r="H474" s="47">
        <f t="shared" si="10"/>
        <v>0</v>
      </c>
      <c r="I474" s="48">
        <v>100</v>
      </c>
      <c r="J474" s="48">
        <v>0.9</v>
      </c>
      <c r="K474" s="48">
        <v>100</v>
      </c>
    </row>
    <row r="475" spans="8:11">
      <c r="H475" s="47">
        <f t="shared" si="10"/>
        <v>0</v>
      </c>
      <c r="I475" s="48">
        <v>100</v>
      </c>
      <c r="J475" s="48">
        <v>0.9</v>
      </c>
      <c r="K475" s="48">
        <v>100</v>
      </c>
    </row>
    <row r="476" spans="8:11">
      <c r="H476" s="47">
        <f t="shared" si="10"/>
        <v>0</v>
      </c>
      <c r="I476" s="48">
        <v>100</v>
      </c>
      <c r="J476" s="48">
        <v>0.9</v>
      </c>
      <c r="K476" s="48">
        <v>100</v>
      </c>
    </row>
    <row r="477" spans="8:11">
      <c r="H477" s="47">
        <f t="shared" si="10"/>
        <v>0</v>
      </c>
      <c r="I477" s="48">
        <v>100</v>
      </c>
      <c r="J477" s="48">
        <v>0.9</v>
      </c>
      <c r="K477" s="48">
        <v>100</v>
      </c>
    </row>
    <row r="478" spans="8:11">
      <c r="H478" s="47">
        <f t="shared" si="10"/>
        <v>0</v>
      </c>
      <c r="I478" s="48">
        <v>100</v>
      </c>
      <c r="J478" s="48">
        <v>0.9</v>
      </c>
      <c r="K478" s="48">
        <v>100</v>
      </c>
    </row>
    <row r="479" spans="8:11">
      <c r="H479" s="47">
        <f t="shared" si="10"/>
        <v>0</v>
      </c>
      <c r="I479" s="48">
        <v>100</v>
      </c>
      <c r="J479" s="48">
        <v>0.9</v>
      </c>
      <c r="K479" s="48">
        <v>100</v>
      </c>
    </row>
    <row r="480" spans="8:11">
      <c r="H480" s="47">
        <f t="shared" si="10"/>
        <v>0</v>
      </c>
      <c r="I480" s="48">
        <v>100</v>
      </c>
      <c r="J480" s="48">
        <v>0.9</v>
      </c>
      <c r="K480" s="48">
        <v>100</v>
      </c>
    </row>
    <row r="481" spans="8:11">
      <c r="H481" s="47">
        <f t="shared" si="10"/>
        <v>0</v>
      </c>
      <c r="I481" s="48">
        <v>100</v>
      </c>
      <c r="J481" s="48">
        <v>0.9</v>
      </c>
      <c r="K481" s="48">
        <v>100</v>
      </c>
    </row>
    <row r="482" spans="8:11">
      <c r="H482" s="47">
        <f t="shared" si="10"/>
        <v>0</v>
      </c>
      <c r="I482" s="48">
        <v>100</v>
      </c>
      <c r="J482" s="48">
        <v>0.9</v>
      </c>
      <c r="K482" s="48">
        <v>100</v>
      </c>
    </row>
    <row r="483" spans="8:11">
      <c r="H483" s="47">
        <f t="shared" si="10"/>
        <v>0</v>
      </c>
      <c r="I483" s="48">
        <v>100</v>
      </c>
      <c r="J483" s="48">
        <v>0.9</v>
      </c>
      <c r="K483" s="48">
        <v>100</v>
      </c>
    </row>
    <row r="484" spans="8:11">
      <c r="H484" s="47">
        <f t="shared" si="10"/>
        <v>0</v>
      </c>
      <c r="I484" s="48">
        <v>100</v>
      </c>
      <c r="J484" s="48">
        <v>0.9</v>
      </c>
      <c r="K484" s="48">
        <v>100</v>
      </c>
    </row>
    <row r="485" spans="8:11">
      <c r="H485" s="47">
        <f t="shared" si="10"/>
        <v>0</v>
      </c>
      <c r="I485" s="48">
        <v>100</v>
      </c>
      <c r="J485" s="48">
        <v>0.9</v>
      </c>
      <c r="K485" s="48">
        <v>100</v>
      </c>
    </row>
    <row r="486" spans="8:11">
      <c r="H486" s="47">
        <f t="shared" si="10"/>
        <v>0</v>
      </c>
      <c r="I486" s="48">
        <v>100</v>
      </c>
      <c r="J486" s="48">
        <v>0.9</v>
      </c>
      <c r="K486" s="48">
        <v>100</v>
      </c>
    </row>
    <row r="487" spans="8:11">
      <c r="H487" s="47">
        <f t="shared" si="10"/>
        <v>0</v>
      </c>
      <c r="I487" s="48">
        <v>100</v>
      </c>
      <c r="J487" s="48">
        <v>0.9</v>
      </c>
      <c r="K487" s="48">
        <v>100</v>
      </c>
    </row>
    <row r="488" spans="8:11">
      <c r="H488" s="47">
        <f t="shared" si="10"/>
        <v>0</v>
      </c>
      <c r="I488" s="48">
        <v>100</v>
      </c>
      <c r="J488" s="48">
        <v>0.9</v>
      </c>
      <c r="K488" s="48">
        <v>100</v>
      </c>
    </row>
    <row r="489" spans="8:11">
      <c r="H489" s="47">
        <f t="shared" si="10"/>
        <v>0</v>
      </c>
      <c r="I489" s="48">
        <v>100</v>
      </c>
      <c r="J489" s="48">
        <v>0.9</v>
      </c>
      <c r="K489" s="48">
        <v>100</v>
      </c>
    </row>
    <row r="490" spans="8:11">
      <c r="H490" s="47">
        <f t="shared" si="10"/>
        <v>0</v>
      </c>
      <c r="I490" s="48">
        <v>100</v>
      </c>
      <c r="J490" s="48">
        <v>0.9</v>
      </c>
      <c r="K490" s="48">
        <v>100</v>
      </c>
    </row>
    <row r="491" spans="8:11">
      <c r="H491" s="47">
        <f t="shared" si="10"/>
        <v>0</v>
      </c>
      <c r="I491" s="48">
        <v>100</v>
      </c>
      <c r="J491" s="48">
        <v>0.9</v>
      </c>
      <c r="K491" s="48">
        <v>100</v>
      </c>
    </row>
    <row r="492" spans="8:11">
      <c r="H492" s="47">
        <f t="shared" si="10"/>
        <v>0</v>
      </c>
      <c r="I492" s="48">
        <v>100</v>
      </c>
      <c r="J492" s="48">
        <v>0.9</v>
      </c>
      <c r="K492" s="48">
        <v>100</v>
      </c>
    </row>
    <row r="493" spans="8:11">
      <c r="H493" s="47">
        <f t="shared" si="10"/>
        <v>0</v>
      </c>
      <c r="I493" s="48">
        <v>100</v>
      </c>
      <c r="J493" s="48">
        <v>0.9</v>
      </c>
      <c r="K493" s="48">
        <v>100</v>
      </c>
    </row>
    <row r="494" spans="8:11">
      <c r="H494" s="47">
        <f t="shared" si="10"/>
        <v>0</v>
      </c>
      <c r="I494" s="48">
        <v>100</v>
      </c>
      <c r="J494" s="48">
        <v>0.9</v>
      </c>
      <c r="K494" s="48">
        <v>100</v>
      </c>
    </row>
    <row r="495" spans="8:11">
      <c r="H495" s="47">
        <f t="shared" si="10"/>
        <v>0</v>
      </c>
      <c r="I495" s="48">
        <v>100</v>
      </c>
      <c r="J495" s="48">
        <v>0.9</v>
      </c>
      <c r="K495" s="48">
        <v>100</v>
      </c>
    </row>
    <row r="496" spans="8:11">
      <c r="H496" s="47">
        <f t="shared" si="10"/>
        <v>0</v>
      </c>
      <c r="I496" s="48">
        <v>100</v>
      </c>
      <c r="J496" s="48">
        <v>0.9</v>
      </c>
      <c r="K496" s="48">
        <v>100</v>
      </c>
    </row>
    <row r="497" spans="8:11">
      <c r="H497" s="47">
        <f t="shared" si="10"/>
        <v>0</v>
      </c>
      <c r="I497" s="48">
        <v>100</v>
      </c>
      <c r="J497" s="48">
        <v>0.9</v>
      </c>
      <c r="K497" s="48">
        <v>100</v>
      </c>
    </row>
    <row r="498" spans="8:11">
      <c r="H498" s="47">
        <f t="shared" si="10"/>
        <v>0</v>
      </c>
      <c r="I498" s="48">
        <v>100</v>
      </c>
      <c r="J498" s="48">
        <v>0.9</v>
      </c>
      <c r="K498" s="48">
        <v>100</v>
      </c>
    </row>
    <row r="499" spans="8:11">
      <c r="H499" s="47">
        <f t="shared" si="10"/>
        <v>0</v>
      </c>
      <c r="I499" s="48">
        <v>100</v>
      </c>
      <c r="J499" s="48">
        <v>0.9</v>
      </c>
      <c r="K499" s="48">
        <v>100</v>
      </c>
    </row>
    <row r="500" spans="8:11">
      <c r="H500" s="47">
        <f t="shared" si="10"/>
        <v>0</v>
      </c>
      <c r="I500" s="48">
        <v>100</v>
      </c>
      <c r="J500" s="48">
        <v>0.9</v>
      </c>
      <c r="K500" s="48">
        <v>100</v>
      </c>
    </row>
    <row r="501" spans="8:11">
      <c r="H501" s="47">
        <f t="shared" si="10"/>
        <v>0</v>
      </c>
      <c r="I501" s="48">
        <v>100</v>
      </c>
      <c r="J501" s="48">
        <v>0.9</v>
      </c>
      <c r="K501" s="48">
        <v>100</v>
      </c>
    </row>
    <row r="502" spans="8:11">
      <c r="H502" s="47">
        <f t="shared" si="10"/>
        <v>0</v>
      </c>
      <c r="I502" s="48">
        <v>100</v>
      </c>
      <c r="J502" s="48">
        <v>0.9</v>
      </c>
      <c r="K502" s="48">
        <v>100</v>
      </c>
    </row>
    <row r="503" spans="8:11">
      <c r="H503" s="47">
        <f t="shared" si="10"/>
        <v>0</v>
      </c>
      <c r="I503" s="48">
        <v>100</v>
      </c>
      <c r="J503" s="48">
        <v>0.9</v>
      </c>
      <c r="K503" s="48">
        <v>100</v>
      </c>
    </row>
    <row r="504" spans="8:11">
      <c r="H504" s="47">
        <f t="shared" si="10"/>
        <v>0</v>
      </c>
      <c r="I504" s="48">
        <v>100</v>
      </c>
      <c r="J504" s="48">
        <v>0.9</v>
      </c>
      <c r="K504" s="48">
        <v>100</v>
      </c>
    </row>
    <row r="505" spans="8:11">
      <c r="H505" s="47">
        <f t="shared" si="10"/>
        <v>0</v>
      </c>
      <c r="I505" s="48">
        <v>100</v>
      </c>
      <c r="J505" s="48">
        <v>0.9</v>
      </c>
      <c r="K505" s="48">
        <v>100</v>
      </c>
    </row>
    <row r="506" spans="8:11">
      <c r="H506" s="47">
        <f t="shared" si="10"/>
        <v>0</v>
      </c>
      <c r="I506" s="48">
        <v>100</v>
      </c>
      <c r="J506" s="48">
        <v>0.9</v>
      </c>
      <c r="K506" s="48">
        <v>100</v>
      </c>
    </row>
    <row r="507" spans="8:11">
      <c r="H507" s="47">
        <f t="shared" si="10"/>
        <v>0</v>
      </c>
      <c r="I507" s="48">
        <v>100</v>
      </c>
      <c r="J507" s="48">
        <v>0.9</v>
      </c>
      <c r="K507" s="48">
        <v>100</v>
      </c>
    </row>
    <row r="508" spans="8:11">
      <c r="H508" s="47">
        <f t="shared" si="10"/>
        <v>0</v>
      </c>
      <c r="I508" s="48">
        <v>100</v>
      </c>
      <c r="J508" s="48">
        <v>0.9</v>
      </c>
      <c r="K508" s="48">
        <v>100</v>
      </c>
    </row>
    <row r="509" spans="8:11">
      <c r="H509" s="47">
        <f t="shared" si="10"/>
        <v>0</v>
      </c>
      <c r="I509" s="48">
        <v>100</v>
      </c>
      <c r="J509" s="48">
        <v>0.9</v>
      </c>
      <c r="K509" s="48">
        <v>100</v>
      </c>
    </row>
    <row r="510" spans="8:11">
      <c r="H510" s="47">
        <f t="shared" si="10"/>
        <v>0</v>
      </c>
      <c r="I510" s="48">
        <v>100</v>
      </c>
      <c r="J510" s="48">
        <v>0.9</v>
      </c>
      <c r="K510" s="48">
        <v>100</v>
      </c>
    </row>
  </sheetData>
  <sheetProtection algorithmName="SHA-512" hashValue="EBvblLqjsCjhpiYkivMDcnl8gvnCeEAcOWD2W/Xqp3aDley0tO/77ncp/C6MdJjF9D2PLQPwCS16fDyqj4/FTQ==" saltValue="cS8tVZuMu1IyEA9lKGdmAg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7407A-EDF1-4FED-9898-B7961CACBD80}">
  <dimension ref="A1:N509"/>
  <sheetViews>
    <sheetView workbookViewId="0">
      <selection activeCell="D14" sqref="D14"/>
    </sheetView>
  </sheetViews>
  <sheetFormatPr defaultRowHeight="14.45"/>
  <cols>
    <col min="1" max="1" width="11.7109375" style="1" customWidth="1"/>
    <col min="2" max="2" width="77.7109375" style="4" customWidth="1"/>
    <col min="3" max="3" width="22.7109375" style="55" customWidth="1"/>
    <col min="4" max="4" width="22.7109375" style="56" customWidth="1"/>
    <col min="5" max="6" width="9.140625" style="46"/>
    <col min="7" max="7" width="11.7109375" style="50" hidden="1" customWidth="1"/>
    <col min="8" max="8" width="9.140625" style="46" hidden="1" customWidth="1"/>
    <col min="9" max="9" width="9.85546875" style="48" hidden="1" customWidth="1"/>
    <col min="10" max="12" width="9.28515625" style="48" hidden="1" customWidth="1"/>
    <col min="13" max="13" width="9.140625" style="46" hidden="1" customWidth="1"/>
    <col min="14" max="14" width="9.140625" style="46"/>
  </cols>
  <sheetData>
    <row r="1" spans="1:14">
      <c r="A1" s="51"/>
      <c r="B1" s="52" t="s">
        <v>1165</v>
      </c>
      <c r="C1" s="53"/>
      <c r="D1" s="54"/>
      <c r="E1" s="41"/>
      <c r="F1" s="41"/>
      <c r="G1" s="42"/>
      <c r="H1" s="41"/>
      <c r="I1" s="43"/>
      <c r="J1" s="43"/>
      <c r="K1" s="43"/>
      <c r="L1" s="43"/>
      <c r="M1" s="41"/>
      <c r="N1" s="41"/>
    </row>
    <row r="2" spans="1:14" ht="43.15">
      <c r="A2" s="58" t="s">
        <v>753</v>
      </c>
      <c r="B2" s="58" t="s">
        <v>2</v>
      </c>
      <c r="C2" s="59" t="s">
        <v>3</v>
      </c>
      <c r="D2" s="59" t="s">
        <v>4</v>
      </c>
      <c r="E2" s="41"/>
      <c r="F2" s="41"/>
      <c r="G2" s="45" t="s">
        <v>1166</v>
      </c>
      <c r="H2" s="41"/>
      <c r="I2" s="43"/>
      <c r="J2" s="43"/>
      <c r="K2" s="43"/>
      <c r="L2" s="43"/>
      <c r="M2" s="41"/>
      <c r="N2" s="41"/>
    </row>
    <row r="3" spans="1:14" ht="21.95" customHeight="1">
      <c r="A3" s="1" t="s">
        <v>1167</v>
      </c>
      <c r="B3" s="4" t="s">
        <v>1168</v>
      </c>
      <c r="C3" s="55">
        <f>ROUND(((I3*J3)/L3)/K3,0)</f>
        <v>254</v>
      </c>
      <c r="D3" s="56">
        <f>ROUND(C3*0.9,0)</f>
        <v>229</v>
      </c>
      <c r="G3" s="50">
        <v>229</v>
      </c>
      <c r="I3" s="47">
        <f>G3</f>
        <v>229</v>
      </c>
      <c r="J3" s="48">
        <v>100</v>
      </c>
      <c r="K3" s="48">
        <v>0.9</v>
      </c>
      <c r="L3" s="48">
        <v>100</v>
      </c>
    </row>
    <row r="4" spans="1:14" ht="21.95" customHeight="1">
      <c r="A4" s="1" t="s">
        <v>1169</v>
      </c>
      <c r="B4" s="4" t="s">
        <v>1170</v>
      </c>
      <c r="C4" s="55">
        <f t="shared" ref="C4:C66" si="0">ROUND(((I4*J4)/L4)/K4,0)</f>
        <v>0</v>
      </c>
      <c r="D4" s="56">
        <f t="shared" ref="D4:D66" si="1">ROUND(C4*0.9,0)</f>
        <v>0</v>
      </c>
      <c r="G4" s="50">
        <v>0</v>
      </c>
      <c r="I4" s="47">
        <f t="shared" ref="I4:I66" si="2">G4</f>
        <v>0</v>
      </c>
      <c r="J4" s="48">
        <v>100</v>
      </c>
      <c r="K4" s="48">
        <v>0.9</v>
      </c>
      <c r="L4" s="48">
        <v>100</v>
      </c>
    </row>
    <row r="5" spans="1:14" ht="21.95" customHeight="1">
      <c r="A5" s="1" t="s">
        <v>1171</v>
      </c>
      <c r="B5" s="4" t="s">
        <v>1172</v>
      </c>
      <c r="C5" s="55">
        <f t="shared" si="0"/>
        <v>592</v>
      </c>
      <c r="D5" s="56">
        <f t="shared" si="1"/>
        <v>533</v>
      </c>
      <c r="G5" s="50">
        <v>533</v>
      </c>
      <c r="I5" s="47">
        <f t="shared" si="2"/>
        <v>533</v>
      </c>
      <c r="J5" s="48">
        <v>100</v>
      </c>
      <c r="K5" s="48">
        <v>0.9</v>
      </c>
      <c r="L5" s="48">
        <v>100</v>
      </c>
    </row>
    <row r="6" spans="1:14" ht="21.95" customHeight="1">
      <c r="A6" s="1" t="s">
        <v>1173</v>
      </c>
      <c r="B6" s="4" t="s">
        <v>1174</v>
      </c>
      <c r="C6" s="55">
        <f t="shared" si="0"/>
        <v>762</v>
      </c>
      <c r="D6" s="56">
        <f t="shared" si="1"/>
        <v>686</v>
      </c>
      <c r="G6" s="50">
        <v>686</v>
      </c>
      <c r="I6" s="47">
        <f t="shared" si="2"/>
        <v>686</v>
      </c>
      <c r="J6" s="48">
        <v>100</v>
      </c>
      <c r="K6" s="48">
        <v>0.9</v>
      </c>
      <c r="L6" s="48">
        <v>100</v>
      </c>
    </row>
    <row r="7" spans="1:14" ht="21.95" customHeight="1">
      <c r="A7" s="1" t="s">
        <v>1175</v>
      </c>
      <c r="B7" s="4" t="s">
        <v>1176</v>
      </c>
      <c r="C7" s="55">
        <f t="shared" si="0"/>
        <v>942</v>
      </c>
      <c r="D7" s="56">
        <f t="shared" si="1"/>
        <v>848</v>
      </c>
      <c r="G7" s="50">
        <v>848</v>
      </c>
      <c r="I7" s="47">
        <f t="shared" si="2"/>
        <v>848</v>
      </c>
      <c r="J7" s="48">
        <v>100</v>
      </c>
      <c r="K7" s="48">
        <v>0.9</v>
      </c>
      <c r="L7" s="48">
        <v>100</v>
      </c>
    </row>
    <row r="8" spans="1:14" ht="21.95" customHeight="1">
      <c r="A8" s="1" t="s">
        <v>1177</v>
      </c>
      <c r="B8" s="4" t="s">
        <v>1178</v>
      </c>
      <c r="C8" s="55">
        <f t="shared" si="0"/>
        <v>462</v>
      </c>
      <c r="D8" s="56">
        <f t="shared" si="1"/>
        <v>416</v>
      </c>
      <c r="G8" s="50">
        <v>416</v>
      </c>
      <c r="I8" s="47">
        <f t="shared" si="2"/>
        <v>416</v>
      </c>
      <c r="J8" s="48">
        <v>100</v>
      </c>
      <c r="K8" s="48">
        <v>0.9</v>
      </c>
      <c r="L8" s="48">
        <v>100</v>
      </c>
    </row>
    <row r="9" spans="1:14" ht="21.95" customHeight="1">
      <c r="A9" s="1" t="s">
        <v>861</v>
      </c>
      <c r="B9" s="4" t="s">
        <v>1179</v>
      </c>
      <c r="C9" s="55">
        <f t="shared" si="0"/>
        <v>122</v>
      </c>
      <c r="D9" s="56">
        <f t="shared" si="1"/>
        <v>110</v>
      </c>
      <c r="G9" s="50">
        <v>110</v>
      </c>
      <c r="I9" s="47">
        <f t="shared" si="2"/>
        <v>110</v>
      </c>
      <c r="J9" s="48">
        <v>100</v>
      </c>
      <c r="K9" s="48">
        <v>0.9</v>
      </c>
      <c r="L9" s="48">
        <v>100</v>
      </c>
    </row>
    <row r="10" spans="1:14" ht="21.95" customHeight="1">
      <c r="A10" s="1" t="s">
        <v>863</v>
      </c>
      <c r="B10" s="4" t="s">
        <v>1180</v>
      </c>
      <c r="C10" s="55">
        <f t="shared" si="0"/>
        <v>122</v>
      </c>
      <c r="D10" s="56">
        <f t="shared" si="1"/>
        <v>110</v>
      </c>
      <c r="G10" s="50">
        <v>110</v>
      </c>
      <c r="I10" s="47">
        <f t="shared" si="2"/>
        <v>110</v>
      </c>
      <c r="J10" s="48">
        <v>100</v>
      </c>
      <c r="K10" s="48">
        <v>0.9</v>
      </c>
      <c r="L10" s="48">
        <v>100</v>
      </c>
    </row>
    <row r="11" spans="1:14" ht="21.95" customHeight="1">
      <c r="A11" s="1" t="s">
        <v>865</v>
      </c>
      <c r="B11" s="4" t="s">
        <v>1181</v>
      </c>
      <c r="C11" s="55">
        <f t="shared" si="0"/>
        <v>122</v>
      </c>
      <c r="D11" s="56">
        <f t="shared" si="1"/>
        <v>110</v>
      </c>
      <c r="G11" s="50">
        <v>110</v>
      </c>
      <c r="I11" s="47">
        <f t="shared" si="2"/>
        <v>110</v>
      </c>
      <c r="J11" s="48">
        <v>100</v>
      </c>
      <c r="K11" s="48">
        <v>0.9</v>
      </c>
      <c r="L11" s="48">
        <v>100</v>
      </c>
    </row>
    <row r="12" spans="1:14" ht="21.95" customHeight="1">
      <c r="A12" s="1" t="s">
        <v>867</v>
      </c>
      <c r="B12" s="4" t="s">
        <v>1182</v>
      </c>
      <c r="C12" s="55">
        <f t="shared" si="0"/>
        <v>122</v>
      </c>
      <c r="D12" s="56">
        <f t="shared" si="1"/>
        <v>110</v>
      </c>
      <c r="G12" s="50">
        <v>110</v>
      </c>
      <c r="I12" s="47">
        <f t="shared" si="2"/>
        <v>110</v>
      </c>
      <c r="J12" s="48">
        <v>100</v>
      </c>
      <c r="K12" s="48">
        <v>0.9</v>
      </c>
      <c r="L12" s="48">
        <v>100</v>
      </c>
    </row>
    <row r="13" spans="1:14" ht="21.95" customHeight="1">
      <c r="A13" s="1" t="s">
        <v>869</v>
      </c>
      <c r="B13" s="4" t="s">
        <v>1183</v>
      </c>
      <c r="C13" s="55">
        <f t="shared" si="0"/>
        <v>122</v>
      </c>
      <c r="D13" s="56">
        <f t="shared" si="1"/>
        <v>110</v>
      </c>
      <c r="G13" s="50">
        <v>110</v>
      </c>
      <c r="I13" s="47">
        <f t="shared" si="2"/>
        <v>110</v>
      </c>
      <c r="J13" s="48">
        <v>100</v>
      </c>
      <c r="K13" s="48">
        <v>0.9</v>
      </c>
      <c r="L13" s="48">
        <v>100</v>
      </c>
    </row>
    <row r="14" spans="1:14" ht="21.95" customHeight="1">
      <c r="A14" s="1" t="s">
        <v>1184</v>
      </c>
      <c r="B14" s="4" t="s">
        <v>1185</v>
      </c>
      <c r="C14" s="55">
        <f t="shared" si="0"/>
        <v>2040</v>
      </c>
      <c r="D14" s="56">
        <f t="shared" si="1"/>
        <v>1836</v>
      </c>
      <c r="G14" s="50">
        <v>1836</v>
      </c>
      <c r="I14" s="47">
        <f t="shared" si="2"/>
        <v>1836</v>
      </c>
      <c r="J14" s="48">
        <v>100</v>
      </c>
      <c r="K14" s="48">
        <v>0.9</v>
      </c>
      <c r="L14" s="48">
        <v>100</v>
      </c>
    </row>
    <row r="15" spans="1:14" ht="21.95" customHeight="1">
      <c r="A15" s="1" t="s">
        <v>1186</v>
      </c>
      <c r="B15" s="4" t="s">
        <v>1187</v>
      </c>
      <c r="C15" s="55">
        <f t="shared" si="0"/>
        <v>4482</v>
      </c>
      <c r="D15" s="56">
        <f t="shared" si="1"/>
        <v>4034</v>
      </c>
      <c r="G15" s="50">
        <v>4034</v>
      </c>
      <c r="I15" s="47">
        <f t="shared" si="2"/>
        <v>4034</v>
      </c>
      <c r="J15" s="48">
        <v>100</v>
      </c>
      <c r="K15" s="48">
        <v>0.9</v>
      </c>
      <c r="L15" s="48">
        <v>100</v>
      </c>
    </row>
    <row r="16" spans="1:14" ht="21.95" customHeight="1">
      <c r="A16" s="1" t="s">
        <v>577</v>
      </c>
      <c r="B16" s="4" t="s">
        <v>1188</v>
      </c>
      <c r="C16" s="55">
        <f t="shared" si="0"/>
        <v>5524</v>
      </c>
      <c r="D16" s="56">
        <f t="shared" si="1"/>
        <v>4972</v>
      </c>
      <c r="G16" s="50">
        <v>4972</v>
      </c>
      <c r="I16" s="47">
        <f t="shared" si="2"/>
        <v>4972</v>
      </c>
      <c r="J16" s="48">
        <v>100</v>
      </c>
      <c r="K16" s="48">
        <v>0.9</v>
      </c>
      <c r="L16" s="48">
        <v>100</v>
      </c>
    </row>
    <row r="17" spans="1:12" ht="21.95" customHeight="1">
      <c r="A17" s="1" t="s">
        <v>1189</v>
      </c>
      <c r="B17" s="4" t="s">
        <v>1190</v>
      </c>
      <c r="C17" s="55">
        <f t="shared" si="0"/>
        <v>10343</v>
      </c>
      <c r="D17" s="56">
        <f t="shared" si="1"/>
        <v>9309</v>
      </c>
      <c r="G17" s="50">
        <v>9309</v>
      </c>
      <c r="I17" s="47">
        <f t="shared" si="2"/>
        <v>9309</v>
      </c>
      <c r="J17" s="48">
        <v>100</v>
      </c>
      <c r="K17" s="48">
        <v>0.9</v>
      </c>
      <c r="L17" s="48">
        <v>100</v>
      </c>
    </row>
    <row r="18" spans="1:12" ht="21.95" customHeight="1">
      <c r="A18" s="1" t="s">
        <v>1191</v>
      </c>
      <c r="B18" s="4" t="s">
        <v>1192</v>
      </c>
      <c r="C18" s="55">
        <f t="shared" si="0"/>
        <v>4069</v>
      </c>
      <c r="D18" s="56">
        <f t="shared" si="1"/>
        <v>3662</v>
      </c>
      <c r="G18" s="50">
        <v>3662</v>
      </c>
      <c r="I18" s="47">
        <f t="shared" si="2"/>
        <v>3662</v>
      </c>
      <c r="J18" s="48">
        <v>100</v>
      </c>
      <c r="K18" s="48">
        <v>0.9</v>
      </c>
      <c r="L18" s="48">
        <v>100</v>
      </c>
    </row>
    <row r="19" spans="1:12" ht="21.95" customHeight="1">
      <c r="A19" s="1" t="s">
        <v>596</v>
      </c>
      <c r="B19" s="4" t="s">
        <v>1193</v>
      </c>
      <c r="C19" s="55">
        <f t="shared" si="0"/>
        <v>1738</v>
      </c>
      <c r="D19" s="56">
        <f t="shared" si="1"/>
        <v>1564</v>
      </c>
      <c r="G19" s="50">
        <v>1564</v>
      </c>
      <c r="I19" s="47">
        <f t="shared" si="2"/>
        <v>1564</v>
      </c>
      <c r="J19" s="48">
        <v>100</v>
      </c>
      <c r="K19" s="48">
        <v>0.9</v>
      </c>
      <c r="L19" s="48">
        <v>100</v>
      </c>
    </row>
    <row r="20" spans="1:12" ht="21.95" customHeight="1">
      <c r="A20" s="1" t="s">
        <v>877</v>
      </c>
      <c r="B20" s="4" t="s">
        <v>1194</v>
      </c>
      <c r="C20" s="55">
        <f t="shared" si="0"/>
        <v>8019</v>
      </c>
      <c r="D20" s="56">
        <f t="shared" si="1"/>
        <v>7217</v>
      </c>
      <c r="G20" s="50">
        <v>7217</v>
      </c>
      <c r="I20" s="47">
        <f t="shared" si="2"/>
        <v>7217</v>
      </c>
      <c r="J20" s="48">
        <v>100</v>
      </c>
      <c r="K20" s="48">
        <v>0.9</v>
      </c>
      <c r="L20" s="48">
        <v>100</v>
      </c>
    </row>
    <row r="21" spans="1:12" ht="21.95" customHeight="1">
      <c r="A21" s="1" t="s">
        <v>879</v>
      </c>
      <c r="B21" s="4" t="s">
        <v>1195</v>
      </c>
      <c r="C21" s="55">
        <f t="shared" si="0"/>
        <v>1603</v>
      </c>
      <c r="D21" s="56">
        <f t="shared" si="1"/>
        <v>1443</v>
      </c>
      <c r="G21" s="50">
        <v>1443</v>
      </c>
      <c r="I21" s="47">
        <f t="shared" si="2"/>
        <v>1443</v>
      </c>
      <c r="J21" s="48">
        <v>100</v>
      </c>
      <c r="K21" s="48">
        <v>0.9</v>
      </c>
      <c r="L21" s="48">
        <v>100</v>
      </c>
    </row>
    <row r="22" spans="1:12" ht="21.95" customHeight="1">
      <c r="A22" s="1" t="s">
        <v>881</v>
      </c>
      <c r="B22" s="4" t="s">
        <v>1196</v>
      </c>
      <c r="C22" s="55">
        <f t="shared" si="0"/>
        <v>3638</v>
      </c>
      <c r="D22" s="56">
        <f t="shared" si="1"/>
        <v>3274</v>
      </c>
      <c r="G22" s="50">
        <v>3274</v>
      </c>
      <c r="I22" s="47">
        <f t="shared" si="2"/>
        <v>3274</v>
      </c>
      <c r="J22" s="48">
        <v>100</v>
      </c>
      <c r="K22" s="48">
        <v>0.9</v>
      </c>
      <c r="L22" s="48">
        <v>100</v>
      </c>
    </row>
    <row r="23" spans="1:12" ht="21.95" customHeight="1">
      <c r="A23" s="1" t="s">
        <v>883</v>
      </c>
      <c r="B23" s="4" t="s">
        <v>1197</v>
      </c>
      <c r="C23" s="55">
        <f t="shared" si="0"/>
        <v>311</v>
      </c>
      <c r="D23" s="56">
        <f t="shared" si="1"/>
        <v>280</v>
      </c>
      <c r="G23" s="50">
        <v>280</v>
      </c>
      <c r="I23" s="47">
        <f t="shared" si="2"/>
        <v>280</v>
      </c>
      <c r="J23" s="48">
        <v>100</v>
      </c>
      <c r="K23" s="48">
        <v>0.9</v>
      </c>
      <c r="L23" s="48">
        <v>100</v>
      </c>
    </row>
    <row r="24" spans="1:12" ht="21.95" customHeight="1">
      <c r="A24" s="1" t="s">
        <v>885</v>
      </c>
      <c r="B24" s="4" t="s">
        <v>1198</v>
      </c>
      <c r="C24" s="55">
        <f t="shared" si="0"/>
        <v>207</v>
      </c>
      <c r="D24" s="56">
        <f t="shared" si="1"/>
        <v>186</v>
      </c>
      <c r="G24" s="50">
        <v>186</v>
      </c>
      <c r="I24" s="47">
        <f t="shared" si="2"/>
        <v>186</v>
      </c>
      <c r="J24" s="48">
        <v>100</v>
      </c>
      <c r="K24" s="48">
        <v>0.9</v>
      </c>
      <c r="L24" s="48">
        <v>100</v>
      </c>
    </row>
    <row r="25" spans="1:12" ht="21.95" customHeight="1">
      <c r="A25" s="1" t="s">
        <v>889</v>
      </c>
      <c r="B25" s="4" t="s">
        <v>1199</v>
      </c>
      <c r="C25" s="55">
        <f t="shared" si="0"/>
        <v>1330</v>
      </c>
      <c r="D25" s="56">
        <f t="shared" si="1"/>
        <v>1197</v>
      </c>
      <c r="G25" s="50">
        <v>1197</v>
      </c>
      <c r="I25" s="47">
        <f t="shared" si="2"/>
        <v>1197</v>
      </c>
      <c r="J25" s="48">
        <v>100</v>
      </c>
      <c r="K25" s="48">
        <v>0.9</v>
      </c>
      <c r="L25" s="48">
        <v>100</v>
      </c>
    </row>
    <row r="26" spans="1:12" ht="21.95" customHeight="1">
      <c r="A26" s="1" t="s">
        <v>891</v>
      </c>
      <c r="B26" s="4" t="s">
        <v>1200</v>
      </c>
      <c r="C26" s="55">
        <f t="shared" si="0"/>
        <v>153</v>
      </c>
      <c r="D26" s="56">
        <f t="shared" si="1"/>
        <v>138</v>
      </c>
      <c r="G26" s="50">
        <v>138</v>
      </c>
      <c r="I26" s="47">
        <f t="shared" si="2"/>
        <v>138</v>
      </c>
      <c r="J26" s="48">
        <v>100</v>
      </c>
      <c r="K26" s="48">
        <v>0.9</v>
      </c>
      <c r="L26" s="48">
        <v>100</v>
      </c>
    </row>
    <row r="27" spans="1:12" ht="21.95" customHeight="1">
      <c r="A27" s="1" t="s">
        <v>893</v>
      </c>
      <c r="B27" s="4" t="s">
        <v>1201</v>
      </c>
      <c r="C27" s="55">
        <f t="shared" si="0"/>
        <v>1240</v>
      </c>
      <c r="D27" s="56">
        <f t="shared" si="1"/>
        <v>1116</v>
      </c>
      <c r="G27" s="50">
        <v>1116</v>
      </c>
      <c r="I27" s="47">
        <f t="shared" si="2"/>
        <v>1116</v>
      </c>
      <c r="J27" s="48">
        <v>100</v>
      </c>
      <c r="K27" s="48">
        <v>0.9</v>
      </c>
      <c r="L27" s="48">
        <v>100</v>
      </c>
    </row>
    <row r="28" spans="1:12" ht="21.95" customHeight="1">
      <c r="A28" s="1" t="s">
        <v>895</v>
      </c>
      <c r="B28" s="4" t="s">
        <v>1202</v>
      </c>
      <c r="C28" s="55">
        <f t="shared" si="0"/>
        <v>312</v>
      </c>
      <c r="D28" s="56">
        <f t="shared" si="1"/>
        <v>281</v>
      </c>
      <c r="G28" s="50">
        <v>281</v>
      </c>
      <c r="I28" s="47">
        <f t="shared" si="2"/>
        <v>281</v>
      </c>
      <c r="J28" s="48">
        <v>100</v>
      </c>
      <c r="K28" s="48">
        <v>0.9</v>
      </c>
      <c r="L28" s="48">
        <v>100</v>
      </c>
    </row>
    <row r="29" spans="1:12" ht="21.95" customHeight="1">
      <c r="A29" s="1" t="s">
        <v>897</v>
      </c>
      <c r="B29" s="4" t="s">
        <v>1203</v>
      </c>
      <c r="C29" s="55">
        <f t="shared" si="0"/>
        <v>816</v>
      </c>
      <c r="D29" s="56">
        <f t="shared" si="1"/>
        <v>734</v>
      </c>
      <c r="G29" s="50">
        <v>734</v>
      </c>
      <c r="I29" s="47">
        <f t="shared" si="2"/>
        <v>734</v>
      </c>
      <c r="J29" s="48">
        <v>100</v>
      </c>
      <c r="K29" s="48">
        <v>0.9</v>
      </c>
      <c r="L29" s="48">
        <v>100</v>
      </c>
    </row>
    <row r="30" spans="1:12" ht="21.95" customHeight="1">
      <c r="A30" s="1" t="s">
        <v>899</v>
      </c>
      <c r="B30" s="4" t="s">
        <v>1204</v>
      </c>
      <c r="C30" s="55">
        <f t="shared" si="0"/>
        <v>149</v>
      </c>
      <c r="D30" s="56">
        <f t="shared" si="1"/>
        <v>134</v>
      </c>
      <c r="G30" s="50">
        <v>134</v>
      </c>
      <c r="I30" s="47">
        <f t="shared" si="2"/>
        <v>134</v>
      </c>
      <c r="J30" s="48">
        <v>100</v>
      </c>
      <c r="K30" s="48">
        <v>0.9</v>
      </c>
      <c r="L30" s="48">
        <v>100</v>
      </c>
    </row>
    <row r="31" spans="1:12" ht="21.95" customHeight="1">
      <c r="A31" s="1" t="s">
        <v>1205</v>
      </c>
      <c r="B31" s="4" t="s">
        <v>1206</v>
      </c>
      <c r="C31" s="55">
        <f t="shared" si="0"/>
        <v>598</v>
      </c>
      <c r="D31" s="56">
        <f t="shared" si="1"/>
        <v>538</v>
      </c>
      <c r="G31" s="50">
        <v>538</v>
      </c>
      <c r="I31" s="47">
        <f t="shared" si="2"/>
        <v>538</v>
      </c>
      <c r="J31" s="48">
        <v>100</v>
      </c>
      <c r="K31" s="48">
        <v>0.9</v>
      </c>
      <c r="L31" s="48">
        <v>100</v>
      </c>
    </row>
    <row r="32" spans="1:12" ht="21.95" customHeight="1">
      <c r="A32" s="1" t="s">
        <v>1207</v>
      </c>
      <c r="B32" s="4" t="s">
        <v>1208</v>
      </c>
      <c r="C32" s="55">
        <f t="shared" si="0"/>
        <v>1196</v>
      </c>
      <c r="D32" s="56">
        <f t="shared" si="1"/>
        <v>1076</v>
      </c>
      <c r="G32" s="50">
        <v>1076</v>
      </c>
      <c r="I32" s="47">
        <f t="shared" si="2"/>
        <v>1076</v>
      </c>
      <c r="J32" s="48">
        <v>100</v>
      </c>
      <c r="K32" s="48">
        <v>0.9</v>
      </c>
      <c r="L32" s="48">
        <v>100</v>
      </c>
    </row>
    <row r="33" spans="1:12" ht="21.95" customHeight="1">
      <c r="A33" s="1" t="s">
        <v>1209</v>
      </c>
      <c r="B33" s="4" t="s">
        <v>1210</v>
      </c>
      <c r="C33" s="55">
        <f t="shared" si="0"/>
        <v>634</v>
      </c>
      <c r="D33" s="56">
        <f t="shared" si="1"/>
        <v>571</v>
      </c>
      <c r="G33" s="50">
        <v>571</v>
      </c>
      <c r="I33" s="47">
        <f t="shared" si="2"/>
        <v>571</v>
      </c>
      <c r="J33" s="48">
        <v>100</v>
      </c>
      <c r="K33" s="48">
        <v>0.9</v>
      </c>
      <c r="L33" s="48">
        <v>100</v>
      </c>
    </row>
    <row r="34" spans="1:12" ht="21.95" customHeight="1">
      <c r="A34" s="1" t="s">
        <v>903</v>
      </c>
      <c r="B34" s="4" t="s">
        <v>1211</v>
      </c>
      <c r="C34" s="55">
        <f t="shared" si="0"/>
        <v>1268</v>
      </c>
      <c r="D34" s="56">
        <f t="shared" si="1"/>
        <v>1141</v>
      </c>
      <c r="G34" s="50">
        <v>1141</v>
      </c>
      <c r="I34" s="47">
        <f t="shared" si="2"/>
        <v>1141</v>
      </c>
      <c r="J34" s="48">
        <v>100</v>
      </c>
      <c r="K34" s="48">
        <v>0.9</v>
      </c>
      <c r="L34" s="48">
        <v>100</v>
      </c>
    </row>
    <row r="35" spans="1:12" ht="21.95" customHeight="1">
      <c r="A35" s="1" t="s">
        <v>905</v>
      </c>
      <c r="B35" s="4" t="s">
        <v>1212</v>
      </c>
      <c r="C35" s="55">
        <f t="shared" si="0"/>
        <v>5027</v>
      </c>
      <c r="D35" s="56">
        <f t="shared" si="1"/>
        <v>4524</v>
      </c>
      <c r="G35" s="50">
        <v>4524</v>
      </c>
      <c r="I35" s="47">
        <f t="shared" si="2"/>
        <v>4524</v>
      </c>
      <c r="J35" s="48">
        <v>100</v>
      </c>
      <c r="K35" s="48">
        <v>0.9</v>
      </c>
      <c r="L35" s="48">
        <v>100</v>
      </c>
    </row>
    <row r="36" spans="1:12" ht="21.95" customHeight="1">
      <c r="A36" s="1" t="s">
        <v>907</v>
      </c>
      <c r="B36" s="4" t="s">
        <v>1213</v>
      </c>
      <c r="C36" s="55">
        <f t="shared" si="0"/>
        <v>7518</v>
      </c>
      <c r="D36" s="56">
        <f t="shared" si="1"/>
        <v>6766</v>
      </c>
      <c r="G36" s="50">
        <v>6766</v>
      </c>
      <c r="I36" s="47">
        <f t="shared" si="2"/>
        <v>6766</v>
      </c>
      <c r="J36" s="48">
        <v>100</v>
      </c>
      <c r="K36" s="48">
        <v>0.9</v>
      </c>
      <c r="L36" s="48">
        <v>100</v>
      </c>
    </row>
    <row r="37" spans="1:12" ht="21.95" customHeight="1">
      <c r="A37" s="1" t="s">
        <v>909</v>
      </c>
      <c r="B37" s="4" t="s">
        <v>1214</v>
      </c>
      <c r="C37" s="55">
        <f t="shared" si="0"/>
        <v>1257</v>
      </c>
      <c r="D37" s="56">
        <f t="shared" si="1"/>
        <v>1131</v>
      </c>
      <c r="G37" s="50">
        <v>1131</v>
      </c>
      <c r="I37" s="47">
        <f t="shared" si="2"/>
        <v>1131</v>
      </c>
      <c r="J37" s="48">
        <v>100</v>
      </c>
      <c r="K37" s="48">
        <v>0.9</v>
      </c>
      <c r="L37" s="48">
        <v>100</v>
      </c>
    </row>
    <row r="38" spans="1:12" ht="21.95" customHeight="1">
      <c r="A38" s="1" t="s">
        <v>913</v>
      </c>
      <c r="B38" s="4" t="s">
        <v>1215</v>
      </c>
      <c r="C38" s="55">
        <f t="shared" si="0"/>
        <v>113</v>
      </c>
      <c r="D38" s="56">
        <f t="shared" si="1"/>
        <v>102</v>
      </c>
      <c r="G38" s="50">
        <v>102</v>
      </c>
      <c r="I38" s="47">
        <f t="shared" si="2"/>
        <v>102</v>
      </c>
      <c r="J38" s="48">
        <v>100</v>
      </c>
      <c r="K38" s="48">
        <v>0.9</v>
      </c>
      <c r="L38" s="48">
        <v>100</v>
      </c>
    </row>
    <row r="39" spans="1:12" ht="21.95" customHeight="1">
      <c r="A39" s="1" t="s">
        <v>1216</v>
      </c>
      <c r="B39" s="4" t="s">
        <v>1217</v>
      </c>
      <c r="C39" s="55">
        <f t="shared" si="0"/>
        <v>26954</v>
      </c>
      <c r="D39" s="56">
        <f t="shared" si="1"/>
        <v>24259</v>
      </c>
      <c r="G39" s="50">
        <v>24259</v>
      </c>
      <c r="I39" s="47">
        <f t="shared" si="2"/>
        <v>24259</v>
      </c>
      <c r="J39" s="48">
        <v>100</v>
      </c>
      <c r="K39" s="48">
        <v>0.9</v>
      </c>
      <c r="L39" s="48">
        <v>100</v>
      </c>
    </row>
    <row r="40" spans="1:12" ht="21.95" customHeight="1">
      <c r="A40" s="1" t="s">
        <v>1218</v>
      </c>
      <c r="B40" s="4" t="s">
        <v>1219</v>
      </c>
      <c r="C40" s="55">
        <f t="shared" si="0"/>
        <v>78299</v>
      </c>
      <c r="D40" s="56">
        <f t="shared" si="1"/>
        <v>70469</v>
      </c>
      <c r="G40" s="50">
        <v>70469</v>
      </c>
      <c r="I40" s="47">
        <f t="shared" si="2"/>
        <v>70469</v>
      </c>
      <c r="J40" s="48">
        <v>100</v>
      </c>
      <c r="K40" s="48">
        <v>0.9</v>
      </c>
      <c r="L40" s="48">
        <v>100</v>
      </c>
    </row>
    <row r="41" spans="1:12" ht="21.95" customHeight="1">
      <c r="A41" s="1" t="s">
        <v>1220</v>
      </c>
      <c r="B41" s="4" t="s">
        <v>1221</v>
      </c>
      <c r="C41" s="55">
        <f t="shared" si="0"/>
        <v>107992</v>
      </c>
      <c r="D41" s="56">
        <f t="shared" si="1"/>
        <v>97193</v>
      </c>
      <c r="G41" s="50">
        <v>97193</v>
      </c>
      <c r="I41" s="47">
        <f t="shared" si="2"/>
        <v>97193</v>
      </c>
      <c r="J41" s="48">
        <v>100</v>
      </c>
      <c r="K41" s="48">
        <v>0.9</v>
      </c>
      <c r="L41" s="48">
        <v>100</v>
      </c>
    </row>
    <row r="42" spans="1:12" ht="21.95" customHeight="1">
      <c r="A42" s="1" t="s">
        <v>1222</v>
      </c>
      <c r="B42" s="4" t="s">
        <v>1223</v>
      </c>
      <c r="C42" s="55">
        <f t="shared" si="0"/>
        <v>109908</v>
      </c>
      <c r="D42" s="56">
        <f t="shared" si="1"/>
        <v>98917</v>
      </c>
      <c r="G42" s="50">
        <v>98917</v>
      </c>
      <c r="I42" s="47">
        <f t="shared" si="2"/>
        <v>98917</v>
      </c>
      <c r="J42" s="48">
        <v>100</v>
      </c>
      <c r="K42" s="48">
        <v>0.9</v>
      </c>
      <c r="L42" s="48">
        <v>100</v>
      </c>
    </row>
    <row r="43" spans="1:12" ht="21.95" customHeight="1">
      <c r="A43" s="1" t="s">
        <v>915</v>
      </c>
      <c r="B43" s="4" t="s">
        <v>1224</v>
      </c>
      <c r="C43" s="55">
        <f t="shared" si="0"/>
        <v>78299</v>
      </c>
      <c r="D43" s="56">
        <f t="shared" si="1"/>
        <v>70469</v>
      </c>
      <c r="G43" s="50">
        <v>70469</v>
      </c>
      <c r="I43" s="47">
        <f t="shared" si="2"/>
        <v>70469</v>
      </c>
      <c r="J43" s="48">
        <v>100</v>
      </c>
      <c r="K43" s="48">
        <v>0.9</v>
      </c>
      <c r="L43" s="48">
        <v>100</v>
      </c>
    </row>
    <row r="44" spans="1:12" ht="21.95" customHeight="1">
      <c r="A44" s="1" t="s">
        <v>917</v>
      </c>
      <c r="B44" s="4" t="s">
        <v>1225</v>
      </c>
      <c r="C44" s="55">
        <f t="shared" si="0"/>
        <v>490</v>
      </c>
      <c r="D44" s="56">
        <f t="shared" si="1"/>
        <v>441</v>
      </c>
      <c r="G44" s="50">
        <v>441</v>
      </c>
      <c r="I44" s="47">
        <f t="shared" si="2"/>
        <v>441</v>
      </c>
      <c r="J44" s="48">
        <v>100</v>
      </c>
      <c r="K44" s="48">
        <v>0.9</v>
      </c>
      <c r="L44" s="48">
        <v>100</v>
      </c>
    </row>
    <row r="45" spans="1:12" ht="21.95" customHeight="1">
      <c r="A45" s="1" t="s">
        <v>1226</v>
      </c>
      <c r="B45" s="4" t="s">
        <v>1227</v>
      </c>
      <c r="C45" s="55">
        <f t="shared" si="0"/>
        <v>2249</v>
      </c>
      <c r="D45" s="56">
        <f t="shared" si="1"/>
        <v>2024</v>
      </c>
      <c r="G45" s="50">
        <v>2024</v>
      </c>
      <c r="I45" s="47">
        <f t="shared" si="2"/>
        <v>2024</v>
      </c>
      <c r="J45" s="48">
        <v>100</v>
      </c>
      <c r="K45" s="48">
        <v>0.9</v>
      </c>
      <c r="L45" s="48">
        <v>100</v>
      </c>
    </row>
    <row r="46" spans="1:12" ht="21.95" customHeight="1">
      <c r="A46" s="1" t="s">
        <v>1228</v>
      </c>
      <c r="B46" s="4" t="s">
        <v>1229</v>
      </c>
      <c r="C46" s="55">
        <f t="shared" si="0"/>
        <v>1124</v>
      </c>
      <c r="D46" s="56">
        <f t="shared" si="1"/>
        <v>1012</v>
      </c>
      <c r="G46" s="50">
        <v>1012</v>
      </c>
      <c r="I46" s="47">
        <f t="shared" si="2"/>
        <v>1012</v>
      </c>
      <c r="J46" s="48">
        <v>100</v>
      </c>
      <c r="K46" s="48">
        <v>0.9</v>
      </c>
      <c r="L46" s="48">
        <v>100</v>
      </c>
    </row>
    <row r="47" spans="1:12" ht="21.95" customHeight="1">
      <c r="A47" s="1" t="s">
        <v>1230</v>
      </c>
      <c r="B47" s="4" t="s">
        <v>1231</v>
      </c>
      <c r="C47" s="55">
        <f t="shared" si="0"/>
        <v>1124</v>
      </c>
      <c r="D47" s="56">
        <f t="shared" si="1"/>
        <v>1012</v>
      </c>
      <c r="G47" s="50">
        <v>1012</v>
      </c>
      <c r="I47" s="47">
        <f t="shared" si="2"/>
        <v>1012</v>
      </c>
      <c r="J47" s="48">
        <v>100</v>
      </c>
      <c r="K47" s="48">
        <v>0.9</v>
      </c>
      <c r="L47" s="48">
        <v>100</v>
      </c>
    </row>
    <row r="48" spans="1:12" ht="21.95" customHeight="1">
      <c r="A48" s="1" t="s">
        <v>1232</v>
      </c>
      <c r="B48" s="4" t="s">
        <v>1233</v>
      </c>
      <c r="C48" s="55">
        <f t="shared" si="0"/>
        <v>1124</v>
      </c>
      <c r="D48" s="56">
        <f t="shared" si="1"/>
        <v>1012</v>
      </c>
      <c r="G48" s="50">
        <v>1012</v>
      </c>
      <c r="I48" s="47">
        <f t="shared" si="2"/>
        <v>1012</v>
      </c>
      <c r="J48" s="48">
        <v>100</v>
      </c>
      <c r="K48" s="48">
        <v>0.9</v>
      </c>
      <c r="L48" s="48">
        <v>100</v>
      </c>
    </row>
    <row r="49" spans="1:12" ht="21.95" customHeight="1">
      <c r="A49" s="1" t="s">
        <v>1234</v>
      </c>
      <c r="B49" s="4" t="s">
        <v>1235</v>
      </c>
      <c r="C49" s="55">
        <f t="shared" si="0"/>
        <v>1124</v>
      </c>
      <c r="D49" s="56">
        <f t="shared" si="1"/>
        <v>1012</v>
      </c>
      <c r="G49" s="50">
        <v>1012</v>
      </c>
      <c r="I49" s="47">
        <f t="shared" si="2"/>
        <v>1012</v>
      </c>
      <c r="J49" s="48">
        <v>100</v>
      </c>
      <c r="K49" s="48">
        <v>0.9</v>
      </c>
      <c r="L49" s="48">
        <v>100</v>
      </c>
    </row>
    <row r="50" spans="1:12" ht="21.95" customHeight="1">
      <c r="A50" s="1" t="s">
        <v>1236</v>
      </c>
      <c r="B50" s="4" t="s">
        <v>1237</v>
      </c>
      <c r="C50" s="55">
        <f t="shared" si="0"/>
        <v>1124</v>
      </c>
      <c r="D50" s="56">
        <f t="shared" si="1"/>
        <v>1012</v>
      </c>
      <c r="G50" s="50">
        <v>1012</v>
      </c>
      <c r="I50" s="47">
        <f t="shared" si="2"/>
        <v>1012</v>
      </c>
      <c r="J50" s="48">
        <v>100</v>
      </c>
      <c r="K50" s="48">
        <v>0.9</v>
      </c>
      <c r="L50" s="48">
        <v>100</v>
      </c>
    </row>
    <row r="51" spans="1:12" ht="21.95" customHeight="1">
      <c r="A51" s="1" t="s">
        <v>1238</v>
      </c>
      <c r="B51" s="4" t="s">
        <v>1239</v>
      </c>
      <c r="C51" s="55">
        <f t="shared" si="0"/>
        <v>1124</v>
      </c>
      <c r="D51" s="56">
        <f t="shared" si="1"/>
        <v>1012</v>
      </c>
      <c r="G51" s="50">
        <v>1012</v>
      </c>
      <c r="I51" s="47">
        <f t="shared" si="2"/>
        <v>1012</v>
      </c>
      <c r="J51" s="48">
        <v>100</v>
      </c>
      <c r="K51" s="48">
        <v>0.9</v>
      </c>
      <c r="L51" s="48">
        <v>100</v>
      </c>
    </row>
    <row r="52" spans="1:12" ht="21.95" customHeight="1">
      <c r="A52" s="1" t="s">
        <v>1240</v>
      </c>
      <c r="B52" s="4" t="s">
        <v>1241</v>
      </c>
      <c r="C52" s="55">
        <f t="shared" si="0"/>
        <v>180</v>
      </c>
      <c r="D52" s="56">
        <f t="shared" si="1"/>
        <v>162</v>
      </c>
      <c r="G52" s="50">
        <v>162</v>
      </c>
      <c r="I52" s="47">
        <f t="shared" si="2"/>
        <v>162</v>
      </c>
      <c r="J52" s="48">
        <v>100</v>
      </c>
      <c r="K52" s="48">
        <v>0.9</v>
      </c>
      <c r="L52" s="48">
        <v>100</v>
      </c>
    </row>
    <row r="53" spans="1:12" ht="21.95" customHeight="1">
      <c r="A53" s="1" t="s">
        <v>1242</v>
      </c>
      <c r="B53" s="4" t="s">
        <v>1243</v>
      </c>
      <c r="C53" s="55">
        <f t="shared" si="0"/>
        <v>717</v>
      </c>
      <c r="D53" s="56">
        <f t="shared" si="1"/>
        <v>645</v>
      </c>
      <c r="G53" s="50">
        <v>645</v>
      </c>
      <c r="I53" s="47">
        <f t="shared" si="2"/>
        <v>645</v>
      </c>
      <c r="J53" s="48">
        <v>100</v>
      </c>
      <c r="K53" s="48">
        <v>0.9</v>
      </c>
      <c r="L53" s="48">
        <v>100</v>
      </c>
    </row>
    <row r="54" spans="1:12" ht="21.95" customHeight="1">
      <c r="A54" s="1" t="s">
        <v>1244</v>
      </c>
      <c r="B54" s="4" t="s">
        <v>1245</v>
      </c>
      <c r="C54" s="55">
        <f t="shared" si="0"/>
        <v>286</v>
      </c>
      <c r="D54" s="56">
        <f t="shared" si="1"/>
        <v>257</v>
      </c>
      <c r="G54" s="50">
        <v>257</v>
      </c>
      <c r="I54" s="47">
        <f t="shared" si="2"/>
        <v>257</v>
      </c>
      <c r="J54" s="48">
        <v>100</v>
      </c>
      <c r="K54" s="48">
        <v>0.9</v>
      </c>
      <c r="L54" s="48">
        <v>100</v>
      </c>
    </row>
    <row r="55" spans="1:12" ht="21.95" customHeight="1">
      <c r="A55" s="1" t="s">
        <v>1246</v>
      </c>
      <c r="B55" s="4" t="s">
        <v>1247</v>
      </c>
      <c r="C55" s="55">
        <f t="shared" si="0"/>
        <v>132</v>
      </c>
      <c r="D55" s="56">
        <f t="shared" si="1"/>
        <v>119</v>
      </c>
      <c r="G55" s="50">
        <v>119</v>
      </c>
      <c r="I55" s="47">
        <f t="shared" si="2"/>
        <v>119</v>
      </c>
      <c r="J55" s="48">
        <v>100</v>
      </c>
      <c r="K55" s="48">
        <v>0.9</v>
      </c>
      <c r="L55" s="48">
        <v>100</v>
      </c>
    </row>
    <row r="56" spans="1:12" ht="21.95" customHeight="1">
      <c r="A56" s="1" t="s">
        <v>1248</v>
      </c>
      <c r="B56" s="4" t="s">
        <v>1249</v>
      </c>
      <c r="C56" s="55">
        <f t="shared" si="0"/>
        <v>2490</v>
      </c>
      <c r="D56" s="56">
        <f t="shared" si="1"/>
        <v>2241</v>
      </c>
      <c r="G56" s="50">
        <v>2241</v>
      </c>
      <c r="I56" s="47">
        <f t="shared" si="2"/>
        <v>2241</v>
      </c>
      <c r="J56" s="48">
        <v>100</v>
      </c>
      <c r="K56" s="48">
        <v>0.9</v>
      </c>
      <c r="L56" s="48">
        <v>100</v>
      </c>
    </row>
    <row r="57" spans="1:12" ht="21.95" customHeight="1">
      <c r="A57" s="1" t="s">
        <v>1250</v>
      </c>
      <c r="B57" s="4" t="s">
        <v>1251</v>
      </c>
      <c r="C57" s="55">
        <f t="shared" si="0"/>
        <v>4828</v>
      </c>
      <c r="D57" s="56">
        <f t="shared" si="1"/>
        <v>4345</v>
      </c>
      <c r="G57" s="50">
        <v>4345</v>
      </c>
      <c r="I57" s="47">
        <f t="shared" si="2"/>
        <v>4345</v>
      </c>
      <c r="J57" s="48">
        <v>100</v>
      </c>
      <c r="K57" s="48">
        <v>0.9</v>
      </c>
      <c r="L57" s="48">
        <v>100</v>
      </c>
    </row>
    <row r="58" spans="1:12" ht="21.95" customHeight="1">
      <c r="A58" s="1" t="s">
        <v>1252</v>
      </c>
      <c r="B58" s="4" t="s">
        <v>1253</v>
      </c>
      <c r="C58" s="55">
        <f t="shared" si="0"/>
        <v>4828</v>
      </c>
      <c r="D58" s="56">
        <f t="shared" si="1"/>
        <v>4345</v>
      </c>
      <c r="G58" s="50">
        <v>4345</v>
      </c>
      <c r="I58" s="47">
        <f t="shared" si="2"/>
        <v>4345</v>
      </c>
      <c r="J58" s="48">
        <v>100</v>
      </c>
      <c r="K58" s="48">
        <v>0.9</v>
      </c>
      <c r="L58" s="48">
        <v>100</v>
      </c>
    </row>
    <row r="59" spans="1:12" ht="21.95" customHeight="1">
      <c r="A59" s="1" t="s">
        <v>1254</v>
      </c>
      <c r="B59" s="4" t="s">
        <v>1255</v>
      </c>
      <c r="C59" s="55">
        <f t="shared" si="0"/>
        <v>510</v>
      </c>
      <c r="D59" s="56">
        <f t="shared" si="1"/>
        <v>459</v>
      </c>
      <c r="G59" s="50">
        <v>459</v>
      </c>
      <c r="I59" s="47">
        <f t="shared" si="2"/>
        <v>459</v>
      </c>
      <c r="J59" s="48">
        <v>100</v>
      </c>
      <c r="K59" s="48">
        <v>0.9</v>
      </c>
      <c r="L59" s="48">
        <v>100</v>
      </c>
    </row>
    <row r="60" spans="1:12" ht="21.95" customHeight="1">
      <c r="A60" s="1" t="s">
        <v>1256</v>
      </c>
      <c r="B60" s="4" t="s">
        <v>1257</v>
      </c>
      <c r="C60" s="55">
        <f t="shared" si="0"/>
        <v>1544</v>
      </c>
      <c r="D60" s="56">
        <f t="shared" si="1"/>
        <v>1390</v>
      </c>
      <c r="G60" s="50">
        <v>1390</v>
      </c>
      <c r="I60" s="47">
        <f t="shared" si="2"/>
        <v>1390</v>
      </c>
      <c r="J60" s="48">
        <v>100</v>
      </c>
      <c r="K60" s="48">
        <v>0.9</v>
      </c>
      <c r="L60" s="48">
        <v>100</v>
      </c>
    </row>
    <row r="61" spans="1:12" ht="21.95" customHeight="1">
      <c r="A61" s="1" t="s">
        <v>919</v>
      </c>
      <c r="B61" s="4" t="s">
        <v>1258</v>
      </c>
      <c r="C61" s="55">
        <f t="shared" si="0"/>
        <v>510</v>
      </c>
      <c r="D61" s="56">
        <f t="shared" si="1"/>
        <v>459</v>
      </c>
      <c r="G61" s="50">
        <v>459</v>
      </c>
      <c r="I61" s="47">
        <f t="shared" si="2"/>
        <v>459</v>
      </c>
      <c r="J61" s="48">
        <v>100</v>
      </c>
      <c r="K61" s="48">
        <v>0.9</v>
      </c>
      <c r="L61" s="48">
        <v>100</v>
      </c>
    </row>
    <row r="62" spans="1:12" ht="21.95" customHeight="1">
      <c r="A62" s="1" t="s">
        <v>1259</v>
      </c>
      <c r="B62" s="4" t="s">
        <v>1260</v>
      </c>
      <c r="C62" s="55">
        <f t="shared" si="0"/>
        <v>9100</v>
      </c>
      <c r="D62" s="56">
        <f t="shared" si="1"/>
        <v>8190</v>
      </c>
      <c r="G62" s="50">
        <v>8190</v>
      </c>
      <c r="I62" s="47">
        <f t="shared" si="2"/>
        <v>8190</v>
      </c>
      <c r="J62" s="48">
        <v>100</v>
      </c>
      <c r="K62" s="48">
        <v>0.9</v>
      </c>
      <c r="L62" s="48">
        <v>100</v>
      </c>
    </row>
    <row r="63" spans="1:12" ht="21.95" customHeight="1">
      <c r="A63" s="1" t="s">
        <v>1261</v>
      </c>
      <c r="B63" s="4" t="s">
        <v>1262</v>
      </c>
      <c r="C63" s="55">
        <f t="shared" si="0"/>
        <v>9100</v>
      </c>
      <c r="D63" s="56">
        <f t="shared" si="1"/>
        <v>8190</v>
      </c>
      <c r="G63" s="50">
        <v>8190</v>
      </c>
      <c r="I63" s="47">
        <f t="shared" si="2"/>
        <v>8190</v>
      </c>
      <c r="J63" s="48">
        <v>100</v>
      </c>
      <c r="K63" s="48">
        <v>0.9</v>
      </c>
      <c r="L63" s="48">
        <v>100</v>
      </c>
    </row>
    <row r="64" spans="1:12" ht="21.95" customHeight="1">
      <c r="A64" s="1" t="s">
        <v>1263</v>
      </c>
      <c r="B64" s="4" t="s">
        <v>1264</v>
      </c>
      <c r="C64" s="55">
        <f t="shared" si="0"/>
        <v>1310</v>
      </c>
      <c r="D64" s="56">
        <f t="shared" si="1"/>
        <v>1179</v>
      </c>
      <c r="G64" s="50">
        <v>1179</v>
      </c>
      <c r="I64" s="47">
        <f t="shared" si="2"/>
        <v>1179</v>
      </c>
      <c r="J64" s="48">
        <v>100</v>
      </c>
      <c r="K64" s="48">
        <v>0.9</v>
      </c>
      <c r="L64" s="48">
        <v>100</v>
      </c>
    </row>
    <row r="65" spans="1:12" ht="21.95" customHeight="1">
      <c r="A65" s="1" t="s">
        <v>1265</v>
      </c>
      <c r="B65" s="4" t="s">
        <v>1266</v>
      </c>
      <c r="C65" s="55">
        <f t="shared" si="0"/>
        <v>2373</v>
      </c>
      <c r="D65" s="56">
        <f t="shared" si="1"/>
        <v>2136</v>
      </c>
      <c r="G65" s="50">
        <v>2136</v>
      </c>
      <c r="I65" s="47">
        <f t="shared" si="2"/>
        <v>2136</v>
      </c>
      <c r="J65" s="48">
        <v>100</v>
      </c>
      <c r="K65" s="48">
        <v>0.9</v>
      </c>
      <c r="L65" s="48">
        <v>100</v>
      </c>
    </row>
    <row r="66" spans="1:12" ht="21.95" customHeight="1">
      <c r="A66" s="1" t="s">
        <v>1267</v>
      </c>
      <c r="B66" s="4" t="s">
        <v>1268</v>
      </c>
      <c r="C66" s="55">
        <f t="shared" si="0"/>
        <v>217</v>
      </c>
      <c r="D66" s="56">
        <f t="shared" si="1"/>
        <v>195</v>
      </c>
      <c r="G66" s="50">
        <v>195</v>
      </c>
      <c r="I66" s="47">
        <f t="shared" si="2"/>
        <v>195</v>
      </c>
      <c r="J66" s="48">
        <v>100</v>
      </c>
      <c r="K66" s="48">
        <v>0.9</v>
      </c>
      <c r="L66" s="48">
        <v>100</v>
      </c>
    </row>
    <row r="67" spans="1:12" ht="21.95" customHeight="1">
      <c r="A67" s="1" t="s">
        <v>1269</v>
      </c>
      <c r="B67" s="4" t="s">
        <v>1270</v>
      </c>
      <c r="C67" s="55">
        <f t="shared" ref="C67:C130" si="3">ROUND(((I67*J67)/L67)/K67,0)</f>
        <v>3399</v>
      </c>
      <c r="D67" s="56">
        <f t="shared" ref="D67:D130" si="4">ROUND(C67*0.9,0)</f>
        <v>3059</v>
      </c>
      <c r="G67" s="50">
        <v>3059</v>
      </c>
      <c r="I67" s="47">
        <f t="shared" ref="I67:I130" si="5">G67</f>
        <v>3059</v>
      </c>
      <c r="J67" s="48">
        <v>100</v>
      </c>
      <c r="K67" s="48">
        <v>0.9</v>
      </c>
      <c r="L67" s="48">
        <v>100</v>
      </c>
    </row>
    <row r="68" spans="1:12" ht="21.95" customHeight="1">
      <c r="A68" s="1" t="s">
        <v>1271</v>
      </c>
      <c r="B68" s="4" t="s">
        <v>1272</v>
      </c>
      <c r="C68" s="55">
        <f t="shared" si="3"/>
        <v>1722</v>
      </c>
      <c r="D68" s="56">
        <f t="shared" si="4"/>
        <v>1550</v>
      </c>
      <c r="G68" s="50">
        <v>1550</v>
      </c>
      <c r="I68" s="47">
        <f t="shared" si="5"/>
        <v>1550</v>
      </c>
      <c r="J68" s="48">
        <v>100</v>
      </c>
      <c r="K68" s="48">
        <v>0.9</v>
      </c>
      <c r="L68" s="48">
        <v>100</v>
      </c>
    </row>
    <row r="69" spans="1:12" ht="21.95" customHeight="1">
      <c r="A69" s="1" t="s">
        <v>1273</v>
      </c>
      <c r="B69" s="4" t="s">
        <v>1274</v>
      </c>
      <c r="C69" s="55">
        <f t="shared" si="3"/>
        <v>442</v>
      </c>
      <c r="D69" s="56">
        <f t="shared" si="4"/>
        <v>398</v>
      </c>
      <c r="G69" s="50">
        <v>398</v>
      </c>
      <c r="I69" s="47">
        <f t="shared" si="5"/>
        <v>398</v>
      </c>
      <c r="J69" s="48">
        <v>100</v>
      </c>
      <c r="K69" s="48">
        <v>0.9</v>
      </c>
      <c r="L69" s="48">
        <v>100</v>
      </c>
    </row>
    <row r="70" spans="1:12" ht="21.95" customHeight="1">
      <c r="A70" s="1" t="s">
        <v>1275</v>
      </c>
      <c r="B70" s="4" t="s">
        <v>1276</v>
      </c>
      <c r="C70" s="55">
        <f t="shared" si="3"/>
        <v>1831</v>
      </c>
      <c r="D70" s="56">
        <f t="shared" si="4"/>
        <v>1648</v>
      </c>
      <c r="G70" s="50">
        <v>1648</v>
      </c>
      <c r="I70" s="47">
        <f t="shared" si="5"/>
        <v>1648</v>
      </c>
      <c r="J70" s="48">
        <v>100</v>
      </c>
      <c r="K70" s="48">
        <v>0.9</v>
      </c>
      <c r="L70" s="48">
        <v>100</v>
      </c>
    </row>
    <row r="71" spans="1:12" ht="21.95" customHeight="1">
      <c r="A71" s="1" t="s">
        <v>1277</v>
      </c>
      <c r="B71" s="4" t="s">
        <v>1278</v>
      </c>
      <c r="C71" s="55">
        <f t="shared" si="3"/>
        <v>3127</v>
      </c>
      <c r="D71" s="56">
        <f t="shared" si="4"/>
        <v>2814</v>
      </c>
      <c r="G71" s="50">
        <v>2814</v>
      </c>
      <c r="I71" s="47">
        <f t="shared" si="5"/>
        <v>2814</v>
      </c>
      <c r="J71" s="48">
        <v>100</v>
      </c>
      <c r="K71" s="48">
        <v>0.9</v>
      </c>
      <c r="L71" s="48">
        <v>100</v>
      </c>
    </row>
    <row r="72" spans="1:12" ht="21.95" customHeight="1">
      <c r="A72" s="1" t="s">
        <v>1279</v>
      </c>
      <c r="B72" s="4" t="s">
        <v>1280</v>
      </c>
      <c r="C72" s="55">
        <f t="shared" si="3"/>
        <v>677</v>
      </c>
      <c r="D72" s="56">
        <f t="shared" si="4"/>
        <v>609</v>
      </c>
      <c r="G72" s="50">
        <v>609</v>
      </c>
      <c r="I72" s="47">
        <f t="shared" si="5"/>
        <v>609</v>
      </c>
      <c r="J72" s="48">
        <v>100</v>
      </c>
      <c r="K72" s="48">
        <v>0.9</v>
      </c>
      <c r="L72" s="48">
        <v>100</v>
      </c>
    </row>
    <row r="73" spans="1:12" ht="21.95" customHeight="1">
      <c r="A73" s="1" t="s">
        <v>1281</v>
      </c>
      <c r="B73" s="4" t="s">
        <v>1282</v>
      </c>
      <c r="C73" s="55">
        <f t="shared" si="3"/>
        <v>1836</v>
      </c>
      <c r="D73" s="56">
        <f t="shared" si="4"/>
        <v>1652</v>
      </c>
      <c r="G73" s="50">
        <v>1652</v>
      </c>
      <c r="I73" s="47">
        <f t="shared" si="5"/>
        <v>1652</v>
      </c>
      <c r="J73" s="48">
        <v>100</v>
      </c>
      <c r="K73" s="48">
        <v>0.9</v>
      </c>
      <c r="L73" s="48">
        <v>100</v>
      </c>
    </row>
    <row r="74" spans="1:12" ht="21.95" customHeight="1">
      <c r="A74" s="1" t="s">
        <v>1283</v>
      </c>
      <c r="B74" s="4" t="s">
        <v>1284</v>
      </c>
      <c r="C74" s="55">
        <f t="shared" si="3"/>
        <v>4322</v>
      </c>
      <c r="D74" s="56">
        <f t="shared" si="4"/>
        <v>3890</v>
      </c>
      <c r="G74" s="50">
        <v>3890</v>
      </c>
      <c r="I74" s="47">
        <f t="shared" si="5"/>
        <v>3890</v>
      </c>
      <c r="J74" s="48">
        <v>100</v>
      </c>
      <c r="K74" s="48">
        <v>0.9</v>
      </c>
      <c r="L74" s="48">
        <v>100</v>
      </c>
    </row>
    <row r="75" spans="1:12" ht="21.95" customHeight="1">
      <c r="A75" s="1" t="s">
        <v>1285</v>
      </c>
      <c r="B75" s="4" t="s">
        <v>1286</v>
      </c>
      <c r="C75" s="55">
        <f t="shared" si="3"/>
        <v>3747</v>
      </c>
      <c r="D75" s="56">
        <f t="shared" si="4"/>
        <v>3372</v>
      </c>
      <c r="G75" s="50">
        <v>3372</v>
      </c>
      <c r="I75" s="47">
        <f t="shared" si="5"/>
        <v>3372</v>
      </c>
      <c r="J75" s="48">
        <v>100</v>
      </c>
      <c r="K75" s="48">
        <v>0.9</v>
      </c>
      <c r="L75" s="48">
        <v>100</v>
      </c>
    </row>
    <row r="76" spans="1:12" ht="21.95" customHeight="1">
      <c r="A76" s="1" t="s">
        <v>1287</v>
      </c>
      <c r="B76" s="4" t="s">
        <v>1288</v>
      </c>
      <c r="C76" s="55">
        <f t="shared" si="3"/>
        <v>1556</v>
      </c>
      <c r="D76" s="56">
        <f t="shared" si="4"/>
        <v>1400</v>
      </c>
      <c r="G76" s="50">
        <v>1400</v>
      </c>
      <c r="I76" s="47">
        <f t="shared" si="5"/>
        <v>1400</v>
      </c>
      <c r="J76" s="48">
        <v>100</v>
      </c>
      <c r="K76" s="48">
        <v>0.9</v>
      </c>
      <c r="L76" s="48">
        <v>100</v>
      </c>
    </row>
    <row r="77" spans="1:12" ht="21.95" customHeight="1">
      <c r="A77" s="1" t="s">
        <v>1289</v>
      </c>
      <c r="B77" s="4" t="s">
        <v>1290</v>
      </c>
      <c r="C77" s="55">
        <f t="shared" si="3"/>
        <v>942</v>
      </c>
      <c r="D77" s="56">
        <f t="shared" si="4"/>
        <v>848</v>
      </c>
      <c r="G77" s="50">
        <v>848</v>
      </c>
      <c r="I77" s="47">
        <f t="shared" si="5"/>
        <v>848</v>
      </c>
      <c r="J77" s="48">
        <v>100</v>
      </c>
      <c r="K77" s="48">
        <v>0.9</v>
      </c>
      <c r="L77" s="48">
        <v>100</v>
      </c>
    </row>
    <row r="78" spans="1:12" ht="21.95" customHeight="1">
      <c r="A78" s="1" t="s">
        <v>1291</v>
      </c>
      <c r="B78" s="4" t="s">
        <v>1292</v>
      </c>
      <c r="C78" s="55">
        <f t="shared" si="3"/>
        <v>629</v>
      </c>
      <c r="D78" s="56">
        <f t="shared" si="4"/>
        <v>566</v>
      </c>
      <c r="G78" s="50">
        <v>566</v>
      </c>
      <c r="I78" s="47">
        <f t="shared" si="5"/>
        <v>566</v>
      </c>
      <c r="J78" s="48">
        <v>100</v>
      </c>
      <c r="K78" s="48">
        <v>0.9</v>
      </c>
      <c r="L78" s="48">
        <v>100</v>
      </c>
    </row>
    <row r="79" spans="1:12" ht="21.95" customHeight="1">
      <c r="A79" s="1" t="s">
        <v>1293</v>
      </c>
      <c r="B79" s="4" t="s">
        <v>1294</v>
      </c>
      <c r="C79" s="55">
        <f t="shared" si="3"/>
        <v>229</v>
      </c>
      <c r="D79" s="56">
        <f t="shared" si="4"/>
        <v>206</v>
      </c>
      <c r="G79" s="50">
        <v>206</v>
      </c>
      <c r="I79" s="47">
        <f t="shared" si="5"/>
        <v>206</v>
      </c>
      <c r="J79" s="48">
        <v>100</v>
      </c>
      <c r="K79" s="48">
        <v>0.9</v>
      </c>
      <c r="L79" s="48">
        <v>100</v>
      </c>
    </row>
    <row r="80" spans="1:12" ht="21.95" customHeight="1">
      <c r="A80" s="1" t="s">
        <v>1295</v>
      </c>
      <c r="B80" s="4" t="s">
        <v>1296</v>
      </c>
      <c r="C80" s="55">
        <f t="shared" si="3"/>
        <v>233</v>
      </c>
      <c r="D80" s="56">
        <f t="shared" si="4"/>
        <v>210</v>
      </c>
      <c r="G80" s="50">
        <v>210</v>
      </c>
      <c r="I80" s="47">
        <f t="shared" si="5"/>
        <v>210</v>
      </c>
      <c r="J80" s="48">
        <v>100</v>
      </c>
      <c r="K80" s="48">
        <v>0.9</v>
      </c>
      <c r="L80" s="48">
        <v>100</v>
      </c>
    </row>
    <row r="81" spans="1:12" ht="21.95" customHeight="1">
      <c r="A81" s="1" t="s">
        <v>1297</v>
      </c>
      <c r="B81" s="4" t="s">
        <v>1298</v>
      </c>
      <c r="C81" s="55">
        <f t="shared" si="3"/>
        <v>2770</v>
      </c>
      <c r="D81" s="56">
        <f t="shared" si="4"/>
        <v>2493</v>
      </c>
      <c r="G81" s="50">
        <v>2493</v>
      </c>
      <c r="I81" s="47">
        <f t="shared" si="5"/>
        <v>2493</v>
      </c>
      <c r="J81" s="48">
        <v>100</v>
      </c>
      <c r="K81" s="48">
        <v>0.9</v>
      </c>
      <c r="L81" s="48">
        <v>100</v>
      </c>
    </row>
    <row r="82" spans="1:12" ht="21.95" customHeight="1">
      <c r="A82" s="1" t="s">
        <v>1299</v>
      </c>
      <c r="B82" s="4" t="s">
        <v>1292</v>
      </c>
      <c r="C82" s="55">
        <f t="shared" si="3"/>
        <v>567</v>
      </c>
      <c r="D82" s="56">
        <f t="shared" si="4"/>
        <v>510</v>
      </c>
      <c r="G82" s="50">
        <v>510</v>
      </c>
      <c r="I82" s="47">
        <f t="shared" si="5"/>
        <v>510</v>
      </c>
      <c r="J82" s="48">
        <v>100</v>
      </c>
      <c r="K82" s="48">
        <v>0.9</v>
      </c>
      <c r="L82" s="48">
        <v>100</v>
      </c>
    </row>
    <row r="83" spans="1:12" ht="21.95" customHeight="1">
      <c r="A83" s="1" t="s">
        <v>1300</v>
      </c>
      <c r="B83" s="4" t="s">
        <v>1301</v>
      </c>
      <c r="C83" s="55">
        <f t="shared" si="3"/>
        <v>916</v>
      </c>
      <c r="D83" s="56">
        <f t="shared" si="4"/>
        <v>824</v>
      </c>
      <c r="G83" s="50">
        <v>824</v>
      </c>
      <c r="I83" s="47">
        <f t="shared" si="5"/>
        <v>824</v>
      </c>
      <c r="J83" s="48">
        <v>100</v>
      </c>
      <c r="K83" s="48">
        <v>0.9</v>
      </c>
      <c r="L83" s="48">
        <v>100</v>
      </c>
    </row>
    <row r="84" spans="1:12" ht="21.95" customHeight="1">
      <c r="A84" s="1" t="s">
        <v>1302</v>
      </c>
      <c r="B84" s="4" t="s">
        <v>1303</v>
      </c>
      <c r="C84" s="55">
        <f t="shared" si="3"/>
        <v>1502</v>
      </c>
      <c r="D84" s="56">
        <f t="shared" si="4"/>
        <v>1352</v>
      </c>
      <c r="G84" s="50">
        <v>1352</v>
      </c>
      <c r="I84" s="47">
        <f t="shared" si="5"/>
        <v>1352</v>
      </c>
      <c r="J84" s="48">
        <v>100</v>
      </c>
      <c r="K84" s="48">
        <v>0.9</v>
      </c>
      <c r="L84" s="48">
        <v>100</v>
      </c>
    </row>
    <row r="85" spans="1:12" ht="21.95" customHeight="1">
      <c r="A85" s="1" t="s">
        <v>1304</v>
      </c>
      <c r="B85" s="4" t="s">
        <v>1305</v>
      </c>
      <c r="C85" s="55">
        <f t="shared" si="3"/>
        <v>826</v>
      </c>
      <c r="D85" s="56">
        <f t="shared" si="4"/>
        <v>743</v>
      </c>
      <c r="G85" s="50">
        <v>743</v>
      </c>
      <c r="I85" s="47">
        <f t="shared" si="5"/>
        <v>743</v>
      </c>
      <c r="J85" s="48">
        <v>100</v>
      </c>
      <c r="K85" s="48">
        <v>0.9</v>
      </c>
      <c r="L85" s="48">
        <v>100</v>
      </c>
    </row>
    <row r="86" spans="1:12" ht="21.95" customHeight="1">
      <c r="A86" s="1" t="s">
        <v>921</v>
      </c>
      <c r="B86" s="4" t="s">
        <v>1306</v>
      </c>
      <c r="C86" s="55">
        <f t="shared" si="3"/>
        <v>614</v>
      </c>
      <c r="D86" s="56">
        <f t="shared" si="4"/>
        <v>553</v>
      </c>
      <c r="G86" s="50">
        <v>553</v>
      </c>
      <c r="I86" s="47">
        <f t="shared" si="5"/>
        <v>553</v>
      </c>
      <c r="J86" s="48">
        <v>100</v>
      </c>
      <c r="K86" s="48">
        <v>0.9</v>
      </c>
      <c r="L86" s="48">
        <v>100</v>
      </c>
    </row>
    <row r="87" spans="1:12" ht="21.95" customHeight="1">
      <c r="A87" s="1" t="s">
        <v>1307</v>
      </c>
      <c r="B87" s="4" t="s">
        <v>1308</v>
      </c>
      <c r="C87" s="55">
        <f t="shared" si="3"/>
        <v>33381</v>
      </c>
      <c r="D87" s="56">
        <f t="shared" si="4"/>
        <v>30043</v>
      </c>
      <c r="G87" s="50">
        <v>30043</v>
      </c>
      <c r="I87" s="47">
        <f t="shared" si="5"/>
        <v>30043</v>
      </c>
      <c r="J87" s="48">
        <v>100</v>
      </c>
      <c r="K87" s="48">
        <v>0.9</v>
      </c>
      <c r="L87" s="48">
        <v>100</v>
      </c>
    </row>
    <row r="88" spans="1:12" ht="21.95" customHeight="1">
      <c r="A88" s="1" t="s">
        <v>1309</v>
      </c>
      <c r="B88" s="4" t="s">
        <v>1310</v>
      </c>
      <c r="C88" s="55">
        <f t="shared" si="3"/>
        <v>4789</v>
      </c>
      <c r="D88" s="56">
        <f t="shared" si="4"/>
        <v>4310</v>
      </c>
      <c r="G88" s="50">
        <v>4310</v>
      </c>
      <c r="I88" s="47">
        <f t="shared" si="5"/>
        <v>4310</v>
      </c>
      <c r="J88" s="48">
        <v>100</v>
      </c>
      <c r="K88" s="48">
        <v>0.9</v>
      </c>
      <c r="L88" s="48">
        <v>100</v>
      </c>
    </row>
    <row r="89" spans="1:12" ht="21.95" customHeight="1">
      <c r="A89" s="1" t="s">
        <v>1311</v>
      </c>
      <c r="B89" s="4" t="s">
        <v>1312</v>
      </c>
      <c r="C89" s="55">
        <f t="shared" si="3"/>
        <v>2038</v>
      </c>
      <c r="D89" s="56">
        <f t="shared" si="4"/>
        <v>1834</v>
      </c>
      <c r="G89" s="50">
        <v>1834</v>
      </c>
      <c r="I89" s="47">
        <f t="shared" si="5"/>
        <v>1834</v>
      </c>
      <c r="J89" s="48">
        <v>100</v>
      </c>
      <c r="K89" s="48">
        <v>0.9</v>
      </c>
      <c r="L89" s="48">
        <v>100</v>
      </c>
    </row>
    <row r="90" spans="1:12" ht="21.95" customHeight="1">
      <c r="A90" s="1" t="s">
        <v>1313</v>
      </c>
      <c r="B90" s="4" t="s">
        <v>1314</v>
      </c>
      <c r="C90" s="55">
        <f t="shared" si="3"/>
        <v>2058</v>
      </c>
      <c r="D90" s="56">
        <f t="shared" si="4"/>
        <v>1852</v>
      </c>
      <c r="G90" s="50">
        <v>1852</v>
      </c>
      <c r="I90" s="47">
        <f t="shared" si="5"/>
        <v>1852</v>
      </c>
      <c r="J90" s="48">
        <v>100</v>
      </c>
      <c r="K90" s="48">
        <v>0.9</v>
      </c>
      <c r="L90" s="48">
        <v>100</v>
      </c>
    </row>
    <row r="91" spans="1:12" ht="21.95" customHeight="1">
      <c r="A91" s="1" t="s">
        <v>1315</v>
      </c>
      <c r="B91" s="4" t="s">
        <v>1316</v>
      </c>
      <c r="C91" s="55">
        <f t="shared" si="3"/>
        <v>149</v>
      </c>
      <c r="D91" s="56">
        <f t="shared" si="4"/>
        <v>134</v>
      </c>
      <c r="G91" s="50">
        <v>134</v>
      </c>
      <c r="I91" s="47">
        <f t="shared" si="5"/>
        <v>134</v>
      </c>
      <c r="J91" s="48">
        <v>100</v>
      </c>
      <c r="K91" s="48">
        <v>0.9</v>
      </c>
      <c r="L91" s="48">
        <v>100</v>
      </c>
    </row>
    <row r="92" spans="1:12" ht="21.95" customHeight="1">
      <c r="A92" s="1" t="s">
        <v>923</v>
      </c>
      <c r="B92" s="4" t="s">
        <v>1317</v>
      </c>
      <c r="C92" s="55">
        <f t="shared" si="3"/>
        <v>299</v>
      </c>
      <c r="D92" s="56">
        <f t="shared" si="4"/>
        <v>269</v>
      </c>
      <c r="G92" s="50">
        <v>269</v>
      </c>
      <c r="I92" s="47">
        <f t="shared" si="5"/>
        <v>269</v>
      </c>
      <c r="J92" s="48">
        <v>100</v>
      </c>
      <c r="K92" s="48">
        <v>0.9</v>
      </c>
      <c r="L92" s="48">
        <v>100</v>
      </c>
    </row>
    <row r="93" spans="1:12" ht="21.95" customHeight="1">
      <c r="A93" s="1" t="s">
        <v>925</v>
      </c>
      <c r="B93" s="4" t="s">
        <v>1318</v>
      </c>
      <c r="C93" s="55">
        <f t="shared" si="3"/>
        <v>533</v>
      </c>
      <c r="D93" s="56">
        <f t="shared" si="4"/>
        <v>480</v>
      </c>
      <c r="G93" s="50">
        <v>480</v>
      </c>
      <c r="I93" s="47">
        <f t="shared" si="5"/>
        <v>480</v>
      </c>
      <c r="J93" s="48">
        <v>100</v>
      </c>
      <c r="K93" s="48">
        <v>0.9</v>
      </c>
      <c r="L93" s="48">
        <v>100</v>
      </c>
    </row>
    <row r="94" spans="1:12" ht="21.95" customHeight="1">
      <c r="A94" s="1" t="s">
        <v>1319</v>
      </c>
      <c r="B94" s="4" t="s">
        <v>1320</v>
      </c>
      <c r="C94" s="55">
        <f t="shared" si="3"/>
        <v>1276</v>
      </c>
      <c r="D94" s="56">
        <f t="shared" si="4"/>
        <v>1148</v>
      </c>
      <c r="G94" s="50">
        <v>1148</v>
      </c>
      <c r="I94" s="47">
        <f t="shared" si="5"/>
        <v>1148</v>
      </c>
      <c r="J94" s="48">
        <v>100</v>
      </c>
      <c r="K94" s="48">
        <v>0.9</v>
      </c>
      <c r="L94" s="48">
        <v>100</v>
      </c>
    </row>
    <row r="95" spans="1:12" ht="21.95" customHeight="1">
      <c r="A95" s="1" t="s">
        <v>1321</v>
      </c>
      <c r="B95" s="4" t="s">
        <v>1322</v>
      </c>
      <c r="C95" s="55">
        <f t="shared" si="3"/>
        <v>682</v>
      </c>
      <c r="D95" s="56">
        <f t="shared" si="4"/>
        <v>614</v>
      </c>
      <c r="G95" s="50">
        <v>614</v>
      </c>
      <c r="I95" s="47">
        <f t="shared" si="5"/>
        <v>614</v>
      </c>
      <c r="J95" s="48">
        <v>100</v>
      </c>
      <c r="K95" s="48">
        <v>0.9</v>
      </c>
      <c r="L95" s="48">
        <v>100</v>
      </c>
    </row>
    <row r="96" spans="1:12" ht="21.95" customHeight="1">
      <c r="A96" s="1" t="s">
        <v>1323</v>
      </c>
      <c r="B96" s="4" t="s">
        <v>1324</v>
      </c>
      <c r="C96" s="55">
        <f t="shared" si="3"/>
        <v>682</v>
      </c>
      <c r="D96" s="56">
        <f t="shared" si="4"/>
        <v>614</v>
      </c>
      <c r="G96" s="50">
        <v>614</v>
      </c>
      <c r="I96" s="47">
        <f t="shared" si="5"/>
        <v>614</v>
      </c>
      <c r="J96" s="48">
        <v>100</v>
      </c>
      <c r="K96" s="48">
        <v>0.9</v>
      </c>
      <c r="L96" s="48">
        <v>100</v>
      </c>
    </row>
    <row r="97" spans="1:12" ht="21.95" customHeight="1">
      <c r="A97" s="1" t="s">
        <v>1325</v>
      </c>
      <c r="B97" s="4" t="s">
        <v>1326</v>
      </c>
      <c r="C97" s="55">
        <f t="shared" si="3"/>
        <v>389</v>
      </c>
      <c r="D97" s="56">
        <f t="shared" si="4"/>
        <v>350</v>
      </c>
      <c r="G97" s="50">
        <v>350</v>
      </c>
      <c r="I97" s="47">
        <f t="shared" si="5"/>
        <v>350</v>
      </c>
      <c r="J97" s="48">
        <v>100</v>
      </c>
      <c r="K97" s="48">
        <v>0.9</v>
      </c>
      <c r="L97" s="48">
        <v>100</v>
      </c>
    </row>
    <row r="98" spans="1:12" ht="21.95" customHeight="1">
      <c r="A98" s="1" t="s">
        <v>1327</v>
      </c>
      <c r="B98" s="4" t="s">
        <v>1328</v>
      </c>
      <c r="C98" s="55">
        <f t="shared" si="3"/>
        <v>246</v>
      </c>
      <c r="D98" s="56">
        <f t="shared" si="4"/>
        <v>221</v>
      </c>
      <c r="G98" s="50">
        <v>221</v>
      </c>
      <c r="I98" s="47">
        <f t="shared" si="5"/>
        <v>221</v>
      </c>
      <c r="J98" s="48">
        <v>100</v>
      </c>
      <c r="K98" s="48">
        <v>0.9</v>
      </c>
      <c r="L98" s="48">
        <v>100</v>
      </c>
    </row>
    <row r="99" spans="1:12" ht="21.95" customHeight="1">
      <c r="A99" s="1" t="s">
        <v>1329</v>
      </c>
      <c r="B99" s="4" t="s">
        <v>1330</v>
      </c>
      <c r="C99" s="55">
        <f t="shared" si="3"/>
        <v>360</v>
      </c>
      <c r="D99" s="56">
        <f t="shared" si="4"/>
        <v>324</v>
      </c>
      <c r="G99" s="50">
        <v>324</v>
      </c>
      <c r="I99" s="47">
        <f t="shared" si="5"/>
        <v>324</v>
      </c>
      <c r="J99" s="48">
        <v>100</v>
      </c>
      <c r="K99" s="48">
        <v>0.9</v>
      </c>
      <c r="L99" s="48">
        <v>100</v>
      </c>
    </row>
    <row r="100" spans="1:12" ht="21.95" customHeight="1">
      <c r="A100" s="1" t="s">
        <v>1331</v>
      </c>
      <c r="B100" s="4" t="s">
        <v>1332</v>
      </c>
      <c r="C100" s="55">
        <f t="shared" si="3"/>
        <v>751</v>
      </c>
      <c r="D100" s="56">
        <f t="shared" si="4"/>
        <v>676</v>
      </c>
      <c r="G100" s="50">
        <v>676</v>
      </c>
      <c r="I100" s="47">
        <f t="shared" si="5"/>
        <v>676</v>
      </c>
      <c r="J100" s="48">
        <v>100</v>
      </c>
      <c r="K100" s="48">
        <v>0.9</v>
      </c>
      <c r="L100" s="48">
        <v>100</v>
      </c>
    </row>
    <row r="101" spans="1:12" ht="21.95" customHeight="1">
      <c r="A101" s="1" t="s">
        <v>929</v>
      </c>
      <c r="B101" s="4" t="s">
        <v>1333</v>
      </c>
      <c r="C101" s="55">
        <f t="shared" si="3"/>
        <v>459</v>
      </c>
      <c r="D101" s="56">
        <f t="shared" si="4"/>
        <v>413</v>
      </c>
      <c r="G101" s="50">
        <v>413</v>
      </c>
      <c r="I101" s="47">
        <f t="shared" si="5"/>
        <v>413</v>
      </c>
      <c r="J101" s="48">
        <v>100</v>
      </c>
      <c r="K101" s="48">
        <v>0.9</v>
      </c>
      <c r="L101" s="48">
        <v>100</v>
      </c>
    </row>
    <row r="102" spans="1:12" ht="21.95" customHeight="1">
      <c r="A102" s="1" t="s">
        <v>1334</v>
      </c>
      <c r="B102" s="4" t="s">
        <v>1335</v>
      </c>
      <c r="C102" s="55">
        <f t="shared" si="3"/>
        <v>341</v>
      </c>
      <c r="D102" s="56">
        <f t="shared" si="4"/>
        <v>307</v>
      </c>
      <c r="G102" s="50">
        <v>307</v>
      </c>
      <c r="I102" s="47">
        <f t="shared" si="5"/>
        <v>307</v>
      </c>
      <c r="J102" s="48">
        <v>100</v>
      </c>
      <c r="K102" s="48">
        <v>0.9</v>
      </c>
      <c r="L102" s="48">
        <v>100</v>
      </c>
    </row>
    <row r="103" spans="1:12" ht="21.95" customHeight="1">
      <c r="A103" s="1" t="s">
        <v>1336</v>
      </c>
      <c r="B103" s="4" t="s">
        <v>1337</v>
      </c>
      <c r="C103" s="55">
        <f t="shared" si="3"/>
        <v>341</v>
      </c>
      <c r="D103" s="56">
        <f t="shared" si="4"/>
        <v>307</v>
      </c>
      <c r="G103" s="50">
        <v>307</v>
      </c>
      <c r="I103" s="47">
        <f t="shared" si="5"/>
        <v>307</v>
      </c>
      <c r="J103" s="48">
        <v>100</v>
      </c>
      <c r="K103" s="48">
        <v>0.9</v>
      </c>
      <c r="L103" s="48">
        <v>100</v>
      </c>
    </row>
    <row r="104" spans="1:12" ht="21.95" customHeight="1">
      <c r="A104" s="1" t="s">
        <v>1338</v>
      </c>
      <c r="B104" s="4" t="s">
        <v>1339</v>
      </c>
      <c r="C104" s="55">
        <f t="shared" si="3"/>
        <v>246</v>
      </c>
      <c r="D104" s="56">
        <f t="shared" si="4"/>
        <v>221</v>
      </c>
      <c r="G104" s="50">
        <v>221</v>
      </c>
      <c r="I104" s="47">
        <f t="shared" si="5"/>
        <v>221</v>
      </c>
      <c r="J104" s="48">
        <v>100</v>
      </c>
      <c r="K104" s="48">
        <v>0.9</v>
      </c>
      <c r="L104" s="48">
        <v>100</v>
      </c>
    </row>
    <row r="105" spans="1:12" ht="21.95" customHeight="1">
      <c r="A105" s="1" t="s">
        <v>1340</v>
      </c>
      <c r="B105" s="4" t="s">
        <v>1341</v>
      </c>
      <c r="C105" s="55">
        <f t="shared" si="3"/>
        <v>246</v>
      </c>
      <c r="D105" s="56">
        <f t="shared" si="4"/>
        <v>221</v>
      </c>
      <c r="G105" s="50">
        <v>221</v>
      </c>
      <c r="I105" s="47">
        <f t="shared" si="5"/>
        <v>221</v>
      </c>
      <c r="J105" s="48">
        <v>100</v>
      </c>
      <c r="K105" s="48">
        <v>0.9</v>
      </c>
      <c r="L105" s="48">
        <v>100</v>
      </c>
    </row>
    <row r="106" spans="1:12" ht="21.95" customHeight="1">
      <c r="A106" s="1" t="s">
        <v>1342</v>
      </c>
      <c r="B106" s="4" t="s">
        <v>1343</v>
      </c>
      <c r="C106" s="55">
        <f t="shared" si="3"/>
        <v>246</v>
      </c>
      <c r="D106" s="56">
        <f t="shared" si="4"/>
        <v>221</v>
      </c>
      <c r="G106" s="50">
        <v>221</v>
      </c>
      <c r="I106" s="47">
        <f t="shared" si="5"/>
        <v>221</v>
      </c>
      <c r="J106" s="48">
        <v>100</v>
      </c>
      <c r="K106" s="48">
        <v>0.9</v>
      </c>
      <c r="L106" s="48">
        <v>100</v>
      </c>
    </row>
    <row r="107" spans="1:12" ht="21.95" customHeight="1">
      <c r="A107" s="1" t="s">
        <v>1344</v>
      </c>
      <c r="B107" s="4" t="s">
        <v>1345</v>
      </c>
      <c r="C107" s="55">
        <f t="shared" si="3"/>
        <v>246</v>
      </c>
      <c r="D107" s="56">
        <f t="shared" si="4"/>
        <v>221</v>
      </c>
      <c r="G107" s="50">
        <v>221</v>
      </c>
      <c r="I107" s="47">
        <f t="shared" si="5"/>
        <v>221</v>
      </c>
      <c r="J107" s="48">
        <v>100</v>
      </c>
      <c r="K107" s="48">
        <v>0.9</v>
      </c>
      <c r="L107" s="48">
        <v>100</v>
      </c>
    </row>
    <row r="108" spans="1:12" ht="21.95" customHeight="1">
      <c r="A108" s="1" t="s">
        <v>1346</v>
      </c>
      <c r="B108" s="4" t="s">
        <v>1347</v>
      </c>
      <c r="C108" s="55">
        <f t="shared" si="3"/>
        <v>246</v>
      </c>
      <c r="D108" s="56">
        <f t="shared" si="4"/>
        <v>221</v>
      </c>
      <c r="G108" s="50">
        <v>221</v>
      </c>
      <c r="I108" s="47">
        <f t="shared" si="5"/>
        <v>221</v>
      </c>
      <c r="J108" s="48">
        <v>100</v>
      </c>
      <c r="K108" s="48">
        <v>0.9</v>
      </c>
      <c r="L108" s="48">
        <v>100</v>
      </c>
    </row>
    <row r="109" spans="1:12" ht="21.95" customHeight="1">
      <c r="A109" s="1" t="s">
        <v>1348</v>
      </c>
      <c r="B109" s="4" t="s">
        <v>1349</v>
      </c>
      <c r="C109" s="55">
        <f t="shared" si="3"/>
        <v>246</v>
      </c>
      <c r="D109" s="56">
        <f t="shared" si="4"/>
        <v>221</v>
      </c>
      <c r="G109" s="50">
        <v>221</v>
      </c>
      <c r="I109" s="47">
        <f t="shared" si="5"/>
        <v>221</v>
      </c>
      <c r="J109" s="48">
        <v>100</v>
      </c>
      <c r="K109" s="48">
        <v>0.9</v>
      </c>
      <c r="L109" s="48">
        <v>100</v>
      </c>
    </row>
    <row r="110" spans="1:12" ht="21.95" customHeight="1">
      <c r="A110" s="1" t="s">
        <v>1350</v>
      </c>
      <c r="B110" s="4" t="s">
        <v>1351</v>
      </c>
      <c r="C110" s="55">
        <f t="shared" si="3"/>
        <v>293</v>
      </c>
      <c r="D110" s="56">
        <f t="shared" si="4"/>
        <v>264</v>
      </c>
      <c r="G110" s="50">
        <v>264</v>
      </c>
      <c r="I110" s="47">
        <f t="shared" si="5"/>
        <v>264</v>
      </c>
      <c r="J110" s="48">
        <v>100</v>
      </c>
      <c r="K110" s="48">
        <v>0.9</v>
      </c>
      <c r="L110" s="48">
        <v>100</v>
      </c>
    </row>
    <row r="111" spans="1:12" ht="21.95" customHeight="1">
      <c r="A111" s="1" t="s">
        <v>1352</v>
      </c>
      <c r="B111" s="4" t="s">
        <v>1353</v>
      </c>
      <c r="C111" s="55">
        <f t="shared" si="3"/>
        <v>1130</v>
      </c>
      <c r="D111" s="56">
        <f t="shared" si="4"/>
        <v>1017</v>
      </c>
      <c r="G111" s="50">
        <v>1017</v>
      </c>
      <c r="I111" s="47">
        <f t="shared" si="5"/>
        <v>1017</v>
      </c>
      <c r="J111" s="48">
        <v>100</v>
      </c>
      <c r="K111" s="48">
        <v>0.9</v>
      </c>
      <c r="L111" s="48">
        <v>100</v>
      </c>
    </row>
    <row r="112" spans="1:12" ht="21.95" customHeight="1">
      <c r="A112" s="1" t="s">
        <v>1354</v>
      </c>
      <c r="B112" s="4" t="s">
        <v>1355</v>
      </c>
      <c r="C112" s="55">
        <f t="shared" si="3"/>
        <v>2260</v>
      </c>
      <c r="D112" s="56">
        <f t="shared" si="4"/>
        <v>2034</v>
      </c>
      <c r="G112" s="50">
        <v>2034</v>
      </c>
      <c r="I112" s="47">
        <f t="shared" si="5"/>
        <v>2034</v>
      </c>
      <c r="J112" s="48">
        <v>100</v>
      </c>
      <c r="K112" s="48">
        <v>0.9</v>
      </c>
      <c r="L112" s="48">
        <v>100</v>
      </c>
    </row>
    <row r="113" spans="1:12" ht="21.95" customHeight="1">
      <c r="A113" s="1" t="s">
        <v>1356</v>
      </c>
      <c r="B113" s="4" t="s">
        <v>1357</v>
      </c>
      <c r="C113" s="55">
        <f t="shared" si="3"/>
        <v>1130</v>
      </c>
      <c r="D113" s="56">
        <f t="shared" si="4"/>
        <v>1017</v>
      </c>
      <c r="G113" s="50">
        <v>1017</v>
      </c>
      <c r="I113" s="47">
        <f t="shared" si="5"/>
        <v>1017</v>
      </c>
      <c r="J113" s="48">
        <v>100</v>
      </c>
      <c r="K113" s="48">
        <v>0.9</v>
      </c>
      <c r="L113" s="48">
        <v>100</v>
      </c>
    </row>
    <row r="114" spans="1:12" ht="21.95" customHeight="1">
      <c r="A114" s="1" t="s">
        <v>1358</v>
      </c>
      <c r="B114" s="4" t="s">
        <v>1359</v>
      </c>
      <c r="C114" s="55">
        <f t="shared" si="3"/>
        <v>682</v>
      </c>
      <c r="D114" s="56">
        <f t="shared" si="4"/>
        <v>614</v>
      </c>
      <c r="G114" s="50">
        <v>614</v>
      </c>
      <c r="I114" s="47">
        <f t="shared" si="5"/>
        <v>614</v>
      </c>
      <c r="J114" s="48">
        <v>100</v>
      </c>
      <c r="K114" s="48">
        <v>0.9</v>
      </c>
      <c r="L114" s="48">
        <v>100</v>
      </c>
    </row>
    <row r="115" spans="1:12" ht="21.95" customHeight="1">
      <c r="A115" s="1" t="s">
        <v>1360</v>
      </c>
      <c r="B115" s="4" t="s">
        <v>1361</v>
      </c>
      <c r="C115" s="55">
        <f t="shared" si="3"/>
        <v>886</v>
      </c>
      <c r="D115" s="56">
        <f t="shared" si="4"/>
        <v>797</v>
      </c>
      <c r="G115" s="50">
        <v>797</v>
      </c>
      <c r="I115" s="47">
        <f t="shared" si="5"/>
        <v>797</v>
      </c>
      <c r="J115" s="48">
        <v>100</v>
      </c>
      <c r="K115" s="48">
        <v>0.9</v>
      </c>
      <c r="L115" s="48">
        <v>100</v>
      </c>
    </row>
    <row r="116" spans="1:12" ht="21.95" customHeight="1">
      <c r="A116" s="1" t="s">
        <v>1362</v>
      </c>
      <c r="B116" s="4" t="s">
        <v>1363</v>
      </c>
      <c r="C116" s="55">
        <f t="shared" si="3"/>
        <v>448</v>
      </c>
      <c r="D116" s="56">
        <f t="shared" si="4"/>
        <v>403</v>
      </c>
      <c r="G116" s="50">
        <v>403</v>
      </c>
      <c r="I116" s="47">
        <f t="shared" si="5"/>
        <v>403</v>
      </c>
      <c r="J116" s="48">
        <v>100</v>
      </c>
      <c r="K116" s="48">
        <v>0.9</v>
      </c>
      <c r="L116" s="48">
        <v>100</v>
      </c>
    </row>
    <row r="117" spans="1:12" ht="21.95" customHeight="1">
      <c r="A117" s="1" t="s">
        <v>931</v>
      </c>
      <c r="B117" s="4" t="s">
        <v>1364</v>
      </c>
      <c r="C117" s="55">
        <f t="shared" si="3"/>
        <v>448</v>
      </c>
      <c r="D117" s="56">
        <f t="shared" si="4"/>
        <v>403</v>
      </c>
      <c r="G117" s="50">
        <v>403</v>
      </c>
      <c r="I117" s="47">
        <f t="shared" si="5"/>
        <v>403</v>
      </c>
      <c r="J117" s="48">
        <v>100</v>
      </c>
      <c r="K117" s="48">
        <v>0.9</v>
      </c>
      <c r="L117" s="48">
        <v>100</v>
      </c>
    </row>
    <row r="118" spans="1:12" ht="21.95" customHeight="1">
      <c r="A118" s="1" t="s">
        <v>1365</v>
      </c>
      <c r="B118" s="4" t="s">
        <v>1366</v>
      </c>
      <c r="C118" s="55">
        <f t="shared" si="3"/>
        <v>442</v>
      </c>
      <c r="D118" s="56">
        <f t="shared" si="4"/>
        <v>398</v>
      </c>
      <c r="G118" s="50">
        <v>398</v>
      </c>
      <c r="I118" s="47">
        <f t="shared" si="5"/>
        <v>398</v>
      </c>
      <c r="J118" s="48">
        <v>100</v>
      </c>
      <c r="K118" s="48">
        <v>0.9</v>
      </c>
      <c r="L118" s="48">
        <v>100</v>
      </c>
    </row>
    <row r="119" spans="1:12" ht="21.95" customHeight="1">
      <c r="A119" s="1" t="s">
        <v>1367</v>
      </c>
      <c r="B119" s="4" t="s">
        <v>1368</v>
      </c>
      <c r="C119" s="55">
        <f t="shared" si="3"/>
        <v>458</v>
      </c>
      <c r="D119" s="56">
        <f t="shared" si="4"/>
        <v>412</v>
      </c>
      <c r="G119" s="50">
        <v>412</v>
      </c>
      <c r="I119" s="47">
        <f t="shared" si="5"/>
        <v>412</v>
      </c>
      <c r="J119" s="48">
        <v>100</v>
      </c>
      <c r="K119" s="48">
        <v>0.9</v>
      </c>
      <c r="L119" s="48">
        <v>100</v>
      </c>
    </row>
    <row r="120" spans="1:12" ht="21.95" customHeight="1">
      <c r="A120" s="1" t="s">
        <v>1369</v>
      </c>
      <c r="B120" s="4" t="s">
        <v>1370</v>
      </c>
      <c r="C120" s="55">
        <f t="shared" si="3"/>
        <v>458</v>
      </c>
      <c r="D120" s="56">
        <f t="shared" si="4"/>
        <v>412</v>
      </c>
      <c r="G120" s="50">
        <v>412</v>
      </c>
      <c r="I120" s="47">
        <f t="shared" si="5"/>
        <v>412</v>
      </c>
      <c r="J120" s="48">
        <v>100</v>
      </c>
      <c r="K120" s="48">
        <v>0.9</v>
      </c>
      <c r="L120" s="48">
        <v>100</v>
      </c>
    </row>
    <row r="121" spans="1:12" ht="21.95" customHeight="1">
      <c r="A121" s="1" t="s">
        <v>1371</v>
      </c>
      <c r="B121" s="4" t="s">
        <v>1372</v>
      </c>
      <c r="C121" s="55">
        <f t="shared" si="3"/>
        <v>458</v>
      </c>
      <c r="D121" s="56">
        <f t="shared" si="4"/>
        <v>412</v>
      </c>
      <c r="G121" s="50">
        <v>412</v>
      </c>
      <c r="I121" s="47">
        <f t="shared" si="5"/>
        <v>412</v>
      </c>
      <c r="J121" s="48">
        <v>100</v>
      </c>
      <c r="K121" s="48">
        <v>0.9</v>
      </c>
      <c r="L121" s="48">
        <v>100</v>
      </c>
    </row>
    <row r="122" spans="1:12" ht="21.95" customHeight="1">
      <c r="A122" s="1" t="s">
        <v>1373</v>
      </c>
      <c r="B122" s="4" t="s">
        <v>1374</v>
      </c>
      <c r="C122" s="55">
        <f t="shared" si="3"/>
        <v>1023</v>
      </c>
      <c r="D122" s="56">
        <f t="shared" si="4"/>
        <v>921</v>
      </c>
      <c r="G122" s="50">
        <v>921</v>
      </c>
      <c r="I122" s="47">
        <f t="shared" si="5"/>
        <v>921</v>
      </c>
      <c r="J122" s="48">
        <v>100</v>
      </c>
      <c r="K122" s="48">
        <v>0.9</v>
      </c>
      <c r="L122" s="48">
        <v>100</v>
      </c>
    </row>
    <row r="123" spans="1:12" ht="21.95" customHeight="1">
      <c r="A123" s="1" t="s">
        <v>1375</v>
      </c>
      <c r="B123" s="4" t="s">
        <v>1376</v>
      </c>
      <c r="C123" s="55">
        <f t="shared" si="3"/>
        <v>1023</v>
      </c>
      <c r="D123" s="56">
        <f t="shared" si="4"/>
        <v>921</v>
      </c>
      <c r="G123" s="50">
        <v>921</v>
      </c>
      <c r="I123" s="47">
        <f t="shared" si="5"/>
        <v>921</v>
      </c>
      <c r="J123" s="48">
        <v>100</v>
      </c>
      <c r="K123" s="48">
        <v>0.9</v>
      </c>
      <c r="L123" s="48">
        <v>100</v>
      </c>
    </row>
    <row r="124" spans="1:12" ht="21.95" customHeight="1">
      <c r="A124" s="1" t="s">
        <v>1377</v>
      </c>
      <c r="B124" s="4" t="s">
        <v>1378</v>
      </c>
      <c r="C124" s="55">
        <f t="shared" si="3"/>
        <v>1023</v>
      </c>
      <c r="D124" s="56">
        <f t="shared" si="4"/>
        <v>921</v>
      </c>
      <c r="G124" s="50">
        <v>921</v>
      </c>
      <c r="I124" s="47">
        <f t="shared" si="5"/>
        <v>921</v>
      </c>
      <c r="J124" s="48">
        <v>100</v>
      </c>
      <c r="K124" s="48">
        <v>0.9</v>
      </c>
      <c r="L124" s="48">
        <v>100</v>
      </c>
    </row>
    <row r="125" spans="1:12" ht="21.95" customHeight="1">
      <c r="A125" s="1" t="s">
        <v>1379</v>
      </c>
      <c r="B125" s="4" t="s">
        <v>1380</v>
      </c>
      <c r="C125" s="55">
        <f t="shared" si="3"/>
        <v>2887</v>
      </c>
      <c r="D125" s="56">
        <f t="shared" si="4"/>
        <v>2598</v>
      </c>
      <c r="G125" s="50">
        <v>2598</v>
      </c>
      <c r="I125" s="47">
        <f t="shared" si="5"/>
        <v>2598</v>
      </c>
      <c r="J125" s="48">
        <v>100</v>
      </c>
      <c r="K125" s="48">
        <v>0.9</v>
      </c>
      <c r="L125" s="48">
        <v>100</v>
      </c>
    </row>
    <row r="126" spans="1:12" ht="21.95" customHeight="1">
      <c r="A126" s="1" t="s">
        <v>1381</v>
      </c>
      <c r="B126" s="4" t="s">
        <v>1382</v>
      </c>
      <c r="C126" s="55">
        <f t="shared" si="3"/>
        <v>2887</v>
      </c>
      <c r="D126" s="56">
        <f t="shared" si="4"/>
        <v>2598</v>
      </c>
      <c r="G126" s="50">
        <v>2598</v>
      </c>
      <c r="I126" s="47">
        <f t="shared" si="5"/>
        <v>2598</v>
      </c>
      <c r="J126" s="48">
        <v>100</v>
      </c>
      <c r="K126" s="48">
        <v>0.9</v>
      </c>
      <c r="L126" s="48">
        <v>100</v>
      </c>
    </row>
    <row r="127" spans="1:12" ht="21.95" customHeight="1">
      <c r="A127" s="1" t="s">
        <v>933</v>
      </c>
      <c r="B127" s="4" t="s">
        <v>1383</v>
      </c>
      <c r="C127" s="55">
        <f t="shared" si="3"/>
        <v>2887</v>
      </c>
      <c r="D127" s="56">
        <f t="shared" si="4"/>
        <v>2598</v>
      </c>
      <c r="G127" s="50">
        <v>2598</v>
      </c>
      <c r="I127" s="47">
        <f t="shared" si="5"/>
        <v>2598</v>
      </c>
      <c r="J127" s="48">
        <v>100</v>
      </c>
      <c r="K127" s="48">
        <v>0.9</v>
      </c>
      <c r="L127" s="48">
        <v>100</v>
      </c>
    </row>
    <row r="128" spans="1:12" ht="21.95" customHeight="1">
      <c r="A128" s="1" t="s">
        <v>935</v>
      </c>
      <c r="B128" s="4" t="s">
        <v>1384</v>
      </c>
      <c r="C128" s="55">
        <f t="shared" si="3"/>
        <v>1226</v>
      </c>
      <c r="D128" s="56">
        <f t="shared" si="4"/>
        <v>1103</v>
      </c>
      <c r="G128" s="50">
        <v>1103</v>
      </c>
      <c r="I128" s="47">
        <f t="shared" si="5"/>
        <v>1103</v>
      </c>
      <c r="J128" s="48">
        <v>100</v>
      </c>
      <c r="K128" s="48">
        <v>0.9</v>
      </c>
      <c r="L128" s="48">
        <v>100</v>
      </c>
    </row>
    <row r="129" spans="1:12" ht="21.95" customHeight="1">
      <c r="A129" s="1" t="s">
        <v>937</v>
      </c>
      <c r="B129" s="4" t="s">
        <v>1385</v>
      </c>
      <c r="C129" s="55">
        <f t="shared" si="3"/>
        <v>1226</v>
      </c>
      <c r="D129" s="56">
        <f t="shared" si="4"/>
        <v>1103</v>
      </c>
      <c r="G129" s="50">
        <v>1103</v>
      </c>
      <c r="I129" s="47">
        <f t="shared" si="5"/>
        <v>1103</v>
      </c>
      <c r="J129" s="48">
        <v>100</v>
      </c>
      <c r="K129" s="48">
        <v>0.9</v>
      </c>
      <c r="L129" s="48">
        <v>100</v>
      </c>
    </row>
    <row r="130" spans="1:12" ht="21.95" customHeight="1">
      <c r="A130" s="1" t="s">
        <v>1386</v>
      </c>
      <c r="B130" s="4" t="s">
        <v>1387</v>
      </c>
      <c r="C130" s="55">
        <f t="shared" si="3"/>
        <v>1149</v>
      </c>
      <c r="D130" s="56">
        <f t="shared" si="4"/>
        <v>1034</v>
      </c>
      <c r="G130" s="50">
        <v>1034</v>
      </c>
      <c r="I130" s="47">
        <f t="shared" si="5"/>
        <v>1034</v>
      </c>
      <c r="J130" s="48">
        <v>100</v>
      </c>
      <c r="K130" s="48">
        <v>0.9</v>
      </c>
      <c r="L130" s="48">
        <v>100</v>
      </c>
    </row>
    <row r="131" spans="1:12" ht="21.95" customHeight="1">
      <c r="A131" s="1" t="s">
        <v>1388</v>
      </c>
      <c r="B131" s="4" t="s">
        <v>1389</v>
      </c>
      <c r="C131" s="55">
        <f t="shared" ref="C131:C194" si="6">ROUND(((I131*J131)/L131)/K131,0)</f>
        <v>521</v>
      </c>
      <c r="D131" s="56">
        <f t="shared" ref="D131:D194" si="7">ROUND(C131*0.9,0)</f>
        <v>469</v>
      </c>
      <c r="G131" s="50">
        <v>469</v>
      </c>
      <c r="I131" s="47">
        <f t="shared" ref="I131:I194" si="8">G131</f>
        <v>469</v>
      </c>
      <c r="J131" s="48">
        <v>100</v>
      </c>
      <c r="K131" s="48">
        <v>0.9</v>
      </c>
      <c r="L131" s="48">
        <v>100</v>
      </c>
    </row>
    <row r="132" spans="1:12" ht="21.95" customHeight="1">
      <c r="A132" s="1" t="s">
        <v>939</v>
      </c>
      <c r="B132" s="4" t="s">
        <v>1390</v>
      </c>
      <c r="C132" s="55">
        <f t="shared" si="6"/>
        <v>1408</v>
      </c>
      <c r="D132" s="56">
        <f t="shared" si="7"/>
        <v>1267</v>
      </c>
      <c r="G132" s="50">
        <v>1267</v>
      </c>
      <c r="I132" s="47">
        <f t="shared" si="8"/>
        <v>1267</v>
      </c>
      <c r="J132" s="48">
        <v>100</v>
      </c>
      <c r="K132" s="48">
        <v>0.9</v>
      </c>
      <c r="L132" s="48">
        <v>100</v>
      </c>
    </row>
    <row r="133" spans="1:12" ht="21.95" customHeight="1">
      <c r="A133" s="1" t="s">
        <v>1391</v>
      </c>
      <c r="B133" s="4" t="s">
        <v>1392</v>
      </c>
      <c r="C133" s="55">
        <f t="shared" si="6"/>
        <v>511</v>
      </c>
      <c r="D133" s="56">
        <f t="shared" si="7"/>
        <v>460</v>
      </c>
      <c r="G133" s="50">
        <v>460</v>
      </c>
      <c r="I133" s="47">
        <f t="shared" si="8"/>
        <v>460</v>
      </c>
      <c r="J133" s="48">
        <v>100</v>
      </c>
      <c r="K133" s="48">
        <v>0.9</v>
      </c>
      <c r="L133" s="48">
        <v>100</v>
      </c>
    </row>
    <row r="134" spans="1:12" ht="21.95" customHeight="1">
      <c r="A134" s="1" t="s">
        <v>1393</v>
      </c>
      <c r="B134" s="4" t="s">
        <v>1394</v>
      </c>
      <c r="C134" s="55">
        <f t="shared" si="6"/>
        <v>437</v>
      </c>
      <c r="D134" s="56">
        <f t="shared" si="7"/>
        <v>393</v>
      </c>
      <c r="G134" s="50">
        <v>393</v>
      </c>
      <c r="I134" s="47">
        <f t="shared" si="8"/>
        <v>393</v>
      </c>
      <c r="J134" s="48">
        <v>100</v>
      </c>
      <c r="K134" s="48">
        <v>0.9</v>
      </c>
      <c r="L134" s="48">
        <v>100</v>
      </c>
    </row>
    <row r="135" spans="1:12" ht="21.95" customHeight="1">
      <c r="A135" s="1" t="s">
        <v>1395</v>
      </c>
      <c r="B135" s="4" t="s">
        <v>1396</v>
      </c>
      <c r="C135" s="55">
        <f t="shared" si="6"/>
        <v>511</v>
      </c>
      <c r="D135" s="56">
        <f t="shared" si="7"/>
        <v>460</v>
      </c>
      <c r="G135" s="50">
        <v>460</v>
      </c>
      <c r="I135" s="47">
        <f t="shared" si="8"/>
        <v>460</v>
      </c>
      <c r="J135" s="48">
        <v>100</v>
      </c>
      <c r="K135" s="48">
        <v>0.9</v>
      </c>
      <c r="L135" s="48">
        <v>100</v>
      </c>
    </row>
    <row r="136" spans="1:12" ht="21.95" customHeight="1">
      <c r="A136" s="1" t="s">
        <v>1397</v>
      </c>
      <c r="B136" s="4" t="s">
        <v>1398</v>
      </c>
      <c r="C136" s="55">
        <f t="shared" si="6"/>
        <v>657</v>
      </c>
      <c r="D136" s="56">
        <f t="shared" si="7"/>
        <v>591</v>
      </c>
      <c r="G136" s="50">
        <v>591</v>
      </c>
      <c r="I136" s="47">
        <f t="shared" si="8"/>
        <v>591</v>
      </c>
      <c r="J136" s="48">
        <v>100</v>
      </c>
      <c r="K136" s="48">
        <v>0.9</v>
      </c>
      <c r="L136" s="48">
        <v>100</v>
      </c>
    </row>
    <row r="137" spans="1:12" ht="21.95" customHeight="1">
      <c r="A137" s="1" t="s">
        <v>1399</v>
      </c>
      <c r="B137" s="4" t="s">
        <v>1400</v>
      </c>
      <c r="C137" s="55">
        <f t="shared" si="6"/>
        <v>590</v>
      </c>
      <c r="D137" s="56">
        <f t="shared" si="7"/>
        <v>531</v>
      </c>
      <c r="G137" s="50">
        <v>531</v>
      </c>
      <c r="I137" s="47">
        <f t="shared" si="8"/>
        <v>531</v>
      </c>
      <c r="J137" s="48">
        <v>100</v>
      </c>
      <c r="K137" s="48">
        <v>0.9</v>
      </c>
      <c r="L137" s="48">
        <v>100</v>
      </c>
    </row>
    <row r="138" spans="1:12" ht="21.95" customHeight="1">
      <c r="A138" s="1" t="s">
        <v>1401</v>
      </c>
      <c r="B138" s="4" t="s">
        <v>1402</v>
      </c>
      <c r="C138" s="55">
        <f t="shared" si="6"/>
        <v>590</v>
      </c>
      <c r="D138" s="56">
        <f t="shared" si="7"/>
        <v>531</v>
      </c>
      <c r="G138" s="50">
        <v>531</v>
      </c>
      <c r="I138" s="47">
        <f t="shared" si="8"/>
        <v>531</v>
      </c>
      <c r="J138" s="48">
        <v>100</v>
      </c>
      <c r="K138" s="48">
        <v>0.9</v>
      </c>
      <c r="L138" s="48">
        <v>100</v>
      </c>
    </row>
    <row r="139" spans="1:12" ht="21.95" customHeight="1">
      <c r="A139" s="1" t="s">
        <v>1403</v>
      </c>
      <c r="B139" s="4" t="s">
        <v>1404</v>
      </c>
      <c r="C139" s="55">
        <f t="shared" si="6"/>
        <v>657</v>
      </c>
      <c r="D139" s="56">
        <f t="shared" si="7"/>
        <v>591</v>
      </c>
      <c r="G139" s="50">
        <v>591</v>
      </c>
      <c r="I139" s="47">
        <f t="shared" si="8"/>
        <v>591</v>
      </c>
      <c r="J139" s="48">
        <v>100</v>
      </c>
      <c r="K139" s="48">
        <v>0.9</v>
      </c>
      <c r="L139" s="48">
        <v>100</v>
      </c>
    </row>
    <row r="140" spans="1:12" ht="21.95" customHeight="1">
      <c r="A140" s="1" t="s">
        <v>1405</v>
      </c>
      <c r="B140" s="4" t="s">
        <v>1406</v>
      </c>
      <c r="C140" s="55">
        <f t="shared" si="6"/>
        <v>657</v>
      </c>
      <c r="D140" s="56">
        <f t="shared" si="7"/>
        <v>591</v>
      </c>
      <c r="G140" s="50">
        <v>591</v>
      </c>
      <c r="I140" s="47">
        <f t="shared" si="8"/>
        <v>591</v>
      </c>
      <c r="J140" s="48">
        <v>100</v>
      </c>
      <c r="K140" s="48">
        <v>0.9</v>
      </c>
      <c r="L140" s="48">
        <v>100</v>
      </c>
    </row>
    <row r="141" spans="1:12" ht="21.95" customHeight="1">
      <c r="A141" s="1" t="s">
        <v>1407</v>
      </c>
      <c r="B141" s="4" t="s">
        <v>1408</v>
      </c>
      <c r="C141" s="55">
        <f t="shared" si="6"/>
        <v>523</v>
      </c>
      <c r="D141" s="56">
        <f t="shared" si="7"/>
        <v>471</v>
      </c>
      <c r="G141" s="50">
        <v>471</v>
      </c>
      <c r="I141" s="47">
        <f t="shared" si="8"/>
        <v>471</v>
      </c>
      <c r="J141" s="48">
        <v>100</v>
      </c>
      <c r="K141" s="48">
        <v>0.9</v>
      </c>
      <c r="L141" s="48">
        <v>100</v>
      </c>
    </row>
    <row r="142" spans="1:12" ht="21.95" customHeight="1">
      <c r="A142" s="1" t="s">
        <v>1409</v>
      </c>
      <c r="B142" s="4" t="s">
        <v>1410</v>
      </c>
      <c r="C142" s="55">
        <f t="shared" si="6"/>
        <v>561</v>
      </c>
      <c r="D142" s="56">
        <f t="shared" si="7"/>
        <v>505</v>
      </c>
      <c r="G142" s="50">
        <v>505</v>
      </c>
      <c r="I142" s="47">
        <f t="shared" si="8"/>
        <v>505</v>
      </c>
      <c r="J142" s="48">
        <v>100</v>
      </c>
      <c r="K142" s="48">
        <v>0.9</v>
      </c>
      <c r="L142" s="48">
        <v>100</v>
      </c>
    </row>
    <row r="143" spans="1:12" ht="21.95" customHeight="1">
      <c r="A143" s="1" t="s">
        <v>1411</v>
      </c>
      <c r="B143" s="4" t="s">
        <v>1412</v>
      </c>
      <c r="C143" s="55">
        <f t="shared" si="6"/>
        <v>839</v>
      </c>
      <c r="D143" s="56">
        <f t="shared" si="7"/>
        <v>755</v>
      </c>
      <c r="G143" s="50">
        <v>755</v>
      </c>
      <c r="I143" s="47">
        <f t="shared" si="8"/>
        <v>755</v>
      </c>
      <c r="J143" s="48">
        <v>100</v>
      </c>
      <c r="K143" s="48">
        <v>0.9</v>
      </c>
      <c r="L143" s="48">
        <v>100</v>
      </c>
    </row>
    <row r="144" spans="1:12" ht="21.95" customHeight="1">
      <c r="A144" s="1" t="s">
        <v>1413</v>
      </c>
      <c r="B144" s="4" t="s">
        <v>1414</v>
      </c>
      <c r="C144" s="55">
        <f t="shared" si="6"/>
        <v>963</v>
      </c>
      <c r="D144" s="56">
        <f t="shared" si="7"/>
        <v>867</v>
      </c>
      <c r="G144" s="50">
        <v>867</v>
      </c>
      <c r="I144" s="47">
        <f t="shared" si="8"/>
        <v>867</v>
      </c>
      <c r="J144" s="48">
        <v>100</v>
      </c>
      <c r="K144" s="48">
        <v>0.9</v>
      </c>
      <c r="L144" s="48">
        <v>100</v>
      </c>
    </row>
    <row r="145" spans="1:12" ht="21.95" customHeight="1">
      <c r="A145" s="1" t="s">
        <v>1415</v>
      </c>
      <c r="B145" s="4" t="s">
        <v>1416</v>
      </c>
      <c r="C145" s="55">
        <f t="shared" si="6"/>
        <v>590</v>
      </c>
      <c r="D145" s="56">
        <f t="shared" si="7"/>
        <v>531</v>
      </c>
      <c r="G145" s="50">
        <v>531</v>
      </c>
      <c r="I145" s="47">
        <f t="shared" si="8"/>
        <v>531</v>
      </c>
      <c r="J145" s="48">
        <v>100</v>
      </c>
      <c r="K145" s="48">
        <v>0.9</v>
      </c>
      <c r="L145" s="48">
        <v>100</v>
      </c>
    </row>
    <row r="146" spans="1:12" ht="21.95" customHeight="1">
      <c r="A146" s="1" t="s">
        <v>1417</v>
      </c>
      <c r="B146" s="4" t="s">
        <v>1418</v>
      </c>
      <c r="C146" s="55">
        <f t="shared" si="6"/>
        <v>288</v>
      </c>
      <c r="D146" s="56">
        <f t="shared" si="7"/>
        <v>259</v>
      </c>
      <c r="G146" s="50">
        <v>259</v>
      </c>
      <c r="I146" s="47">
        <f t="shared" si="8"/>
        <v>259</v>
      </c>
      <c r="J146" s="48">
        <v>100</v>
      </c>
      <c r="K146" s="48">
        <v>0.9</v>
      </c>
      <c r="L146" s="48">
        <v>100</v>
      </c>
    </row>
    <row r="147" spans="1:12" ht="21.95" customHeight="1">
      <c r="A147" s="1" t="s">
        <v>1419</v>
      </c>
      <c r="B147" s="4" t="s">
        <v>1420</v>
      </c>
      <c r="C147" s="55">
        <f t="shared" si="6"/>
        <v>124</v>
      </c>
      <c r="D147" s="56">
        <f t="shared" si="7"/>
        <v>112</v>
      </c>
      <c r="G147" s="50">
        <v>112</v>
      </c>
      <c r="I147" s="47">
        <f t="shared" si="8"/>
        <v>112</v>
      </c>
      <c r="J147" s="48">
        <v>100</v>
      </c>
      <c r="K147" s="48">
        <v>0.9</v>
      </c>
      <c r="L147" s="48">
        <v>100</v>
      </c>
    </row>
    <row r="148" spans="1:12" ht="21.95" customHeight="1">
      <c r="A148" s="1" t="s">
        <v>1421</v>
      </c>
      <c r="B148" s="4" t="s">
        <v>1422</v>
      </c>
      <c r="C148" s="55">
        <f t="shared" si="6"/>
        <v>523</v>
      </c>
      <c r="D148" s="56">
        <f t="shared" si="7"/>
        <v>471</v>
      </c>
      <c r="G148" s="50">
        <v>471</v>
      </c>
      <c r="I148" s="47">
        <f t="shared" si="8"/>
        <v>471</v>
      </c>
      <c r="J148" s="48">
        <v>100</v>
      </c>
      <c r="K148" s="48">
        <v>0.9</v>
      </c>
      <c r="L148" s="48">
        <v>100</v>
      </c>
    </row>
    <row r="149" spans="1:12" ht="21.95" customHeight="1">
      <c r="A149" s="1" t="s">
        <v>1423</v>
      </c>
      <c r="B149" s="4" t="s">
        <v>1424</v>
      </c>
      <c r="C149" s="55">
        <f t="shared" si="6"/>
        <v>590</v>
      </c>
      <c r="D149" s="56">
        <f t="shared" si="7"/>
        <v>531</v>
      </c>
      <c r="G149" s="50">
        <v>531</v>
      </c>
      <c r="I149" s="47">
        <f t="shared" si="8"/>
        <v>531</v>
      </c>
      <c r="J149" s="48">
        <v>100</v>
      </c>
      <c r="K149" s="48">
        <v>0.9</v>
      </c>
      <c r="L149" s="48">
        <v>100</v>
      </c>
    </row>
    <row r="150" spans="1:12" ht="21.95" customHeight="1">
      <c r="A150" s="1" t="s">
        <v>1425</v>
      </c>
      <c r="B150" s="4" t="s">
        <v>1426</v>
      </c>
      <c r="C150" s="55">
        <f t="shared" si="6"/>
        <v>590</v>
      </c>
      <c r="D150" s="56">
        <f t="shared" si="7"/>
        <v>531</v>
      </c>
      <c r="G150" s="50">
        <v>531</v>
      </c>
      <c r="I150" s="47">
        <f t="shared" si="8"/>
        <v>531</v>
      </c>
      <c r="J150" s="48">
        <v>100</v>
      </c>
      <c r="K150" s="48">
        <v>0.9</v>
      </c>
      <c r="L150" s="48">
        <v>100</v>
      </c>
    </row>
    <row r="151" spans="1:12" ht="21.95" customHeight="1">
      <c r="A151" s="1" t="s">
        <v>1427</v>
      </c>
      <c r="B151" s="4" t="s">
        <v>1428</v>
      </c>
      <c r="C151" s="55">
        <f t="shared" si="6"/>
        <v>839</v>
      </c>
      <c r="D151" s="56">
        <f t="shared" si="7"/>
        <v>755</v>
      </c>
      <c r="G151" s="50">
        <v>755</v>
      </c>
      <c r="I151" s="47">
        <f t="shared" si="8"/>
        <v>755</v>
      </c>
      <c r="J151" s="48">
        <v>100</v>
      </c>
      <c r="K151" s="48">
        <v>0.9</v>
      </c>
      <c r="L151" s="48">
        <v>100</v>
      </c>
    </row>
    <row r="152" spans="1:12" ht="21.95" customHeight="1">
      <c r="A152" s="1" t="s">
        <v>941</v>
      </c>
      <c r="B152" s="4" t="s">
        <v>1429</v>
      </c>
      <c r="C152" s="55">
        <f t="shared" si="6"/>
        <v>2682</v>
      </c>
      <c r="D152" s="56">
        <f t="shared" si="7"/>
        <v>2414</v>
      </c>
      <c r="G152" s="50">
        <v>2414</v>
      </c>
      <c r="I152" s="47">
        <f t="shared" si="8"/>
        <v>2414</v>
      </c>
      <c r="J152" s="48">
        <v>100</v>
      </c>
      <c r="K152" s="48">
        <v>0.9</v>
      </c>
      <c r="L152" s="48">
        <v>100</v>
      </c>
    </row>
    <row r="153" spans="1:12" ht="21.95" customHeight="1">
      <c r="A153" s="1" t="s">
        <v>1430</v>
      </c>
      <c r="B153" s="4" t="s">
        <v>1431</v>
      </c>
      <c r="C153" s="55">
        <f t="shared" si="6"/>
        <v>561</v>
      </c>
      <c r="D153" s="56">
        <f t="shared" si="7"/>
        <v>505</v>
      </c>
      <c r="G153" s="50">
        <v>505</v>
      </c>
      <c r="I153" s="47">
        <f t="shared" si="8"/>
        <v>505</v>
      </c>
      <c r="J153" s="48">
        <v>100</v>
      </c>
      <c r="K153" s="48">
        <v>0.9</v>
      </c>
      <c r="L153" s="48">
        <v>100</v>
      </c>
    </row>
    <row r="154" spans="1:12" ht="21.95" customHeight="1">
      <c r="A154" s="1" t="s">
        <v>1432</v>
      </c>
      <c r="B154" s="4" t="s">
        <v>1404</v>
      </c>
      <c r="C154" s="55">
        <f t="shared" si="6"/>
        <v>657</v>
      </c>
      <c r="D154" s="56">
        <f t="shared" si="7"/>
        <v>591</v>
      </c>
      <c r="G154" s="50">
        <v>591</v>
      </c>
      <c r="I154" s="47">
        <f t="shared" si="8"/>
        <v>591</v>
      </c>
      <c r="J154" s="48">
        <v>100</v>
      </c>
      <c r="K154" s="48">
        <v>0.9</v>
      </c>
      <c r="L154" s="48">
        <v>100</v>
      </c>
    </row>
    <row r="155" spans="1:12" ht="21.95" customHeight="1">
      <c r="A155" s="1" t="s">
        <v>1433</v>
      </c>
      <c r="B155" s="4" t="s">
        <v>1406</v>
      </c>
      <c r="C155" s="55">
        <f t="shared" si="6"/>
        <v>657</v>
      </c>
      <c r="D155" s="56">
        <f t="shared" si="7"/>
        <v>591</v>
      </c>
      <c r="G155" s="50">
        <v>591</v>
      </c>
      <c r="I155" s="47">
        <f t="shared" si="8"/>
        <v>591</v>
      </c>
      <c r="J155" s="48">
        <v>100</v>
      </c>
      <c r="K155" s="48">
        <v>0.9</v>
      </c>
      <c r="L155" s="48">
        <v>100</v>
      </c>
    </row>
    <row r="156" spans="1:12" ht="21.95" customHeight="1">
      <c r="A156" s="1" t="s">
        <v>1434</v>
      </c>
      <c r="B156" s="4" t="s">
        <v>1435</v>
      </c>
      <c r="C156" s="55">
        <f t="shared" si="6"/>
        <v>963</v>
      </c>
      <c r="D156" s="56">
        <f t="shared" si="7"/>
        <v>867</v>
      </c>
      <c r="G156" s="50">
        <v>867</v>
      </c>
      <c r="I156" s="47">
        <f t="shared" si="8"/>
        <v>867</v>
      </c>
      <c r="J156" s="48">
        <v>100</v>
      </c>
      <c r="K156" s="48">
        <v>0.9</v>
      </c>
      <c r="L156" s="48">
        <v>100</v>
      </c>
    </row>
    <row r="157" spans="1:12" ht="21.95" customHeight="1">
      <c r="A157" s="1" t="s">
        <v>1436</v>
      </c>
      <c r="B157" s="4" t="s">
        <v>1437</v>
      </c>
      <c r="C157" s="55">
        <f t="shared" si="6"/>
        <v>456</v>
      </c>
      <c r="D157" s="56">
        <f t="shared" si="7"/>
        <v>410</v>
      </c>
      <c r="G157" s="50">
        <v>410</v>
      </c>
      <c r="I157" s="47">
        <f t="shared" si="8"/>
        <v>410</v>
      </c>
      <c r="J157" s="48">
        <v>100</v>
      </c>
      <c r="K157" s="48">
        <v>0.9</v>
      </c>
      <c r="L157" s="48">
        <v>100</v>
      </c>
    </row>
    <row r="158" spans="1:12" ht="21.95" customHeight="1">
      <c r="A158" s="1" t="s">
        <v>1438</v>
      </c>
      <c r="B158" s="4" t="s">
        <v>1439</v>
      </c>
      <c r="C158" s="55">
        <f t="shared" si="6"/>
        <v>456</v>
      </c>
      <c r="D158" s="56">
        <f t="shared" si="7"/>
        <v>410</v>
      </c>
      <c r="G158" s="50">
        <v>410</v>
      </c>
      <c r="I158" s="47">
        <f t="shared" si="8"/>
        <v>410</v>
      </c>
      <c r="J158" s="48">
        <v>100</v>
      </c>
      <c r="K158" s="48">
        <v>0.9</v>
      </c>
      <c r="L158" s="48">
        <v>100</v>
      </c>
    </row>
    <row r="159" spans="1:12" ht="21.95" customHeight="1">
      <c r="A159" s="1" t="s">
        <v>1440</v>
      </c>
      <c r="B159" s="4" t="s">
        <v>1441</v>
      </c>
      <c r="C159" s="55">
        <f t="shared" si="6"/>
        <v>559</v>
      </c>
      <c r="D159" s="56">
        <f t="shared" si="7"/>
        <v>503</v>
      </c>
      <c r="G159" s="50">
        <v>503</v>
      </c>
      <c r="I159" s="47">
        <f t="shared" si="8"/>
        <v>503</v>
      </c>
      <c r="J159" s="48">
        <v>100</v>
      </c>
      <c r="K159" s="48">
        <v>0.9</v>
      </c>
      <c r="L159" s="48">
        <v>100</v>
      </c>
    </row>
    <row r="160" spans="1:12" ht="21.95" customHeight="1">
      <c r="A160" s="1" t="s">
        <v>943</v>
      </c>
      <c r="B160" s="4" t="s">
        <v>1442</v>
      </c>
      <c r="C160" s="55">
        <f t="shared" si="6"/>
        <v>2371</v>
      </c>
      <c r="D160" s="56">
        <f t="shared" si="7"/>
        <v>2134</v>
      </c>
      <c r="G160" s="50">
        <v>2134</v>
      </c>
      <c r="I160" s="47">
        <f t="shared" si="8"/>
        <v>2134</v>
      </c>
      <c r="J160" s="48">
        <v>100</v>
      </c>
      <c r="K160" s="48">
        <v>0.9</v>
      </c>
      <c r="L160" s="48">
        <v>100</v>
      </c>
    </row>
    <row r="161" spans="1:12" ht="21.95" customHeight="1">
      <c r="A161" s="1" t="s">
        <v>1443</v>
      </c>
      <c r="B161" s="4" t="s">
        <v>1444</v>
      </c>
      <c r="C161" s="55">
        <f t="shared" si="6"/>
        <v>288</v>
      </c>
      <c r="D161" s="56">
        <f t="shared" si="7"/>
        <v>259</v>
      </c>
      <c r="G161" s="50">
        <v>259</v>
      </c>
      <c r="I161" s="47">
        <f t="shared" si="8"/>
        <v>259</v>
      </c>
      <c r="J161" s="48">
        <v>100</v>
      </c>
      <c r="K161" s="48">
        <v>0.9</v>
      </c>
      <c r="L161" s="48">
        <v>100</v>
      </c>
    </row>
    <row r="162" spans="1:12" ht="21.95" customHeight="1">
      <c r="A162" s="1" t="s">
        <v>1445</v>
      </c>
      <c r="B162" s="4" t="s">
        <v>1446</v>
      </c>
      <c r="C162" s="55">
        <f t="shared" si="6"/>
        <v>288</v>
      </c>
      <c r="D162" s="56">
        <f t="shared" si="7"/>
        <v>259</v>
      </c>
      <c r="G162" s="50">
        <v>259</v>
      </c>
      <c r="I162" s="47">
        <f t="shared" si="8"/>
        <v>259</v>
      </c>
      <c r="J162" s="48">
        <v>100</v>
      </c>
      <c r="K162" s="48">
        <v>0.9</v>
      </c>
      <c r="L162" s="48">
        <v>100</v>
      </c>
    </row>
    <row r="163" spans="1:12" ht="21.95" customHeight="1">
      <c r="A163" s="1" t="s">
        <v>1447</v>
      </c>
      <c r="B163" s="4" t="s">
        <v>1448</v>
      </c>
      <c r="C163" s="55">
        <f t="shared" si="6"/>
        <v>2849</v>
      </c>
      <c r="D163" s="56">
        <f t="shared" si="7"/>
        <v>2564</v>
      </c>
      <c r="G163" s="50">
        <v>2564</v>
      </c>
      <c r="I163" s="47">
        <f t="shared" si="8"/>
        <v>2564</v>
      </c>
      <c r="J163" s="48">
        <v>100</v>
      </c>
      <c r="K163" s="48">
        <v>0.9</v>
      </c>
      <c r="L163" s="48">
        <v>100</v>
      </c>
    </row>
    <row r="164" spans="1:12" ht="21.95" customHeight="1">
      <c r="A164" s="1" t="s">
        <v>1449</v>
      </c>
      <c r="B164" s="4" t="s">
        <v>1450</v>
      </c>
      <c r="C164" s="55">
        <f t="shared" si="6"/>
        <v>2184</v>
      </c>
      <c r="D164" s="56">
        <f t="shared" si="7"/>
        <v>1966</v>
      </c>
      <c r="G164" s="50">
        <v>1966</v>
      </c>
      <c r="I164" s="47">
        <f t="shared" si="8"/>
        <v>1966</v>
      </c>
      <c r="J164" s="48">
        <v>100</v>
      </c>
      <c r="K164" s="48">
        <v>0.9</v>
      </c>
      <c r="L164" s="48">
        <v>100</v>
      </c>
    </row>
    <row r="165" spans="1:12" ht="21.95" customHeight="1">
      <c r="A165" s="1" t="s">
        <v>945</v>
      </c>
      <c r="B165" s="4" t="s">
        <v>1451</v>
      </c>
      <c r="C165" s="55">
        <f t="shared" si="6"/>
        <v>4307</v>
      </c>
      <c r="D165" s="56">
        <f t="shared" si="7"/>
        <v>3876</v>
      </c>
      <c r="G165" s="50">
        <v>3876</v>
      </c>
      <c r="I165" s="47">
        <f t="shared" si="8"/>
        <v>3876</v>
      </c>
      <c r="J165" s="48">
        <v>100</v>
      </c>
      <c r="K165" s="48">
        <v>0.9</v>
      </c>
      <c r="L165" s="48">
        <v>100</v>
      </c>
    </row>
    <row r="166" spans="1:12" ht="21.95" customHeight="1">
      <c r="A166" s="1" t="s">
        <v>1452</v>
      </c>
      <c r="B166" s="4" t="s">
        <v>1453</v>
      </c>
      <c r="C166" s="55">
        <f t="shared" si="6"/>
        <v>511</v>
      </c>
      <c r="D166" s="56">
        <f t="shared" si="7"/>
        <v>460</v>
      </c>
      <c r="G166" s="50">
        <v>460</v>
      </c>
      <c r="I166" s="47">
        <f t="shared" si="8"/>
        <v>460</v>
      </c>
      <c r="J166" s="48">
        <v>100</v>
      </c>
      <c r="K166" s="48">
        <v>0.9</v>
      </c>
      <c r="L166" s="48">
        <v>100</v>
      </c>
    </row>
    <row r="167" spans="1:12" ht="21.95" customHeight="1">
      <c r="A167" s="1" t="s">
        <v>1454</v>
      </c>
      <c r="B167" s="4" t="s">
        <v>1455</v>
      </c>
      <c r="C167" s="55">
        <f t="shared" si="6"/>
        <v>682</v>
      </c>
      <c r="D167" s="56">
        <f t="shared" si="7"/>
        <v>614</v>
      </c>
      <c r="G167" s="50">
        <v>614</v>
      </c>
      <c r="I167" s="47">
        <f t="shared" si="8"/>
        <v>614</v>
      </c>
      <c r="J167" s="48">
        <v>100</v>
      </c>
      <c r="K167" s="48">
        <v>0.9</v>
      </c>
      <c r="L167" s="48">
        <v>100</v>
      </c>
    </row>
    <row r="168" spans="1:12" ht="21.95" customHeight="1">
      <c r="A168" s="1" t="s">
        <v>1456</v>
      </c>
      <c r="B168" s="4" t="s">
        <v>1457</v>
      </c>
      <c r="C168" s="55">
        <f t="shared" si="6"/>
        <v>587</v>
      </c>
      <c r="D168" s="56">
        <f t="shared" si="7"/>
        <v>528</v>
      </c>
      <c r="G168" s="50">
        <v>528</v>
      </c>
      <c r="I168" s="47">
        <f t="shared" si="8"/>
        <v>528</v>
      </c>
      <c r="J168" s="48">
        <v>100</v>
      </c>
      <c r="K168" s="48">
        <v>0.9</v>
      </c>
      <c r="L168" s="48">
        <v>100</v>
      </c>
    </row>
    <row r="169" spans="1:12" ht="21.95" customHeight="1">
      <c r="A169" s="1" t="s">
        <v>1458</v>
      </c>
      <c r="B169" s="4" t="s">
        <v>1459</v>
      </c>
      <c r="C169" s="55">
        <f t="shared" si="6"/>
        <v>1513</v>
      </c>
      <c r="D169" s="56">
        <f t="shared" si="7"/>
        <v>1362</v>
      </c>
      <c r="G169" s="50">
        <v>1362</v>
      </c>
      <c r="I169" s="47">
        <f t="shared" si="8"/>
        <v>1362</v>
      </c>
      <c r="J169" s="48">
        <v>100</v>
      </c>
      <c r="K169" s="48">
        <v>0.9</v>
      </c>
      <c r="L169" s="48">
        <v>100</v>
      </c>
    </row>
    <row r="170" spans="1:12" ht="21.95" customHeight="1">
      <c r="A170" s="1" t="s">
        <v>1460</v>
      </c>
      <c r="B170" s="4" t="s">
        <v>1461</v>
      </c>
      <c r="C170" s="55">
        <f t="shared" si="6"/>
        <v>162</v>
      </c>
      <c r="D170" s="56">
        <f t="shared" si="7"/>
        <v>146</v>
      </c>
      <c r="G170" s="50">
        <v>146</v>
      </c>
      <c r="I170" s="47">
        <f t="shared" si="8"/>
        <v>146</v>
      </c>
      <c r="J170" s="48">
        <v>100</v>
      </c>
      <c r="K170" s="48">
        <v>0.9</v>
      </c>
      <c r="L170" s="48">
        <v>100</v>
      </c>
    </row>
    <row r="171" spans="1:12" ht="21.95" customHeight="1">
      <c r="A171" s="1" t="s">
        <v>1462</v>
      </c>
      <c r="B171" s="4" t="s">
        <v>1463</v>
      </c>
      <c r="C171" s="55">
        <f t="shared" si="6"/>
        <v>469</v>
      </c>
      <c r="D171" s="56">
        <f t="shared" si="7"/>
        <v>422</v>
      </c>
      <c r="G171" s="50">
        <v>422</v>
      </c>
      <c r="I171" s="47">
        <f t="shared" si="8"/>
        <v>422</v>
      </c>
      <c r="J171" s="48">
        <v>100</v>
      </c>
      <c r="K171" s="48">
        <v>0.9</v>
      </c>
      <c r="L171" s="48">
        <v>100</v>
      </c>
    </row>
    <row r="172" spans="1:12" ht="21.95" customHeight="1">
      <c r="A172" s="1" t="s">
        <v>1464</v>
      </c>
      <c r="B172" s="4" t="s">
        <v>1465</v>
      </c>
      <c r="C172" s="55">
        <f t="shared" si="6"/>
        <v>391</v>
      </c>
      <c r="D172" s="56">
        <f t="shared" si="7"/>
        <v>352</v>
      </c>
      <c r="G172" s="50">
        <v>352</v>
      </c>
      <c r="I172" s="47">
        <f t="shared" si="8"/>
        <v>352</v>
      </c>
      <c r="J172" s="48">
        <v>100</v>
      </c>
      <c r="K172" s="48">
        <v>0.9</v>
      </c>
      <c r="L172" s="48">
        <v>100</v>
      </c>
    </row>
    <row r="173" spans="1:12" ht="21.95" customHeight="1">
      <c r="A173" s="1" t="s">
        <v>1466</v>
      </c>
      <c r="B173" s="4" t="s">
        <v>1467</v>
      </c>
      <c r="C173" s="55">
        <f t="shared" si="6"/>
        <v>439</v>
      </c>
      <c r="D173" s="56">
        <f t="shared" si="7"/>
        <v>395</v>
      </c>
      <c r="G173" s="50">
        <v>395</v>
      </c>
      <c r="I173" s="47">
        <f t="shared" si="8"/>
        <v>395</v>
      </c>
      <c r="J173" s="48">
        <v>100</v>
      </c>
      <c r="K173" s="48">
        <v>0.9</v>
      </c>
      <c r="L173" s="48">
        <v>100</v>
      </c>
    </row>
    <row r="174" spans="1:12" ht="21.95" customHeight="1">
      <c r="A174" s="1" t="s">
        <v>1468</v>
      </c>
      <c r="B174" s="4" t="s">
        <v>1469</v>
      </c>
      <c r="C174" s="55">
        <f t="shared" si="6"/>
        <v>506</v>
      </c>
      <c r="D174" s="56">
        <f t="shared" si="7"/>
        <v>455</v>
      </c>
      <c r="G174" s="50">
        <v>455</v>
      </c>
      <c r="I174" s="47">
        <f t="shared" si="8"/>
        <v>455</v>
      </c>
      <c r="J174" s="48">
        <v>100</v>
      </c>
      <c r="K174" s="48">
        <v>0.9</v>
      </c>
      <c r="L174" s="48">
        <v>100</v>
      </c>
    </row>
    <row r="175" spans="1:12" ht="21.95" customHeight="1">
      <c r="A175" s="1" t="s">
        <v>947</v>
      </c>
      <c r="B175" s="4" t="s">
        <v>1470</v>
      </c>
      <c r="C175" s="55">
        <f t="shared" si="6"/>
        <v>391</v>
      </c>
      <c r="D175" s="56">
        <f t="shared" si="7"/>
        <v>352</v>
      </c>
      <c r="G175" s="50">
        <v>352</v>
      </c>
      <c r="I175" s="47">
        <f t="shared" si="8"/>
        <v>352</v>
      </c>
      <c r="J175" s="48">
        <v>100</v>
      </c>
      <c r="K175" s="48">
        <v>0.9</v>
      </c>
      <c r="L175" s="48">
        <v>100</v>
      </c>
    </row>
    <row r="176" spans="1:12" ht="21.95" customHeight="1">
      <c r="A176" s="1" t="s">
        <v>1471</v>
      </c>
      <c r="B176" s="4" t="s">
        <v>1472</v>
      </c>
      <c r="C176" s="55">
        <f t="shared" si="6"/>
        <v>314</v>
      </c>
      <c r="D176" s="56">
        <f t="shared" si="7"/>
        <v>283</v>
      </c>
      <c r="G176" s="50">
        <v>283</v>
      </c>
      <c r="I176" s="47">
        <f t="shared" si="8"/>
        <v>283</v>
      </c>
      <c r="J176" s="48">
        <v>100</v>
      </c>
      <c r="K176" s="48">
        <v>0.9</v>
      </c>
      <c r="L176" s="48">
        <v>100</v>
      </c>
    </row>
    <row r="177" spans="1:12" ht="21.95" customHeight="1">
      <c r="A177" s="1" t="s">
        <v>1473</v>
      </c>
      <c r="B177" s="4" t="s">
        <v>1474</v>
      </c>
      <c r="C177" s="55">
        <f t="shared" si="6"/>
        <v>391</v>
      </c>
      <c r="D177" s="56">
        <f t="shared" si="7"/>
        <v>352</v>
      </c>
      <c r="G177" s="50">
        <v>352</v>
      </c>
      <c r="I177" s="47">
        <f t="shared" si="8"/>
        <v>352</v>
      </c>
      <c r="J177" s="48">
        <v>100</v>
      </c>
      <c r="K177" s="48">
        <v>0.9</v>
      </c>
      <c r="L177" s="48">
        <v>100</v>
      </c>
    </row>
    <row r="178" spans="1:12" ht="21.95" customHeight="1">
      <c r="A178" s="1" t="s">
        <v>1475</v>
      </c>
      <c r="B178" s="4" t="s">
        <v>1476</v>
      </c>
      <c r="C178" s="55">
        <f t="shared" si="6"/>
        <v>314</v>
      </c>
      <c r="D178" s="56">
        <f t="shared" si="7"/>
        <v>283</v>
      </c>
      <c r="G178" s="50">
        <v>283</v>
      </c>
      <c r="I178" s="47">
        <f t="shared" si="8"/>
        <v>283</v>
      </c>
      <c r="J178" s="48">
        <v>100</v>
      </c>
      <c r="K178" s="48">
        <v>0.9</v>
      </c>
      <c r="L178" s="48">
        <v>100</v>
      </c>
    </row>
    <row r="179" spans="1:12" ht="21.95" customHeight="1">
      <c r="A179" s="1" t="s">
        <v>1477</v>
      </c>
      <c r="B179" s="4" t="s">
        <v>1478</v>
      </c>
      <c r="C179" s="55">
        <f t="shared" si="6"/>
        <v>104</v>
      </c>
      <c r="D179" s="56">
        <f t="shared" si="7"/>
        <v>94</v>
      </c>
      <c r="G179" s="50">
        <v>94</v>
      </c>
      <c r="I179" s="47">
        <f t="shared" si="8"/>
        <v>94</v>
      </c>
      <c r="J179" s="48">
        <v>100</v>
      </c>
      <c r="K179" s="48">
        <v>0.9</v>
      </c>
      <c r="L179" s="48">
        <v>100</v>
      </c>
    </row>
    <row r="180" spans="1:12" ht="21.95" customHeight="1">
      <c r="A180" s="1" t="s">
        <v>1479</v>
      </c>
      <c r="B180" s="4" t="s">
        <v>1480</v>
      </c>
      <c r="C180" s="55">
        <f t="shared" si="6"/>
        <v>360</v>
      </c>
      <c r="D180" s="56">
        <f t="shared" si="7"/>
        <v>324</v>
      </c>
      <c r="G180" s="50">
        <v>324</v>
      </c>
      <c r="I180" s="47">
        <f t="shared" si="8"/>
        <v>324</v>
      </c>
      <c r="J180" s="48">
        <v>100</v>
      </c>
      <c r="K180" s="48">
        <v>0.9</v>
      </c>
      <c r="L180" s="48">
        <v>100</v>
      </c>
    </row>
    <row r="181" spans="1:12" ht="21.95" customHeight="1">
      <c r="A181" s="1" t="s">
        <v>1481</v>
      </c>
      <c r="B181" s="4" t="s">
        <v>1482</v>
      </c>
      <c r="C181" s="55">
        <f t="shared" si="6"/>
        <v>482</v>
      </c>
      <c r="D181" s="56">
        <f t="shared" si="7"/>
        <v>434</v>
      </c>
      <c r="G181" s="50">
        <v>434</v>
      </c>
      <c r="I181" s="47">
        <f t="shared" si="8"/>
        <v>434</v>
      </c>
      <c r="J181" s="48">
        <v>100</v>
      </c>
      <c r="K181" s="48">
        <v>0.9</v>
      </c>
      <c r="L181" s="48">
        <v>100</v>
      </c>
    </row>
    <row r="182" spans="1:12" ht="21.95" customHeight="1">
      <c r="A182" s="1" t="s">
        <v>1483</v>
      </c>
      <c r="B182" s="4" t="s">
        <v>1484</v>
      </c>
      <c r="C182" s="55">
        <f t="shared" si="6"/>
        <v>693</v>
      </c>
      <c r="D182" s="56">
        <f t="shared" si="7"/>
        <v>624</v>
      </c>
      <c r="G182" s="50">
        <v>624</v>
      </c>
      <c r="I182" s="47">
        <f t="shared" si="8"/>
        <v>624</v>
      </c>
      <c r="J182" s="48">
        <v>100</v>
      </c>
      <c r="K182" s="48">
        <v>0.9</v>
      </c>
      <c r="L182" s="48">
        <v>100</v>
      </c>
    </row>
    <row r="183" spans="1:12" ht="21.95" customHeight="1">
      <c r="A183" s="1" t="s">
        <v>1485</v>
      </c>
      <c r="B183" s="4" t="s">
        <v>1486</v>
      </c>
      <c r="C183" s="55">
        <f t="shared" si="6"/>
        <v>701</v>
      </c>
      <c r="D183" s="56">
        <f t="shared" si="7"/>
        <v>631</v>
      </c>
      <c r="G183" s="50">
        <v>631</v>
      </c>
      <c r="I183" s="47">
        <f t="shared" si="8"/>
        <v>631</v>
      </c>
      <c r="J183" s="48">
        <v>100</v>
      </c>
      <c r="K183" s="48">
        <v>0.9</v>
      </c>
      <c r="L183" s="48">
        <v>100</v>
      </c>
    </row>
    <row r="184" spans="1:12" ht="21.95" customHeight="1">
      <c r="A184" s="1" t="s">
        <v>949</v>
      </c>
      <c r="B184" s="4" t="s">
        <v>1487</v>
      </c>
      <c r="C184" s="55">
        <f t="shared" si="6"/>
        <v>113</v>
      </c>
      <c r="D184" s="56">
        <f t="shared" si="7"/>
        <v>102</v>
      </c>
      <c r="G184" s="50">
        <v>102</v>
      </c>
      <c r="I184" s="47">
        <f t="shared" si="8"/>
        <v>102</v>
      </c>
      <c r="J184" s="48">
        <v>100</v>
      </c>
      <c r="K184" s="48">
        <v>0.9</v>
      </c>
      <c r="L184" s="48">
        <v>100</v>
      </c>
    </row>
    <row r="185" spans="1:12" ht="21.95" customHeight="1">
      <c r="A185" s="1" t="s">
        <v>1488</v>
      </c>
      <c r="B185" s="4" t="s">
        <v>1489</v>
      </c>
      <c r="C185" s="55">
        <f t="shared" si="6"/>
        <v>190</v>
      </c>
      <c r="D185" s="56">
        <f t="shared" si="7"/>
        <v>171</v>
      </c>
      <c r="G185" s="50">
        <v>171</v>
      </c>
      <c r="I185" s="47">
        <f t="shared" si="8"/>
        <v>171</v>
      </c>
      <c r="J185" s="48">
        <v>100</v>
      </c>
      <c r="K185" s="48">
        <v>0.9</v>
      </c>
      <c r="L185" s="48">
        <v>100</v>
      </c>
    </row>
    <row r="186" spans="1:12" ht="21.95" customHeight="1">
      <c r="A186" s="1" t="s">
        <v>1490</v>
      </c>
      <c r="B186" s="4" t="s">
        <v>1491</v>
      </c>
      <c r="C186" s="55">
        <f t="shared" si="6"/>
        <v>190</v>
      </c>
      <c r="D186" s="56">
        <f t="shared" si="7"/>
        <v>171</v>
      </c>
      <c r="G186" s="50">
        <v>171</v>
      </c>
      <c r="I186" s="47">
        <f t="shared" si="8"/>
        <v>171</v>
      </c>
      <c r="J186" s="48">
        <v>100</v>
      </c>
      <c r="K186" s="48">
        <v>0.9</v>
      </c>
      <c r="L186" s="48">
        <v>100</v>
      </c>
    </row>
    <row r="187" spans="1:12" ht="21.95" customHeight="1">
      <c r="A187" s="1" t="s">
        <v>1492</v>
      </c>
      <c r="B187" s="4" t="s">
        <v>1493</v>
      </c>
      <c r="C187" s="55">
        <f t="shared" si="6"/>
        <v>190</v>
      </c>
      <c r="D187" s="56">
        <f t="shared" si="7"/>
        <v>171</v>
      </c>
      <c r="G187" s="50">
        <v>171</v>
      </c>
      <c r="I187" s="47">
        <f t="shared" si="8"/>
        <v>171</v>
      </c>
      <c r="J187" s="48">
        <v>100</v>
      </c>
      <c r="K187" s="48">
        <v>0.9</v>
      </c>
      <c r="L187" s="48">
        <v>100</v>
      </c>
    </row>
    <row r="188" spans="1:12" ht="21.95" customHeight="1">
      <c r="A188" s="1" t="s">
        <v>1494</v>
      </c>
      <c r="B188" s="4" t="s">
        <v>1495</v>
      </c>
      <c r="C188" s="55">
        <f t="shared" si="6"/>
        <v>736</v>
      </c>
      <c r="D188" s="56">
        <f t="shared" si="7"/>
        <v>662</v>
      </c>
      <c r="G188" s="50">
        <v>662</v>
      </c>
      <c r="I188" s="47">
        <f t="shared" si="8"/>
        <v>662</v>
      </c>
      <c r="J188" s="48">
        <v>100</v>
      </c>
      <c r="K188" s="48">
        <v>0.9</v>
      </c>
      <c r="L188" s="48">
        <v>100</v>
      </c>
    </row>
    <row r="189" spans="1:12" ht="21.95" customHeight="1">
      <c r="A189" s="1" t="s">
        <v>951</v>
      </c>
      <c r="B189" s="4" t="s">
        <v>1496</v>
      </c>
      <c r="C189" s="55">
        <f t="shared" si="6"/>
        <v>736</v>
      </c>
      <c r="D189" s="56">
        <f t="shared" si="7"/>
        <v>662</v>
      </c>
      <c r="G189" s="50">
        <v>662</v>
      </c>
      <c r="I189" s="47">
        <f t="shared" si="8"/>
        <v>662</v>
      </c>
      <c r="J189" s="48">
        <v>100</v>
      </c>
      <c r="K189" s="48">
        <v>0.9</v>
      </c>
      <c r="L189" s="48">
        <v>100</v>
      </c>
    </row>
    <row r="190" spans="1:12" ht="21.95" customHeight="1">
      <c r="A190" s="1" t="s">
        <v>1497</v>
      </c>
      <c r="B190" s="4" t="s">
        <v>1498</v>
      </c>
      <c r="C190" s="55">
        <f t="shared" si="6"/>
        <v>181</v>
      </c>
      <c r="D190" s="56">
        <f t="shared" si="7"/>
        <v>163</v>
      </c>
      <c r="G190" s="50">
        <v>163</v>
      </c>
      <c r="I190" s="47">
        <f t="shared" si="8"/>
        <v>163</v>
      </c>
      <c r="J190" s="48">
        <v>100</v>
      </c>
      <c r="K190" s="48">
        <v>0.9</v>
      </c>
      <c r="L190" s="48">
        <v>100</v>
      </c>
    </row>
    <row r="191" spans="1:12" ht="21.95" customHeight="1">
      <c r="A191" s="1" t="s">
        <v>953</v>
      </c>
      <c r="B191" s="4" t="s">
        <v>1499</v>
      </c>
      <c r="C191" s="55">
        <f t="shared" si="6"/>
        <v>249</v>
      </c>
      <c r="D191" s="56">
        <f t="shared" si="7"/>
        <v>224</v>
      </c>
      <c r="G191" s="50">
        <v>224</v>
      </c>
      <c r="I191" s="47">
        <f t="shared" si="8"/>
        <v>224</v>
      </c>
      <c r="J191" s="48">
        <v>100</v>
      </c>
      <c r="K191" s="48">
        <v>0.9</v>
      </c>
      <c r="L191" s="48">
        <v>100</v>
      </c>
    </row>
    <row r="192" spans="1:12" ht="21.95" customHeight="1">
      <c r="A192" s="1" t="s">
        <v>1500</v>
      </c>
      <c r="B192" s="4" t="s">
        <v>1501</v>
      </c>
      <c r="C192" s="55">
        <f t="shared" si="6"/>
        <v>529</v>
      </c>
      <c r="D192" s="56">
        <f t="shared" si="7"/>
        <v>476</v>
      </c>
      <c r="G192" s="50">
        <v>476</v>
      </c>
      <c r="I192" s="47">
        <f t="shared" si="8"/>
        <v>476</v>
      </c>
      <c r="J192" s="48">
        <v>100</v>
      </c>
      <c r="K192" s="48">
        <v>0.9</v>
      </c>
      <c r="L192" s="48">
        <v>100</v>
      </c>
    </row>
    <row r="193" spans="1:12" ht="21.95" customHeight="1">
      <c r="A193" s="1" t="s">
        <v>955</v>
      </c>
      <c r="B193" s="4" t="s">
        <v>1502</v>
      </c>
      <c r="C193" s="55">
        <f t="shared" si="6"/>
        <v>106</v>
      </c>
      <c r="D193" s="56">
        <f t="shared" si="7"/>
        <v>95</v>
      </c>
      <c r="G193" s="50">
        <v>95</v>
      </c>
      <c r="I193" s="47">
        <f t="shared" si="8"/>
        <v>95</v>
      </c>
      <c r="J193" s="48">
        <v>100</v>
      </c>
      <c r="K193" s="48">
        <v>0.9</v>
      </c>
      <c r="L193" s="48">
        <v>100</v>
      </c>
    </row>
    <row r="194" spans="1:12" ht="21.95" customHeight="1">
      <c r="A194" s="1" t="s">
        <v>1503</v>
      </c>
      <c r="B194" s="4" t="s">
        <v>1504</v>
      </c>
      <c r="C194" s="55">
        <f t="shared" si="6"/>
        <v>574</v>
      </c>
      <c r="D194" s="56">
        <f t="shared" si="7"/>
        <v>517</v>
      </c>
      <c r="G194" s="50">
        <v>517</v>
      </c>
      <c r="I194" s="47">
        <f t="shared" si="8"/>
        <v>517</v>
      </c>
      <c r="J194" s="48">
        <v>100</v>
      </c>
      <c r="K194" s="48">
        <v>0.9</v>
      </c>
      <c r="L194" s="48">
        <v>100</v>
      </c>
    </row>
    <row r="195" spans="1:12" ht="21.95" customHeight="1">
      <c r="A195" s="1" t="s">
        <v>1505</v>
      </c>
      <c r="B195" s="4" t="s">
        <v>1506</v>
      </c>
      <c r="C195" s="55">
        <f t="shared" ref="C195:C258" si="9">ROUND(((I195*J195)/L195)/K195,0)</f>
        <v>2113</v>
      </c>
      <c r="D195" s="56">
        <f t="shared" ref="D195:D258" si="10">ROUND(C195*0.9,0)</f>
        <v>1902</v>
      </c>
      <c r="G195" s="50">
        <v>1902</v>
      </c>
      <c r="I195" s="47">
        <f t="shared" ref="I195:I258" si="11">G195</f>
        <v>1902</v>
      </c>
      <c r="J195" s="48">
        <v>100</v>
      </c>
      <c r="K195" s="48">
        <v>0.9</v>
      </c>
      <c r="L195" s="48">
        <v>100</v>
      </c>
    </row>
    <row r="196" spans="1:12" ht="21.95" customHeight="1">
      <c r="A196" s="1" t="s">
        <v>1507</v>
      </c>
      <c r="B196" s="4" t="s">
        <v>1508</v>
      </c>
      <c r="C196" s="55">
        <f t="shared" si="9"/>
        <v>2113</v>
      </c>
      <c r="D196" s="56">
        <f t="shared" si="10"/>
        <v>1902</v>
      </c>
      <c r="G196" s="50">
        <v>1902</v>
      </c>
      <c r="I196" s="47">
        <f t="shared" si="11"/>
        <v>1902</v>
      </c>
      <c r="J196" s="48">
        <v>100</v>
      </c>
      <c r="K196" s="48">
        <v>0.9</v>
      </c>
      <c r="L196" s="48">
        <v>100</v>
      </c>
    </row>
    <row r="197" spans="1:12" ht="21.95" customHeight="1">
      <c r="A197" s="1" t="s">
        <v>957</v>
      </c>
      <c r="B197" s="4" t="s">
        <v>1509</v>
      </c>
      <c r="C197" s="55">
        <f t="shared" si="9"/>
        <v>2113</v>
      </c>
      <c r="D197" s="56">
        <f t="shared" si="10"/>
        <v>1902</v>
      </c>
      <c r="G197" s="50">
        <v>1902</v>
      </c>
      <c r="I197" s="47">
        <f t="shared" si="11"/>
        <v>1902</v>
      </c>
      <c r="J197" s="48">
        <v>100</v>
      </c>
      <c r="K197" s="48">
        <v>0.9</v>
      </c>
      <c r="L197" s="48">
        <v>100</v>
      </c>
    </row>
    <row r="198" spans="1:12" ht="21.95" customHeight="1">
      <c r="A198" s="1" t="s">
        <v>1510</v>
      </c>
      <c r="B198" s="4" t="s">
        <v>1511</v>
      </c>
      <c r="C198" s="55">
        <f t="shared" si="9"/>
        <v>2113</v>
      </c>
      <c r="D198" s="56">
        <f t="shared" si="10"/>
        <v>1902</v>
      </c>
      <c r="G198" s="50">
        <v>1902</v>
      </c>
      <c r="I198" s="47">
        <f t="shared" si="11"/>
        <v>1902</v>
      </c>
      <c r="J198" s="48">
        <v>100</v>
      </c>
      <c r="K198" s="48">
        <v>0.9</v>
      </c>
      <c r="L198" s="48">
        <v>100</v>
      </c>
    </row>
    <row r="199" spans="1:12" ht="21.95" customHeight="1">
      <c r="A199" s="1" t="s">
        <v>1512</v>
      </c>
      <c r="B199" s="4" t="s">
        <v>1513</v>
      </c>
      <c r="C199" s="55">
        <f t="shared" si="9"/>
        <v>1829</v>
      </c>
      <c r="D199" s="56">
        <f t="shared" si="10"/>
        <v>1646</v>
      </c>
      <c r="G199" s="50">
        <v>1646</v>
      </c>
      <c r="I199" s="47">
        <f t="shared" si="11"/>
        <v>1646</v>
      </c>
      <c r="J199" s="48">
        <v>100</v>
      </c>
      <c r="K199" s="48">
        <v>0.9</v>
      </c>
      <c r="L199" s="48">
        <v>100</v>
      </c>
    </row>
    <row r="200" spans="1:12" ht="21.95" customHeight="1">
      <c r="A200" s="1" t="s">
        <v>1514</v>
      </c>
      <c r="B200" s="4" t="s">
        <v>1515</v>
      </c>
      <c r="C200" s="55">
        <f t="shared" si="9"/>
        <v>1197</v>
      </c>
      <c r="D200" s="56">
        <f t="shared" si="10"/>
        <v>1077</v>
      </c>
      <c r="G200" s="50">
        <v>1077</v>
      </c>
      <c r="I200" s="47">
        <f t="shared" si="11"/>
        <v>1077</v>
      </c>
      <c r="J200" s="48">
        <v>100</v>
      </c>
      <c r="K200" s="48">
        <v>0.9</v>
      </c>
      <c r="L200" s="48">
        <v>100</v>
      </c>
    </row>
    <row r="201" spans="1:12" ht="21.95" customHeight="1">
      <c r="A201" s="1" t="s">
        <v>1516</v>
      </c>
      <c r="B201" s="4" t="s">
        <v>1517</v>
      </c>
      <c r="C201" s="55">
        <f t="shared" si="9"/>
        <v>3322</v>
      </c>
      <c r="D201" s="56">
        <f t="shared" si="10"/>
        <v>2990</v>
      </c>
      <c r="G201" s="50">
        <v>2990</v>
      </c>
      <c r="I201" s="47">
        <f t="shared" si="11"/>
        <v>2990</v>
      </c>
      <c r="J201" s="48">
        <v>100</v>
      </c>
      <c r="K201" s="48">
        <v>0.9</v>
      </c>
      <c r="L201" s="48">
        <v>100</v>
      </c>
    </row>
    <row r="202" spans="1:12" ht="21.95" customHeight="1">
      <c r="A202" s="1" t="s">
        <v>1518</v>
      </c>
      <c r="B202" s="4" t="s">
        <v>1519</v>
      </c>
      <c r="C202" s="55">
        <f t="shared" si="9"/>
        <v>17506</v>
      </c>
      <c r="D202" s="56">
        <f t="shared" si="10"/>
        <v>15755</v>
      </c>
      <c r="G202" s="50">
        <v>15755</v>
      </c>
      <c r="I202" s="47">
        <f t="shared" si="11"/>
        <v>15755</v>
      </c>
      <c r="J202" s="48">
        <v>100</v>
      </c>
      <c r="K202" s="48">
        <v>0.9</v>
      </c>
      <c r="L202" s="48">
        <v>100</v>
      </c>
    </row>
    <row r="203" spans="1:12" ht="21.95" customHeight="1">
      <c r="A203" s="1" t="s">
        <v>1520</v>
      </c>
      <c r="B203" s="4" t="s">
        <v>1521</v>
      </c>
      <c r="C203" s="55">
        <f t="shared" si="9"/>
        <v>20992</v>
      </c>
      <c r="D203" s="56">
        <f t="shared" si="10"/>
        <v>18893</v>
      </c>
      <c r="G203" s="50">
        <v>18893</v>
      </c>
      <c r="I203" s="47">
        <f t="shared" si="11"/>
        <v>18893</v>
      </c>
      <c r="J203" s="48">
        <v>100</v>
      </c>
      <c r="K203" s="48">
        <v>0.9</v>
      </c>
      <c r="L203" s="48">
        <v>100</v>
      </c>
    </row>
    <row r="204" spans="1:12" ht="21.95" customHeight="1">
      <c r="A204" s="1" t="s">
        <v>1522</v>
      </c>
      <c r="B204" s="4" t="s">
        <v>1523</v>
      </c>
      <c r="C204" s="55">
        <f t="shared" si="9"/>
        <v>10801</v>
      </c>
      <c r="D204" s="56">
        <f t="shared" si="10"/>
        <v>9721</v>
      </c>
      <c r="G204" s="50">
        <v>9721</v>
      </c>
      <c r="I204" s="47">
        <f t="shared" si="11"/>
        <v>9721</v>
      </c>
      <c r="J204" s="48">
        <v>100</v>
      </c>
      <c r="K204" s="48">
        <v>0.9</v>
      </c>
      <c r="L204" s="48">
        <v>100</v>
      </c>
    </row>
    <row r="205" spans="1:12" ht="21.95" customHeight="1">
      <c r="A205" s="1" t="s">
        <v>1524</v>
      </c>
      <c r="B205" s="4" t="s">
        <v>1525</v>
      </c>
      <c r="C205" s="55">
        <f t="shared" si="9"/>
        <v>8027</v>
      </c>
      <c r="D205" s="56">
        <f t="shared" si="10"/>
        <v>7224</v>
      </c>
      <c r="G205" s="50">
        <v>7224</v>
      </c>
      <c r="I205" s="47">
        <f t="shared" si="11"/>
        <v>7224</v>
      </c>
      <c r="J205" s="48">
        <v>100</v>
      </c>
      <c r="K205" s="48">
        <v>0.9</v>
      </c>
      <c r="L205" s="48">
        <v>100</v>
      </c>
    </row>
    <row r="206" spans="1:12" ht="21.95" customHeight="1">
      <c r="A206" s="1" t="s">
        <v>959</v>
      </c>
      <c r="B206" s="4" t="s">
        <v>1526</v>
      </c>
      <c r="C206" s="55">
        <f t="shared" si="9"/>
        <v>8027</v>
      </c>
      <c r="D206" s="56">
        <f t="shared" si="10"/>
        <v>7224</v>
      </c>
      <c r="G206" s="50">
        <v>7224</v>
      </c>
      <c r="I206" s="47">
        <f t="shared" si="11"/>
        <v>7224</v>
      </c>
      <c r="J206" s="48">
        <v>100</v>
      </c>
      <c r="K206" s="48">
        <v>0.9</v>
      </c>
      <c r="L206" s="48">
        <v>100</v>
      </c>
    </row>
    <row r="207" spans="1:12" ht="21.95" customHeight="1">
      <c r="A207" s="1" t="s">
        <v>1527</v>
      </c>
      <c r="B207" s="4" t="s">
        <v>1528</v>
      </c>
      <c r="C207" s="55">
        <f t="shared" si="9"/>
        <v>19997</v>
      </c>
      <c r="D207" s="56">
        <f t="shared" si="10"/>
        <v>17997</v>
      </c>
      <c r="G207" s="50">
        <v>17997</v>
      </c>
      <c r="I207" s="47">
        <f t="shared" si="11"/>
        <v>17997</v>
      </c>
      <c r="J207" s="48">
        <v>100</v>
      </c>
      <c r="K207" s="48">
        <v>0.9</v>
      </c>
      <c r="L207" s="48">
        <v>100</v>
      </c>
    </row>
    <row r="208" spans="1:12" ht="21.95" customHeight="1">
      <c r="A208" s="1" t="s">
        <v>1529</v>
      </c>
      <c r="B208" s="4" t="s">
        <v>1530</v>
      </c>
      <c r="C208" s="55">
        <f t="shared" si="9"/>
        <v>17754</v>
      </c>
      <c r="D208" s="56">
        <f t="shared" si="10"/>
        <v>15979</v>
      </c>
      <c r="G208" s="50">
        <v>15979</v>
      </c>
      <c r="I208" s="47">
        <f t="shared" si="11"/>
        <v>15979</v>
      </c>
      <c r="J208" s="48">
        <v>100</v>
      </c>
      <c r="K208" s="48">
        <v>0.9</v>
      </c>
      <c r="L208" s="48">
        <v>100</v>
      </c>
    </row>
    <row r="209" spans="1:12" ht="21.95" customHeight="1">
      <c r="A209" s="1" t="s">
        <v>1531</v>
      </c>
      <c r="B209" s="4" t="s">
        <v>1532</v>
      </c>
      <c r="C209" s="55">
        <f t="shared" si="9"/>
        <v>20858</v>
      </c>
      <c r="D209" s="56">
        <f t="shared" si="10"/>
        <v>18772</v>
      </c>
      <c r="G209" s="50">
        <v>18772</v>
      </c>
      <c r="I209" s="47">
        <f t="shared" si="11"/>
        <v>18772</v>
      </c>
      <c r="J209" s="48">
        <v>100</v>
      </c>
      <c r="K209" s="48">
        <v>0.9</v>
      </c>
      <c r="L209" s="48">
        <v>100</v>
      </c>
    </row>
    <row r="210" spans="1:12" ht="21.95" customHeight="1">
      <c r="A210" s="1" t="s">
        <v>1533</v>
      </c>
      <c r="B210" s="4" t="s">
        <v>1534</v>
      </c>
      <c r="C210" s="55">
        <f t="shared" si="9"/>
        <v>18617</v>
      </c>
      <c r="D210" s="56">
        <f t="shared" si="10"/>
        <v>16755</v>
      </c>
      <c r="G210" s="50">
        <v>16755</v>
      </c>
      <c r="I210" s="47">
        <f t="shared" si="11"/>
        <v>16755</v>
      </c>
      <c r="J210" s="48">
        <v>100</v>
      </c>
      <c r="K210" s="48">
        <v>0.9</v>
      </c>
      <c r="L210" s="48">
        <v>100</v>
      </c>
    </row>
    <row r="211" spans="1:12" ht="21.95" customHeight="1">
      <c r="A211" s="1" t="s">
        <v>1535</v>
      </c>
      <c r="B211" s="4" t="s">
        <v>1536</v>
      </c>
      <c r="C211" s="55">
        <f t="shared" si="9"/>
        <v>18617</v>
      </c>
      <c r="D211" s="56">
        <f t="shared" si="10"/>
        <v>16755</v>
      </c>
      <c r="G211" s="50">
        <v>16755</v>
      </c>
      <c r="I211" s="47">
        <f t="shared" si="11"/>
        <v>16755</v>
      </c>
      <c r="J211" s="48">
        <v>100</v>
      </c>
      <c r="K211" s="48">
        <v>0.9</v>
      </c>
      <c r="L211" s="48">
        <v>100</v>
      </c>
    </row>
    <row r="212" spans="1:12" ht="21.95" customHeight="1">
      <c r="A212" s="1" t="s">
        <v>1537</v>
      </c>
      <c r="B212" s="4" t="s">
        <v>1538</v>
      </c>
      <c r="C212" s="55">
        <f t="shared" si="9"/>
        <v>1386</v>
      </c>
      <c r="D212" s="56">
        <f t="shared" si="10"/>
        <v>1247</v>
      </c>
      <c r="G212" s="50">
        <v>1247</v>
      </c>
      <c r="I212" s="47">
        <f t="shared" si="11"/>
        <v>1247</v>
      </c>
      <c r="J212" s="48">
        <v>100</v>
      </c>
      <c r="K212" s="48">
        <v>0.9</v>
      </c>
      <c r="L212" s="48">
        <v>100</v>
      </c>
    </row>
    <row r="213" spans="1:12" ht="21.95" customHeight="1">
      <c r="A213" s="1" t="s">
        <v>963</v>
      </c>
      <c r="B213" s="4" t="s">
        <v>1539</v>
      </c>
      <c r="C213" s="55">
        <f t="shared" si="9"/>
        <v>1386</v>
      </c>
      <c r="D213" s="56">
        <f t="shared" si="10"/>
        <v>1247</v>
      </c>
      <c r="G213" s="50">
        <v>1247</v>
      </c>
      <c r="I213" s="47">
        <f t="shared" si="11"/>
        <v>1247</v>
      </c>
      <c r="J213" s="48">
        <v>100</v>
      </c>
      <c r="K213" s="48">
        <v>0.9</v>
      </c>
      <c r="L213" s="48">
        <v>100</v>
      </c>
    </row>
    <row r="214" spans="1:12" ht="21.95" customHeight="1">
      <c r="A214" s="1" t="s">
        <v>1540</v>
      </c>
      <c r="B214" s="4" t="s">
        <v>1541</v>
      </c>
      <c r="C214" s="55">
        <f t="shared" si="9"/>
        <v>1386</v>
      </c>
      <c r="D214" s="56">
        <f t="shared" si="10"/>
        <v>1247</v>
      </c>
      <c r="G214" s="50">
        <v>1247</v>
      </c>
      <c r="I214" s="47">
        <f t="shared" si="11"/>
        <v>1247</v>
      </c>
      <c r="J214" s="48">
        <v>100</v>
      </c>
      <c r="K214" s="48">
        <v>0.9</v>
      </c>
      <c r="L214" s="48">
        <v>100</v>
      </c>
    </row>
    <row r="215" spans="1:12" ht="21.95" customHeight="1">
      <c r="A215" s="1" t="s">
        <v>1542</v>
      </c>
      <c r="B215" s="4" t="s">
        <v>1543</v>
      </c>
      <c r="C215" s="55">
        <f t="shared" si="9"/>
        <v>4789</v>
      </c>
      <c r="D215" s="56">
        <f t="shared" si="10"/>
        <v>4310</v>
      </c>
      <c r="G215" s="50">
        <v>4310</v>
      </c>
      <c r="I215" s="47">
        <f t="shared" si="11"/>
        <v>4310</v>
      </c>
      <c r="J215" s="48">
        <v>100</v>
      </c>
      <c r="K215" s="48">
        <v>0.9</v>
      </c>
      <c r="L215" s="48">
        <v>100</v>
      </c>
    </row>
    <row r="216" spans="1:12" ht="21.95" customHeight="1">
      <c r="A216" s="1" t="s">
        <v>965</v>
      </c>
      <c r="B216" s="4" t="s">
        <v>1544</v>
      </c>
      <c r="C216" s="55">
        <f t="shared" si="9"/>
        <v>201</v>
      </c>
      <c r="D216" s="56">
        <f t="shared" si="10"/>
        <v>181</v>
      </c>
      <c r="G216" s="50">
        <v>181</v>
      </c>
      <c r="I216" s="47">
        <f t="shared" si="11"/>
        <v>181</v>
      </c>
      <c r="J216" s="48">
        <v>100</v>
      </c>
      <c r="K216" s="48">
        <v>0.9</v>
      </c>
      <c r="L216" s="48">
        <v>100</v>
      </c>
    </row>
    <row r="217" spans="1:12" ht="21.95" customHeight="1">
      <c r="A217" s="1" t="s">
        <v>1545</v>
      </c>
      <c r="B217" s="4" t="s">
        <v>1546</v>
      </c>
      <c r="C217" s="55">
        <f t="shared" si="9"/>
        <v>1360</v>
      </c>
      <c r="D217" s="56">
        <f t="shared" si="10"/>
        <v>1224</v>
      </c>
      <c r="G217" s="50">
        <v>1224</v>
      </c>
      <c r="I217" s="47">
        <f t="shared" si="11"/>
        <v>1224</v>
      </c>
      <c r="J217" s="48">
        <v>100</v>
      </c>
      <c r="K217" s="48">
        <v>0.9</v>
      </c>
      <c r="L217" s="48">
        <v>100</v>
      </c>
    </row>
    <row r="218" spans="1:12" ht="21.95" customHeight="1">
      <c r="A218" s="1" t="s">
        <v>1547</v>
      </c>
      <c r="B218" s="4" t="s">
        <v>1548</v>
      </c>
      <c r="C218" s="55">
        <f t="shared" si="9"/>
        <v>1142</v>
      </c>
      <c r="D218" s="56">
        <f t="shared" si="10"/>
        <v>1028</v>
      </c>
      <c r="G218" s="50">
        <v>1028</v>
      </c>
      <c r="I218" s="47">
        <f t="shared" si="11"/>
        <v>1028</v>
      </c>
      <c r="J218" s="48">
        <v>100</v>
      </c>
      <c r="K218" s="48">
        <v>0.9</v>
      </c>
      <c r="L218" s="48">
        <v>100</v>
      </c>
    </row>
    <row r="219" spans="1:12" ht="21.95" customHeight="1">
      <c r="A219" s="1" t="s">
        <v>1549</v>
      </c>
      <c r="B219" s="4" t="s">
        <v>1550</v>
      </c>
      <c r="C219" s="55">
        <f t="shared" si="9"/>
        <v>1142</v>
      </c>
      <c r="D219" s="56">
        <f t="shared" si="10"/>
        <v>1028</v>
      </c>
      <c r="G219" s="50">
        <v>1028</v>
      </c>
      <c r="I219" s="47">
        <f t="shared" si="11"/>
        <v>1028</v>
      </c>
      <c r="J219" s="48">
        <v>100</v>
      </c>
      <c r="K219" s="48">
        <v>0.9</v>
      </c>
      <c r="L219" s="48">
        <v>100</v>
      </c>
    </row>
    <row r="220" spans="1:12" ht="21.95" customHeight="1">
      <c r="A220" s="1" t="s">
        <v>967</v>
      </c>
      <c r="B220" s="4" t="s">
        <v>1551</v>
      </c>
      <c r="C220" s="55">
        <f t="shared" si="9"/>
        <v>1219</v>
      </c>
      <c r="D220" s="56">
        <f t="shared" si="10"/>
        <v>1097</v>
      </c>
      <c r="G220" s="50">
        <v>1097</v>
      </c>
      <c r="I220" s="47">
        <f t="shared" si="11"/>
        <v>1097</v>
      </c>
      <c r="J220" s="48">
        <v>100</v>
      </c>
      <c r="K220" s="48">
        <v>0.9</v>
      </c>
      <c r="L220" s="48">
        <v>100</v>
      </c>
    </row>
    <row r="221" spans="1:12" ht="21.95" customHeight="1">
      <c r="A221" s="1" t="s">
        <v>1552</v>
      </c>
      <c r="B221" s="4" t="s">
        <v>1553</v>
      </c>
      <c r="C221" s="55">
        <f t="shared" si="9"/>
        <v>1219</v>
      </c>
      <c r="D221" s="56">
        <f t="shared" si="10"/>
        <v>1097</v>
      </c>
      <c r="G221" s="50">
        <v>1097</v>
      </c>
      <c r="I221" s="47">
        <f t="shared" si="11"/>
        <v>1097</v>
      </c>
      <c r="J221" s="48">
        <v>100</v>
      </c>
      <c r="K221" s="48">
        <v>0.9</v>
      </c>
      <c r="L221" s="48">
        <v>100</v>
      </c>
    </row>
    <row r="222" spans="1:12" ht="21.95" customHeight="1">
      <c r="A222" s="1" t="s">
        <v>1554</v>
      </c>
      <c r="B222" s="4" t="s">
        <v>1555</v>
      </c>
      <c r="C222" s="55">
        <f t="shared" si="9"/>
        <v>2437</v>
      </c>
      <c r="D222" s="56">
        <f t="shared" si="10"/>
        <v>2193</v>
      </c>
      <c r="G222" s="50">
        <v>2193</v>
      </c>
      <c r="I222" s="47">
        <f t="shared" si="11"/>
        <v>2193</v>
      </c>
      <c r="J222" s="48">
        <v>100</v>
      </c>
      <c r="K222" s="48">
        <v>0.9</v>
      </c>
      <c r="L222" s="48">
        <v>100</v>
      </c>
    </row>
    <row r="223" spans="1:12" ht="21.95" customHeight="1">
      <c r="A223" s="1" t="s">
        <v>1556</v>
      </c>
      <c r="B223" s="4" t="s">
        <v>1557</v>
      </c>
      <c r="C223" s="55">
        <f t="shared" si="9"/>
        <v>14397</v>
      </c>
      <c r="D223" s="56">
        <f t="shared" si="10"/>
        <v>12957</v>
      </c>
      <c r="G223" s="50">
        <v>12957</v>
      </c>
      <c r="I223" s="47">
        <f t="shared" si="11"/>
        <v>12957</v>
      </c>
      <c r="J223" s="48">
        <v>100</v>
      </c>
      <c r="K223" s="48">
        <v>0.9</v>
      </c>
      <c r="L223" s="48">
        <v>100</v>
      </c>
    </row>
    <row r="224" spans="1:12" ht="21.95" customHeight="1">
      <c r="A224" s="1" t="s">
        <v>969</v>
      </c>
      <c r="B224" s="4" t="s">
        <v>1558</v>
      </c>
      <c r="C224" s="55">
        <f t="shared" si="9"/>
        <v>14397</v>
      </c>
      <c r="D224" s="56">
        <f t="shared" si="10"/>
        <v>12957</v>
      </c>
      <c r="G224" s="50">
        <v>12957</v>
      </c>
      <c r="I224" s="47">
        <f t="shared" si="11"/>
        <v>12957</v>
      </c>
      <c r="J224" s="48">
        <v>100</v>
      </c>
      <c r="K224" s="48">
        <v>0.9</v>
      </c>
      <c r="L224" s="48">
        <v>100</v>
      </c>
    </row>
    <row r="225" spans="1:12" ht="21.95" customHeight="1">
      <c r="A225" s="1" t="s">
        <v>1559</v>
      </c>
      <c r="B225" s="4" t="s">
        <v>1560</v>
      </c>
      <c r="C225" s="55">
        <f t="shared" si="9"/>
        <v>2484</v>
      </c>
      <c r="D225" s="56">
        <f t="shared" si="10"/>
        <v>2236</v>
      </c>
      <c r="G225" s="50">
        <v>2236</v>
      </c>
      <c r="I225" s="47">
        <f t="shared" si="11"/>
        <v>2236</v>
      </c>
      <c r="J225" s="48">
        <v>100</v>
      </c>
      <c r="K225" s="48">
        <v>0.9</v>
      </c>
      <c r="L225" s="48">
        <v>100</v>
      </c>
    </row>
    <row r="226" spans="1:12" ht="21.95" customHeight="1">
      <c r="A226" s="1" t="s">
        <v>971</v>
      </c>
      <c r="B226" s="4" t="s">
        <v>1561</v>
      </c>
      <c r="C226" s="55">
        <f t="shared" si="9"/>
        <v>1804</v>
      </c>
      <c r="D226" s="56">
        <f t="shared" si="10"/>
        <v>1624</v>
      </c>
      <c r="G226" s="50">
        <v>1624</v>
      </c>
      <c r="I226" s="47">
        <f t="shared" si="11"/>
        <v>1624</v>
      </c>
      <c r="J226" s="48">
        <v>100</v>
      </c>
      <c r="K226" s="48">
        <v>0.9</v>
      </c>
      <c r="L226" s="48">
        <v>100</v>
      </c>
    </row>
    <row r="227" spans="1:12" ht="21.95" customHeight="1">
      <c r="A227" s="1" t="s">
        <v>973</v>
      </c>
      <c r="B227" s="4" t="s">
        <v>1562</v>
      </c>
      <c r="C227" s="55">
        <f t="shared" si="9"/>
        <v>969</v>
      </c>
      <c r="D227" s="56">
        <f t="shared" si="10"/>
        <v>872</v>
      </c>
      <c r="G227" s="50">
        <v>872</v>
      </c>
      <c r="I227" s="47">
        <f t="shared" si="11"/>
        <v>872</v>
      </c>
      <c r="J227" s="48">
        <v>100</v>
      </c>
      <c r="K227" s="48">
        <v>0.9</v>
      </c>
      <c r="L227" s="48">
        <v>100</v>
      </c>
    </row>
    <row r="228" spans="1:12" ht="21.95" customHeight="1">
      <c r="A228" s="1" t="s">
        <v>1563</v>
      </c>
      <c r="B228" s="4" t="s">
        <v>1564</v>
      </c>
      <c r="C228" s="55">
        <f t="shared" si="9"/>
        <v>1582</v>
      </c>
      <c r="D228" s="56">
        <f t="shared" si="10"/>
        <v>1424</v>
      </c>
      <c r="G228" s="50">
        <v>1424</v>
      </c>
      <c r="I228" s="47">
        <f t="shared" si="11"/>
        <v>1424</v>
      </c>
      <c r="J228" s="48">
        <v>100</v>
      </c>
      <c r="K228" s="48">
        <v>0.9</v>
      </c>
      <c r="L228" s="48">
        <v>100</v>
      </c>
    </row>
    <row r="229" spans="1:12" ht="21.95" customHeight="1">
      <c r="A229" s="1" t="s">
        <v>975</v>
      </c>
      <c r="B229" s="4" t="s">
        <v>1565</v>
      </c>
      <c r="C229" s="55">
        <f t="shared" si="9"/>
        <v>490</v>
      </c>
      <c r="D229" s="56">
        <f t="shared" si="10"/>
        <v>441</v>
      </c>
      <c r="G229" s="50">
        <v>441</v>
      </c>
      <c r="I229" s="47">
        <f t="shared" si="11"/>
        <v>441</v>
      </c>
      <c r="J229" s="48">
        <v>100</v>
      </c>
      <c r="K229" s="48">
        <v>0.9</v>
      </c>
      <c r="L229" s="48">
        <v>100</v>
      </c>
    </row>
    <row r="230" spans="1:12" ht="21.95" customHeight="1">
      <c r="A230" s="1" t="s">
        <v>977</v>
      </c>
      <c r="B230" s="4" t="s">
        <v>1566</v>
      </c>
      <c r="C230" s="55">
        <f t="shared" si="9"/>
        <v>142</v>
      </c>
      <c r="D230" s="56">
        <f t="shared" si="10"/>
        <v>128</v>
      </c>
      <c r="G230" s="50">
        <v>128</v>
      </c>
      <c r="I230" s="47">
        <f t="shared" si="11"/>
        <v>128</v>
      </c>
      <c r="J230" s="48">
        <v>100</v>
      </c>
      <c r="K230" s="48">
        <v>0.9</v>
      </c>
      <c r="L230" s="48">
        <v>100</v>
      </c>
    </row>
    <row r="231" spans="1:12" ht="21.95" customHeight="1">
      <c r="A231" s="1" t="s">
        <v>979</v>
      </c>
      <c r="B231" s="4" t="s">
        <v>1567</v>
      </c>
      <c r="C231" s="55">
        <f t="shared" si="9"/>
        <v>1330</v>
      </c>
      <c r="D231" s="56">
        <f t="shared" si="10"/>
        <v>1197</v>
      </c>
      <c r="G231" s="50">
        <v>1197</v>
      </c>
      <c r="I231" s="47">
        <f t="shared" si="11"/>
        <v>1197</v>
      </c>
      <c r="J231" s="48">
        <v>100</v>
      </c>
      <c r="K231" s="48">
        <v>0.9</v>
      </c>
      <c r="L231" s="48">
        <v>100</v>
      </c>
    </row>
    <row r="232" spans="1:12" ht="21.95" customHeight="1">
      <c r="A232" s="1" t="s">
        <v>981</v>
      </c>
      <c r="B232" s="4" t="s">
        <v>1568</v>
      </c>
      <c r="C232" s="55">
        <f t="shared" si="9"/>
        <v>1529</v>
      </c>
      <c r="D232" s="56">
        <f t="shared" si="10"/>
        <v>1376</v>
      </c>
      <c r="G232" s="50">
        <v>1376</v>
      </c>
      <c r="I232" s="47">
        <f t="shared" si="11"/>
        <v>1376</v>
      </c>
      <c r="J232" s="48">
        <v>100</v>
      </c>
      <c r="K232" s="48">
        <v>0.9</v>
      </c>
      <c r="L232" s="48">
        <v>100</v>
      </c>
    </row>
    <row r="233" spans="1:12" ht="21.95" customHeight="1">
      <c r="A233" s="1" t="s">
        <v>1569</v>
      </c>
      <c r="B233" s="4" t="s">
        <v>1570</v>
      </c>
      <c r="C233" s="55">
        <f t="shared" si="9"/>
        <v>764</v>
      </c>
      <c r="D233" s="56">
        <f t="shared" si="10"/>
        <v>688</v>
      </c>
      <c r="G233" s="50">
        <v>688</v>
      </c>
      <c r="I233" s="47">
        <f t="shared" si="11"/>
        <v>688</v>
      </c>
      <c r="J233" s="48">
        <v>100</v>
      </c>
      <c r="K233" s="48">
        <v>0.9</v>
      </c>
      <c r="L233" s="48">
        <v>100</v>
      </c>
    </row>
    <row r="234" spans="1:12" ht="21.95" customHeight="1">
      <c r="A234" s="1" t="s">
        <v>1571</v>
      </c>
      <c r="B234" s="4" t="s">
        <v>1572</v>
      </c>
      <c r="C234" s="55">
        <f t="shared" si="9"/>
        <v>1212</v>
      </c>
      <c r="D234" s="56">
        <f t="shared" si="10"/>
        <v>1091</v>
      </c>
      <c r="G234" s="50">
        <v>1091</v>
      </c>
      <c r="I234" s="47">
        <f t="shared" si="11"/>
        <v>1091</v>
      </c>
      <c r="J234" s="48">
        <v>100</v>
      </c>
      <c r="K234" s="48">
        <v>0.9</v>
      </c>
      <c r="L234" s="48">
        <v>100</v>
      </c>
    </row>
    <row r="235" spans="1:12" ht="21.95" customHeight="1">
      <c r="A235" s="1" t="s">
        <v>983</v>
      </c>
      <c r="B235" s="4" t="s">
        <v>1573</v>
      </c>
      <c r="C235" s="55">
        <f t="shared" si="9"/>
        <v>1653</v>
      </c>
      <c r="D235" s="56">
        <f t="shared" si="10"/>
        <v>1488</v>
      </c>
      <c r="G235" s="50">
        <v>1488</v>
      </c>
      <c r="I235" s="47">
        <f t="shared" si="11"/>
        <v>1488</v>
      </c>
      <c r="J235" s="48">
        <v>100</v>
      </c>
      <c r="K235" s="48">
        <v>0.9</v>
      </c>
      <c r="L235" s="48">
        <v>100</v>
      </c>
    </row>
    <row r="236" spans="1:12" ht="21.95" customHeight="1">
      <c r="A236" s="1" t="s">
        <v>1574</v>
      </c>
      <c r="B236" s="4" t="s">
        <v>1575</v>
      </c>
      <c r="C236" s="55">
        <f t="shared" si="9"/>
        <v>703</v>
      </c>
      <c r="D236" s="56">
        <f t="shared" si="10"/>
        <v>633</v>
      </c>
      <c r="G236" s="50">
        <v>633</v>
      </c>
      <c r="I236" s="47">
        <f t="shared" si="11"/>
        <v>633</v>
      </c>
      <c r="J236" s="48">
        <v>100</v>
      </c>
      <c r="K236" s="48">
        <v>0.9</v>
      </c>
      <c r="L236" s="48">
        <v>100</v>
      </c>
    </row>
    <row r="237" spans="1:12" ht="21.95" customHeight="1">
      <c r="A237" s="1" t="s">
        <v>985</v>
      </c>
      <c r="B237" s="4" t="s">
        <v>1576</v>
      </c>
      <c r="C237" s="55">
        <f t="shared" si="9"/>
        <v>399</v>
      </c>
      <c r="D237" s="56">
        <f t="shared" si="10"/>
        <v>359</v>
      </c>
      <c r="G237" s="50">
        <v>359</v>
      </c>
      <c r="I237" s="47">
        <f t="shared" si="11"/>
        <v>359</v>
      </c>
      <c r="J237" s="48">
        <v>100</v>
      </c>
      <c r="K237" s="48">
        <v>0.9</v>
      </c>
      <c r="L237" s="48">
        <v>100</v>
      </c>
    </row>
    <row r="238" spans="1:12" ht="21.95" customHeight="1">
      <c r="A238" s="1" t="s">
        <v>1577</v>
      </c>
      <c r="B238" s="4" t="s">
        <v>1578</v>
      </c>
      <c r="C238" s="55">
        <f t="shared" si="9"/>
        <v>82127</v>
      </c>
      <c r="D238" s="56">
        <f t="shared" si="10"/>
        <v>73914</v>
      </c>
      <c r="G238" s="50">
        <v>73914</v>
      </c>
      <c r="I238" s="47">
        <f t="shared" si="11"/>
        <v>73914</v>
      </c>
      <c r="J238" s="48">
        <v>100</v>
      </c>
      <c r="K238" s="48">
        <v>0.9</v>
      </c>
      <c r="L238" s="48">
        <v>100</v>
      </c>
    </row>
    <row r="239" spans="1:12" ht="21.95" customHeight="1">
      <c r="A239" s="1" t="s">
        <v>1579</v>
      </c>
      <c r="B239" s="4" t="s">
        <v>1580</v>
      </c>
      <c r="C239" s="55">
        <f t="shared" si="9"/>
        <v>51169</v>
      </c>
      <c r="D239" s="56">
        <f t="shared" si="10"/>
        <v>46052</v>
      </c>
      <c r="G239" s="50">
        <v>46052</v>
      </c>
      <c r="I239" s="47">
        <f t="shared" si="11"/>
        <v>46052</v>
      </c>
      <c r="J239" s="48">
        <v>100</v>
      </c>
      <c r="K239" s="48">
        <v>0.9</v>
      </c>
      <c r="L239" s="48">
        <v>100</v>
      </c>
    </row>
    <row r="240" spans="1:12" ht="21.95" customHeight="1">
      <c r="A240" s="1" t="s">
        <v>1581</v>
      </c>
      <c r="B240" s="4" t="s">
        <v>1582</v>
      </c>
      <c r="C240" s="55">
        <f t="shared" si="9"/>
        <v>53611</v>
      </c>
      <c r="D240" s="56">
        <f t="shared" si="10"/>
        <v>48250</v>
      </c>
      <c r="G240" s="50">
        <v>48250</v>
      </c>
      <c r="I240" s="47">
        <f t="shared" si="11"/>
        <v>48250</v>
      </c>
      <c r="J240" s="48">
        <v>100</v>
      </c>
      <c r="K240" s="48">
        <v>0.9</v>
      </c>
      <c r="L240" s="48">
        <v>100</v>
      </c>
    </row>
    <row r="241" spans="1:12" ht="21.95" customHeight="1">
      <c r="A241" s="1" t="s">
        <v>1583</v>
      </c>
      <c r="B241" s="4" t="s">
        <v>1584</v>
      </c>
      <c r="C241" s="55">
        <f t="shared" si="9"/>
        <v>66227</v>
      </c>
      <c r="D241" s="56">
        <f t="shared" si="10"/>
        <v>59604</v>
      </c>
      <c r="G241" s="50">
        <v>59604</v>
      </c>
      <c r="I241" s="47">
        <f t="shared" si="11"/>
        <v>59604</v>
      </c>
      <c r="J241" s="48">
        <v>100</v>
      </c>
      <c r="K241" s="48">
        <v>0.9</v>
      </c>
      <c r="L241" s="48">
        <v>100</v>
      </c>
    </row>
    <row r="242" spans="1:12" ht="21.95" customHeight="1">
      <c r="A242" s="1" t="s">
        <v>1585</v>
      </c>
      <c r="B242" s="4" t="s">
        <v>1586</v>
      </c>
      <c r="C242" s="55">
        <f t="shared" si="9"/>
        <v>67270</v>
      </c>
      <c r="D242" s="56">
        <f t="shared" si="10"/>
        <v>60543</v>
      </c>
      <c r="G242" s="50">
        <v>60543</v>
      </c>
      <c r="I242" s="47">
        <f t="shared" si="11"/>
        <v>60543</v>
      </c>
      <c r="J242" s="48">
        <v>100</v>
      </c>
      <c r="K242" s="48">
        <v>0.9</v>
      </c>
      <c r="L242" s="48">
        <v>100</v>
      </c>
    </row>
    <row r="243" spans="1:12" ht="21.95" customHeight="1">
      <c r="A243" s="1" t="s">
        <v>987</v>
      </c>
      <c r="B243" s="4" t="s">
        <v>1587</v>
      </c>
      <c r="C243" s="55">
        <f t="shared" si="9"/>
        <v>27433</v>
      </c>
      <c r="D243" s="56">
        <f t="shared" si="10"/>
        <v>24690</v>
      </c>
      <c r="G243" s="50">
        <v>24690</v>
      </c>
      <c r="I243" s="47">
        <f t="shared" si="11"/>
        <v>24690</v>
      </c>
      <c r="J243" s="48">
        <v>100</v>
      </c>
      <c r="K243" s="48">
        <v>0.9</v>
      </c>
      <c r="L243" s="48">
        <v>100</v>
      </c>
    </row>
    <row r="244" spans="1:12" ht="21.95" customHeight="1">
      <c r="A244" s="1" t="s">
        <v>1588</v>
      </c>
      <c r="B244" s="4" t="s">
        <v>1589</v>
      </c>
      <c r="C244" s="55">
        <f t="shared" si="9"/>
        <v>9923</v>
      </c>
      <c r="D244" s="56">
        <f t="shared" si="10"/>
        <v>8931</v>
      </c>
      <c r="G244" s="50">
        <v>8931</v>
      </c>
      <c r="I244" s="47">
        <f t="shared" si="11"/>
        <v>8931</v>
      </c>
      <c r="J244" s="48">
        <v>100</v>
      </c>
      <c r="K244" s="48">
        <v>0.9</v>
      </c>
      <c r="L244" s="48">
        <v>100</v>
      </c>
    </row>
    <row r="245" spans="1:12" ht="21.95" customHeight="1">
      <c r="A245" s="1" t="s">
        <v>1590</v>
      </c>
      <c r="B245" s="4" t="s">
        <v>1591</v>
      </c>
      <c r="C245" s="55">
        <f t="shared" si="9"/>
        <v>11180</v>
      </c>
      <c r="D245" s="56">
        <f t="shared" si="10"/>
        <v>10062</v>
      </c>
      <c r="G245" s="50">
        <v>10062</v>
      </c>
      <c r="I245" s="47">
        <f t="shared" si="11"/>
        <v>10062</v>
      </c>
      <c r="J245" s="48">
        <v>100</v>
      </c>
      <c r="K245" s="48">
        <v>0.9</v>
      </c>
      <c r="L245" s="48">
        <v>100</v>
      </c>
    </row>
    <row r="246" spans="1:12" ht="21.95" customHeight="1">
      <c r="A246" s="1" t="s">
        <v>989</v>
      </c>
      <c r="B246" s="4" t="s">
        <v>1592</v>
      </c>
      <c r="C246" s="55">
        <f t="shared" si="9"/>
        <v>11180</v>
      </c>
      <c r="D246" s="56">
        <f t="shared" si="10"/>
        <v>10062</v>
      </c>
      <c r="G246" s="50">
        <v>10062</v>
      </c>
      <c r="I246" s="47">
        <f t="shared" si="11"/>
        <v>10062</v>
      </c>
      <c r="J246" s="48">
        <v>100</v>
      </c>
      <c r="K246" s="48">
        <v>0.9</v>
      </c>
      <c r="L246" s="48">
        <v>100</v>
      </c>
    </row>
    <row r="247" spans="1:12" ht="21.95" customHeight="1">
      <c r="A247" s="1" t="s">
        <v>1593</v>
      </c>
      <c r="B247" s="4" t="s">
        <v>1594</v>
      </c>
      <c r="C247" s="55">
        <f t="shared" si="9"/>
        <v>13598</v>
      </c>
      <c r="D247" s="56">
        <f t="shared" si="10"/>
        <v>12238</v>
      </c>
      <c r="G247" s="50">
        <v>12238</v>
      </c>
      <c r="I247" s="47">
        <f t="shared" si="11"/>
        <v>12238</v>
      </c>
      <c r="J247" s="48">
        <v>100</v>
      </c>
      <c r="K247" s="48">
        <v>0.9</v>
      </c>
      <c r="L247" s="48">
        <v>100</v>
      </c>
    </row>
    <row r="248" spans="1:12" ht="21.95" customHeight="1">
      <c r="A248" s="1" t="s">
        <v>991</v>
      </c>
      <c r="B248" s="4" t="s">
        <v>1595</v>
      </c>
      <c r="C248" s="55">
        <f t="shared" si="9"/>
        <v>1172</v>
      </c>
      <c r="D248" s="56">
        <f t="shared" si="10"/>
        <v>1055</v>
      </c>
      <c r="G248" s="50">
        <v>1055</v>
      </c>
      <c r="I248" s="47">
        <f t="shared" si="11"/>
        <v>1055</v>
      </c>
      <c r="J248" s="48">
        <v>100</v>
      </c>
      <c r="K248" s="48">
        <v>0.9</v>
      </c>
      <c r="L248" s="48">
        <v>100</v>
      </c>
    </row>
    <row r="249" spans="1:12" ht="21.95" customHeight="1">
      <c r="A249" s="1" t="s">
        <v>993</v>
      </c>
      <c r="B249" s="4" t="s">
        <v>1596</v>
      </c>
      <c r="C249" s="55">
        <f t="shared" si="9"/>
        <v>3448</v>
      </c>
      <c r="D249" s="56">
        <f t="shared" si="10"/>
        <v>3103</v>
      </c>
      <c r="G249" s="50">
        <v>3103</v>
      </c>
      <c r="I249" s="47">
        <f t="shared" si="11"/>
        <v>3103</v>
      </c>
      <c r="J249" s="48">
        <v>100</v>
      </c>
      <c r="K249" s="48">
        <v>0.9</v>
      </c>
      <c r="L249" s="48">
        <v>100</v>
      </c>
    </row>
    <row r="250" spans="1:12" ht="21.95" customHeight="1">
      <c r="A250" s="1" t="s">
        <v>995</v>
      </c>
      <c r="B250" s="4" t="s">
        <v>1597</v>
      </c>
      <c r="C250" s="55">
        <f t="shared" si="9"/>
        <v>1341</v>
      </c>
      <c r="D250" s="56">
        <f t="shared" si="10"/>
        <v>1207</v>
      </c>
      <c r="G250" s="50">
        <v>1207</v>
      </c>
      <c r="I250" s="47">
        <f t="shared" si="11"/>
        <v>1207</v>
      </c>
      <c r="J250" s="48">
        <v>100</v>
      </c>
      <c r="K250" s="48">
        <v>0.9</v>
      </c>
      <c r="L250" s="48">
        <v>100</v>
      </c>
    </row>
    <row r="251" spans="1:12" ht="21.95" customHeight="1">
      <c r="A251" s="1" t="s">
        <v>997</v>
      </c>
      <c r="B251" s="4" t="s">
        <v>1598</v>
      </c>
      <c r="C251" s="55">
        <f t="shared" si="9"/>
        <v>293</v>
      </c>
      <c r="D251" s="56">
        <f t="shared" si="10"/>
        <v>264</v>
      </c>
      <c r="G251" s="50">
        <v>264</v>
      </c>
      <c r="I251" s="47">
        <f t="shared" si="11"/>
        <v>264</v>
      </c>
      <c r="J251" s="48">
        <v>100</v>
      </c>
      <c r="K251" s="48">
        <v>0.9</v>
      </c>
      <c r="L251" s="48">
        <v>100</v>
      </c>
    </row>
    <row r="252" spans="1:12" ht="21.95" customHeight="1">
      <c r="A252" s="1" t="s">
        <v>1599</v>
      </c>
      <c r="B252" s="4" t="s">
        <v>1600</v>
      </c>
      <c r="C252" s="55">
        <f t="shared" si="9"/>
        <v>13267</v>
      </c>
      <c r="D252" s="56">
        <f t="shared" si="10"/>
        <v>11940</v>
      </c>
      <c r="G252" s="50">
        <v>11940</v>
      </c>
      <c r="I252" s="47">
        <f t="shared" si="11"/>
        <v>11940</v>
      </c>
      <c r="J252" s="48">
        <v>100</v>
      </c>
      <c r="K252" s="48">
        <v>0.9</v>
      </c>
      <c r="L252" s="48">
        <v>100</v>
      </c>
    </row>
    <row r="253" spans="1:12" ht="21.95" customHeight="1">
      <c r="A253" s="1" t="s">
        <v>1601</v>
      </c>
      <c r="B253" s="4" t="s">
        <v>1602</v>
      </c>
      <c r="C253" s="55">
        <f t="shared" si="9"/>
        <v>15920</v>
      </c>
      <c r="D253" s="56">
        <f t="shared" si="10"/>
        <v>14328</v>
      </c>
      <c r="G253" s="50">
        <v>14328</v>
      </c>
      <c r="I253" s="47">
        <f t="shared" si="11"/>
        <v>14328</v>
      </c>
      <c r="J253" s="48">
        <v>100</v>
      </c>
      <c r="K253" s="48">
        <v>0.9</v>
      </c>
      <c r="L253" s="48">
        <v>100</v>
      </c>
    </row>
    <row r="254" spans="1:12" ht="21.95" customHeight="1">
      <c r="A254" s="1" t="s">
        <v>1603</v>
      </c>
      <c r="B254" s="4" t="s">
        <v>1604</v>
      </c>
      <c r="C254" s="55">
        <f t="shared" si="9"/>
        <v>640</v>
      </c>
      <c r="D254" s="56">
        <f t="shared" si="10"/>
        <v>576</v>
      </c>
      <c r="G254" s="50">
        <v>576</v>
      </c>
      <c r="I254" s="47">
        <f t="shared" si="11"/>
        <v>576</v>
      </c>
      <c r="J254" s="48">
        <v>100</v>
      </c>
      <c r="K254" s="48">
        <v>0.9</v>
      </c>
      <c r="L254" s="48">
        <v>100</v>
      </c>
    </row>
    <row r="255" spans="1:12" ht="21.95" customHeight="1">
      <c r="A255" s="1" t="s">
        <v>999</v>
      </c>
      <c r="B255" s="4" t="s">
        <v>1605</v>
      </c>
      <c r="C255" s="55">
        <f t="shared" si="9"/>
        <v>1942</v>
      </c>
      <c r="D255" s="56">
        <f t="shared" si="10"/>
        <v>1748</v>
      </c>
      <c r="G255" s="50">
        <v>1748</v>
      </c>
      <c r="I255" s="47">
        <f t="shared" si="11"/>
        <v>1748</v>
      </c>
      <c r="J255" s="48">
        <v>100</v>
      </c>
      <c r="K255" s="48">
        <v>0.9</v>
      </c>
      <c r="L255" s="48">
        <v>100</v>
      </c>
    </row>
    <row r="256" spans="1:12" ht="21.95" customHeight="1">
      <c r="A256" s="1" t="s">
        <v>1606</v>
      </c>
      <c r="B256" s="4" t="s">
        <v>1607</v>
      </c>
      <c r="C256" s="55">
        <f t="shared" si="9"/>
        <v>613</v>
      </c>
      <c r="D256" s="56">
        <f t="shared" si="10"/>
        <v>552</v>
      </c>
      <c r="G256" s="50">
        <v>552</v>
      </c>
      <c r="I256" s="47">
        <f t="shared" si="11"/>
        <v>552</v>
      </c>
      <c r="J256" s="48">
        <v>100</v>
      </c>
      <c r="K256" s="48">
        <v>0.9</v>
      </c>
      <c r="L256" s="48">
        <v>100</v>
      </c>
    </row>
    <row r="257" spans="1:12" ht="21.95" customHeight="1">
      <c r="A257" s="1" t="s">
        <v>1608</v>
      </c>
      <c r="B257" s="4" t="s">
        <v>1609</v>
      </c>
      <c r="C257" s="55">
        <f t="shared" si="9"/>
        <v>613</v>
      </c>
      <c r="D257" s="56">
        <f t="shared" si="10"/>
        <v>552</v>
      </c>
      <c r="G257" s="50">
        <v>552</v>
      </c>
      <c r="I257" s="47">
        <f t="shared" si="11"/>
        <v>552</v>
      </c>
      <c r="J257" s="48">
        <v>100</v>
      </c>
      <c r="K257" s="48">
        <v>0.9</v>
      </c>
      <c r="L257" s="48">
        <v>100</v>
      </c>
    </row>
    <row r="258" spans="1:12" ht="21.95" customHeight="1">
      <c r="A258" s="1" t="s">
        <v>1001</v>
      </c>
      <c r="B258" s="4" t="s">
        <v>1610</v>
      </c>
      <c r="C258" s="55">
        <f t="shared" si="9"/>
        <v>2299</v>
      </c>
      <c r="D258" s="56">
        <f t="shared" si="10"/>
        <v>2069</v>
      </c>
      <c r="G258" s="50">
        <v>2069</v>
      </c>
      <c r="I258" s="47">
        <f t="shared" si="11"/>
        <v>2069</v>
      </c>
      <c r="J258" s="48">
        <v>100</v>
      </c>
      <c r="K258" s="48">
        <v>0.9</v>
      </c>
      <c r="L258" s="48">
        <v>100</v>
      </c>
    </row>
    <row r="259" spans="1:12" ht="21.95" customHeight="1">
      <c r="A259" s="1" t="s">
        <v>1611</v>
      </c>
      <c r="B259" s="4" t="s">
        <v>1612</v>
      </c>
      <c r="C259" s="55">
        <f t="shared" ref="C259:C322" si="12">ROUND(((I259*J259)/L259)/K259,0)</f>
        <v>14482</v>
      </c>
      <c r="D259" s="56">
        <f t="shared" ref="D259:D322" si="13">ROUND(C259*0.9,0)</f>
        <v>13034</v>
      </c>
      <c r="G259" s="50">
        <v>13034</v>
      </c>
      <c r="I259" s="47">
        <f t="shared" ref="I259:I322" si="14">G259</f>
        <v>13034</v>
      </c>
      <c r="J259" s="48">
        <v>100</v>
      </c>
      <c r="K259" s="48">
        <v>0.9</v>
      </c>
      <c r="L259" s="48">
        <v>100</v>
      </c>
    </row>
    <row r="260" spans="1:12" ht="21.95" customHeight="1">
      <c r="A260" s="1" t="s">
        <v>1613</v>
      </c>
      <c r="B260" s="4" t="s">
        <v>1614</v>
      </c>
      <c r="C260" s="55">
        <f t="shared" si="12"/>
        <v>1352</v>
      </c>
      <c r="D260" s="56">
        <f t="shared" si="13"/>
        <v>1217</v>
      </c>
      <c r="G260" s="50">
        <v>1217</v>
      </c>
      <c r="I260" s="47">
        <f t="shared" si="14"/>
        <v>1217</v>
      </c>
      <c r="J260" s="48">
        <v>100</v>
      </c>
      <c r="K260" s="48">
        <v>0.9</v>
      </c>
      <c r="L260" s="48">
        <v>100</v>
      </c>
    </row>
    <row r="261" spans="1:12" ht="21.95" customHeight="1">
      <c r="A261" s="1" t="s">
        <v>1615</v>
      </c>
      <c r="B261" s="4" t="s">
        <v>1616</v>
      </c>
      <c r="C261" s="55">
        <f t="shared" si="12"/>
        <v>349</v>
      </c>
      <c r="D261" s="56">
        <f t="shared" si="13"/>
        <v>314</v>
      </c>
      <c r="G261" s="50">
        <v>314</v>
      </c>
      <c r="I261" s="47">
        <f t="shared" si="14"/>
        <v>314</v>
      </c>
      <c r="J261" s="48">
        <v>100</v>
      </c>
      <c r="K261" s="48">
        <v>0.9</v>
      </c>
      <c r="L261" s="48">
        <v>100</v>
      </c>
    </row>
    <row r="262" spans="1:12" ht="21.95" customHeight="1">
      <c r="A262" s="1" t="s">
        <v>1617</v>
      </c>
      <c r="B262" s="4" t="s">
        <v>1618</v>
      </c>
      <c r="C262" s="55">
        <f t="shared" si="12"/>
        <v>966</v>
      </c>
      <c r="D262" s="56">
        <f t="shared" si="13"/>
        <v>869</v>
      </c>
      <c r="G262" s="50">
        <v>869</v>
      </c>
      <c r="I262" s="47">
        <f t="shared" si="14"/>
        <v>869</v>
      </c>
      <c r="J262" s="48">
        <v>100</v>
      </c>
      <c r="K262" s="48">
        <v>0.9</v>
      </c>
      <c r="L262" s="48">
        <v>100</v>
      </c>
    </row>
    <row r="263" spans="1:12" ht="21.95" customHeight="1">
      <c r="A263" s="1" t="s">
        <v>1619</v>
      </c>
      <c r="B263" s="4" t="s">
        <v>1620</v>
      </c>
      <c r="C263" s="55">
        <f t="shared" si="12"/>
        <v>1544</v>
      </c>
      <c r="D263" s="56">
        <f t="shared" si="13"/>
        <v>1390</v>
      </c>
      <c r="G263" s="50">
        <v>1390</v>
      </c>
      <c r="I263" s="47">
        <f t="shared" si="14"/>
        <v>1390</v>
      </c>
      <c r="J263" s="48">
        <v>100</v>
      </c>
      <c r="K263" s="48">
        <v>0.9</v>
      </c>
      <c r="L263" s="48">
        <v>100</v>
      </c>
    </row>
    <row r="264" spans="1:12" ht="21.95" customHeight="1">
      <c r="A264" s="1" t="s">
        <v>1003</v>
      </c>
      <c r="B264" s="4" t="s">
        <v>1621</v>
      </c>
      <c r="C264" s="55">
        <f t="shared" si="12"/>
        <v>1544</v>
      </c>
      <c r="D264" s="56">
        <f t="shared" si="13"/>
        <v>1390</v>
      </c>
      <c r="G264" s="50">
        <v>1390</v>
      </c>
      <c r="I264" s="47">
        <f t="shared" si="14"/>
        <v>1390</v>
      </c>
      <c r="J264" s="48">
        <v>100</v>
      </c>
      <c r="K264" s="48">
        <v>0.9</v>
      </c>
      <c r="L264" s="48">
        <v>100</v>
      </c>
    </row>
    <row r="265" spans="1:12" ht="21.95" customHeight="1">
      <c r="A265" s="1" t="s">
        <v>1005</v>
      </c>
      <c r="B265" s="4" t="s">
        <v>1622</v>
      </c>
      <c r="C265" s="55">
        <f t="shared" si="12"/>
        <v>1714</v>
      </c>
      <c r="D265" s="56">
        <f t="shared" si="13"/>
        <v>1543</v>
      </c>
      <c r="G265" s="50">
        <v>1543</v>
      </c>
      <c r="I265" s="47">
        <f t="shared" si="14"/>
        <v>1543</v>
      </c>
      <c r="J265" s="48">
        <v>100</v>
      </c>
      <c r="K265" s="48">
        <v>0.9</v>
      </c>
      <c r="L265" s="48">
        <v>100</v>
      </c>
    </row>
    <row r="266" spans="1:12" ht="21.95" customHeight="1">
      <c r="A266" s="1" t="s">
        <v>1623</v>
      </c>
      <c r="B266" s="4" t="s">
        <v>1624</v>
      </c>
      <c r="C266" s="55">
        <f t="shared" si="12"/>
        <v>1913</v>
      </c>
      <c r="D266" s="56">
        <f t="shared" si="13"/>
        <v>1722</v>
      </c>
      <c r="G266" s="50">
        <v>1722</v>
      </c>
      <c r="I266" s="47">
        <f t="shared" si="14"/>
        <v>1722</v>
      </c>
      <c r="J266" s="48">
        <v>100</v>
      </c>
      <c r="K266" s="48">
        <v>0.9</v>
      </c>
      <c r="L266" s="48">
        <v>100</v>
      </c>
    </row>
    <row r="267" spans="1:12" ht="21.95" customHeight="1">
      <c r="A267" s="1" t="s">
        <v>1625</v>
      </c>
      <c r="B267" s="4" t="s">
        <v>1626</v>
      </c>
      <c r="C267" s="55">
        <f t="shared" si="12"/>
        <v>142</v>
      </c>
      <c r="D267" s="56">
        <f t="shared" si="13"/>
        <v>128</v>
      </c>
      <c r="G267" s="50">
        <v>128</v>
      </c>
      <c r="I267" s="47">
        <f t="shared" si="14"/>
        <v>128</v>
      </c>
      <c r="J267" s="48">
        <v>100</v>
      </c>
      <c r="K267" s="48">
        <v>0.9</v>
      </c>
      <c r="L267" s="48">
        <v>100</v>
      </c>
    </row>
    <row r="268" spans="1:12" ht="21.95" customHeight="1">
      <c r="A268" s="1" t="s">
        <v>1627</v>
      </c>
      <c r="B268" s="4" t="s">
        <v>1628</v>
      </c>
      <c r="C268" s="55">
        <f t="shared" si="12"/>
        <v>442</v>
      </c>
      <c r="D268" s="56">
        <f t="shared" si="13"/>
        <v>398</v>
      </c>
      <c r="G268" s="50">
        <v>398</v>
      </c>
      <c r="I268" s="47">
        <f t="shared" si="14"/>
        <v>398</v>
      </c>
      <c r="J268" s="48">
        <v>100</v>
      </c>
      <c r="K268" s="48">
        <v>0.9</v>
      </c>
      <c r="L268" s="48">
        <v>100</v>
      </c>
    </row>
    <row r="269" spans="1:12" ht="21.95" customHeight="1">
      <c r="A269" s="1" t="s">
        <v>1629</v>
      </c>
      <c r="B269" s="4" t="s">
        <v>1630</v>
      </c>
      <c r="C269" s="55">
        <f t="shared" si="12"/>
        <v>149</v>
      </c>
      <c r="D269" s="56">
        <f t="shared" si="13"/>
        <v>134</v>
      </c>
      <c r="G269" s="50">
        <v>134</v>
      </c>
      <c r="I269" s="47">
        <f t="shared" si="14"/>
        <v>134</v>
      </c>
      <c r="J269" s="48">
        <v>100</v>
      </c>
      <c r="K269" s="48">
        <v>0.9</v>
      </c>
      <c r="L269" s="48">
        <v>100</v>
      </c>
    </row>
    <row r="270" spans="1:12" ht="21.95" customHeight="1">
      <c r="A270" s="1" t="s">
        <v>1007</v>
      </c>
      <c r="B270" s="4" t="s">
        <v>1631</v>
      </c>
      <c r="C270" s="55">
        <f t="shared" si="12"/>
        <v>66</v>
      </c>
      <c r="D270" s="56">
        <f t="shared" si="13"/>
        <v>59</v>
      </c>
      <c r="G270" s="50">
        <v>59</v>
      </c>
      <c r="I270" s="47">
        <f t="shared" si="14"/>
        <v>59</v>
      </c>
      <c r="J270" s="48">
        <v>100</v>
      </c>
      <c r="K270" s="48">
        <v>0.9</v>
      </c>
      <c r="L270" s="48">
        <v>100</v>
      </c>
    </row>
    <row r="271" spans="1:12" ht="21.95" customHeight="1">
      <c r="A271" s="1" t="s">
        <v>1632</v>
      </c>
      <c r="B271" s="4" t="s">
        <v>1633</v>
      </c>
      <c r="C271" s="55">
        <f t="shared" si="12"/>
        <v>114</v>
      </c>
      <c r="D271" s="56">
        <f t="shared" si="13"/>
        <v>103</v>
      </c>
      <c r="G271" s="50">
        <v>103</v>
      </c>
      <c r="I271" s="47">
        <f t="shared" si="14"/>
        <v>103</v>
      </c>
      <c r="J271" s="48">
        <v>100</v>
      </c>
      <c r="K271" s="48">
        <v>0.9</v>
      </c>
      <c r="L271" s="48">
        <v>100</v>
      </c>
    </row>
    <row r="272" spans="1:12" ht="21.95" customHeight="1">
      <c r="A272" s="1" t="s">
        <v>1009</v>
      </c>
      <c r="B272" s="4" t="s">
        <v>1634</v>
      </c>
      <c r="C272" s="55">
        <f t="shared" si="12"/>
        <v>296</v>
      </c>
      <c r="D272" s="56">
        <f t="shared" si="13"/>
        <v>266</v>
      </c>
      <c r="G272" s="50">
        <v>266</v>
      </c>
      <c r="I272" s="47">
        <f t="shared" si="14"/>
        <v>266</v>
      </c>
      <c r="J272" s="48">
        <v>100</v>
      </c>
      <c r="K272" s="48">
        <v>0.9</v>
      </c>
      <c r="L272" s="48">
        <v>100</v>
      </c>
    </row>
    <row r="273" spans="1:12" ht="21.95" customHeight="1">
      <c r="A273" s="1" t="s">
        <v>1635</v>
      </c>
      <c r="B273" s="4" t="s">
        <v>1636</v>
      </c>
      <c r="C273" s="55">
        <f t="shared" si="12"/>
        <v>463</v>
      </c>
      <c r="D273" s="56">
        <f t="shared" si="13"/>
        <v>417</v>
      </c>
      <c r="G273" s="50">
        <v>417</v>
      </c>
      <c r="I273" s="47">
        <f t="shared" si="14"/>
        <v>417</v>
      </c>
      <c r="J273" s="48">
        <v>100</v>
      </c>
      <c r="K273" s="48">
        <v>0.9</v>
      </c>
      <c r="L273" s="48">
        <v>100</v>
      </c>
    </row>
    <row r="274" spans="1:12" ht="21.95" customHeight="1">
      <c r="A274" s="1" t="s">
        <v>1637</v>
      </c>
      <c r="B274" s="4" t="s">
        <v>1638</v>
      </c>
      <c r="C274" s="55">
        <f t="shared" si="12"/>
        <v>330</v>
      </c>
      <c r="D274" s="56">
        <f t="shared" si="13"/>
        <v>297</v>
      </c>
      <c r="G274" s="50">
        <v>297</v>
      </c>
      <c r="I274" s="47">
        <f t="shared" si="14"/>
        <v>297</v>
      </c>
      <c r="J274" s="48">
        <v>100</v>
      </c>
      <c r="K274" s="48">
        <v>0.9</v>
      </c>
      <c r="L274" s="48">
        <v>100</v>
      </c>
    </row>
    <row r="275" spans="1:12" ht="21.95" customHeight="1">
      <c r="A275" s="1" t="s">
        <v>1639</v>
      </c>
      <c r="B275" s="4" t="s">
        <v>1626</v>
      </c>
      <c r="C275" s="55">
        <f t="shared" si="12"/>
        <v>142</v>
      </c>
      <c r="D275" s="56">
        <f t="shared" si="13"/>
        <v>128</v>
      </c>
      <c r="G275" s="50">
        <v>128</v>
      </c>
      <c r="I275" s="47">
        <f t="shared" si="14"/>
        <v>128</v>
      </c>
      <c r="J275" s="48">
        <v>100</v>
      </c>
      <c r="K275" s="48">
        <v>0.9</v>
      </c>
      <c r="L275" s="48">
        <v>100</v>
      </c>
    </row>
    <row r="276" spans="1:12" ht="21.95" customHeight="1">
      <c r="A276" s="1" t="s">
        <v>1640</v>
      </c>
      <c r="B276" s="4" t="s">
        <v>1641</v>
      </c>
      <c r="C276" s="55">
        <f t="shared" si="12"/>
        <v>463</v>
      </c>
      <c r="D276" s="56">
        <f t="shared" si="13"/>
        <v>417</v>
      </c>
      <c r="G276" s="50">
        <v>417</v>
      </c>
      <c r="I276" s="47">
        <f t="shared" si="14"/>
        <v>417</v>
      </c>
      <c r="J276" s="48">
        <v>100</v>
      </c>
      <c r="K276" s="48">
        <v>0.9</v>
      </c>
      <c r="L276" s="48">
        <v>100</v>
      </c>
    </row>
    <row r="277" spans="1:12" ht="21.95" customHeight="1">
      <c r="A277" s="1" t="s">
        <v>1642</v>
      </c>
      <c r="B277" s="4" t="s">
        <v>1643</v>
      </c>
      <c r="C277" s="55">
        <f t="shared" si="12"/>
        <v>4106</v>
      </c>
      <c r="D277" s="56">
        <f t="shared" si="13"/>
        <v>3695</v>
      </c>
      <c r="G277" s="50">
        <v>3695</v>
      </c>
      <c r="I277" s="47">
        <f t="shared" si="14"/>
        <v>3695</v>
      </c>
      <c r="J277" s="48">
        <v>100</v>
      </c>
      <c r="K277" s="48">
        <v>0.9</v>
      </c>
      <c r="L277" s="48">
        <v>100</v>
      </c>
    </row>
    <row r="278" spans="1:12" ht="21.95" customHeight="1">
      <c r="A278" s="1" t="s">
        <v>1644</v>
      </c>
      <c r="B278" s="4" t="s">
        <v>1645</v>
      </c>
      <c r="C278" s="55">
        <f t="shared" si="12"/>
        <v>833</v>
      </c>
      <c r="D278" s="56">
        <f t="shared" si="13"/>
        <v>750</v>
      </c>
      <c r="G278" s="50">
        <v>750</v>
      </c>
      <c r="I278" s="47">
        <f t="shared" si="14"/>
        <v>750</v>
      </c>
      <c r="J278" s="48">
        <v>100</v>
      </c>
      <c r="K278" s="48">
        <v>0.9</v>
      </c>
      <c r="L278" s="48">
        <v>100</v>
      </c>
    </row>
    <row r="279" spans="1:12" ht="21.95" customHeight="1">
      <c r="A279" s="1" t="s">
        <v>1010</v>
      </c>
      <c r="B279" s="4" t="s">
        <v>1646</v>
      </c>
      <c r="C279" s="55">
        <f t="shared" si="12"/>
        <v>3169</v>
      </c>
      <c r="D279" s="56">
        <f t="shared" si="13"/>
        <v>2852</v>
      </c>
      <c r="G279" s="50">
        <v>2852</v>
      </c>
      <c r="I279" s="47">
        <f t="shared" si="14"/>
        <v>2852</v>
      </c>
      <c r="J279" s="48">
        <v>100</v>
      </c>
      <c r="K279" s="48">
        <v>0.9</v>
      </c>
      <c r="L279" s="48">
        <v>100</v>
      </c>
    </row>
    <row r="280" spans="1:12" ht="21.95" customHeight="1">
      <c r="A280" s="1" t="s">
        <v>1647</v>
      </c>
      <c r="B280" s="4" t="s">
        <v>1648</v>
      </c>
      <c r="C280" s="55">
        <f t="shared" si="12"/>
        <v>559</v>
      </c>
      <c r="D280" s="56">
        <f t="shared" si="13"/>
        <v>503</v>
      </c>
      <c r="G280" s="50">
        <v>503</v>
      </c>
      <c r="I280" s="47">
        <f t="shared" si="14"/>
        <v>503</v>
      </c>
      <c r="J280" s="48">
        <v>100</v>
      </c>
      <c r="K280" s="48">
        <v>0.9</v>
      </c>
      <c r="L280" s="48">
        <v>100</v>
      </c>
    </row>
    <row r="281" spans="1:12" ht="21.95" customHeight="1">
      <c r="A281" s="1" t="s">
        <v>1012</v>
      </c>
      <c r="B281" s="4" t="s">
        <v>1649</v>
      </c>
      <c r="C281" s="55">
        <f t="shared" si="12"/>
        <v>1833</v>
      </c>
      <c r="D281" s="56">
        <f t="shared" si="13"/>
        <v>1650</v>
      </c>
      <c r="G281" s="50">
        <v>1650</v>
      </c>
      <c r="I281" s="47">
        <f t="shared" si="14"/>
        <v>1650</v>
      </c>
      <c r="J281" s="48">
        <v>100</v>
      </c>
      <c r="K281" s="48">
        <v>0.9</v>
      </c>
      <c r="L281" s="48">
        <v>100</v>
      </c>
    </row>
    <row r="282" spans="1:12" ht="21.95" customHeight="1">
      <c r="A282" s="1" t="s">
        <v>1014</v>
      </c>
      <c r="B282" s="4" t="s">
        <v>1650</v>
      </c>
      <c r="C282" s="55">
        <f t="shared" si="12"/>
        <v>927</v>
      </c>
      <c r="D282" s="56">
        <f t="shared" si="13"/>
        <v>834</v>
      </c>
      <c r="G282" s="50">
        <v>834</v>
      </c>
      <c r="I282" s="47">
        <f t="shared" si="14"/>
        <v>834</v>
      </c>
      <c r="J282" s="48">
        <v>100</v>
      </c>
      <c r="K282" s="48">
        <v>0.9</v>
      </c>
      <c r="L282" s="48">
        <v>100</v>
      </c>
    </row>
    <row r="283" spans="1:12" ht="21.95" customHeight="1">
      <c r="A283" s="1" t="s">
        <v>1016</v>
      </c>
      <c r="B283" s="4" t="s">
        <v>1651</v>
      </c>
      <c r="C283" s="55">
        <f t="shared" si="12"/>
        <v>404</v>
      </c>
      <c r="D283" s="56">
        <f t="shared" si="13"/>
        <v>364</v>
      </c>
      <c r="G283" s="50">
        <v>364</v>
      </c>
      <c r="I283" s="47">
        <f t="shared" si="14"/>
        <v>364</v>
      </c>
      <c r="J283" s="48">
        <v>100</v>
      </c>
      <c r="K283" s="48">
        <v>0.9</v>
      </c>
      <c r="L283" s="48">
        <v>100</v>
      </c>
    </row>
    <row r="284" spans="1:12" ht="21.95" customHeight="1">
      <c r="A284" s="1" t="s">
        <v>1652</v>
      </c>
      <c r="B284" s="4" t="s">
        <v>1653</v>
      </c>
      <c r="C284" s="55">
        <f t="shared" si="12"/>
        <v>1423</v>
      </c>
      <c r="D284" s="56">
        <f t="shared" si="13"/>
        <v>1281</v>
      </c>
      <c r="G284" s="50">
        <v>1281</v>
      </c>
      <c r="I284" s="47">
        <f t="shared" si="14"/>
        <v>1281</v>
      </c>
      <c r="J284" s="48">
        <v>100</v>
      </c>
      <c r="K284" s="48">
        <v>0.9</v>
      </c>
      <c r="L284" s="48">
        <v>100</v>
      </c>
    </row>
    <row r="285" spans="1:12" ht="21.95" customHeight="1">
      <c r="A285" s="1" t="s">
        <v>1654</v>
      </c>
      <c r="B285" s="4" t="s">
        <v>1655</v>
      </c>
      <c r="C285" s="55">
        <f t="shared" si="12"/>
        <v>2018</v>
      </c>
      <c r="D285" s="56">
        <f t="shared" si="13"/>
        <v>1816</v>
      </c>
      <c r="G285" s="50">
        <v>1816</v>
      </c>
      <c r="I285" s="47">
        <f t="shared" si="14"/>
        <v>1816</v>
      </c>
      <c r="J285" s="48">
        <v>100</v>
      </c>
      <c r="K285" s="48">
        <v>0.9</v>
      </c>
      <c r="L285" s="48">
        <v>100</v>
      </c>
    </row>
    <row r="286" spans="1:12" ht="21.95" customHeight="1">
      <c r="A286" s="1" t="s">
        <v>1018</v>
      </c>
      <c r="B286" s="4" t="s">
        <v>1656</v>
      </c>
      <c r="C286" s="55">
        <f t="shared" si="12"/>
        <v>378</v>
      </c>
      <c r="D286" s="56">
        <f t="shared" si="13"/>
        <v>340</v>
      </c>
      <c r="G286" s="50">
        <v>340</v>
      </c>
      <c r="I286" s="47">
        <f t="shared" si="14"/>
        <v>340</v>
      </c>
      <c r="J286" s="48">
        <v>100</v>
      </c>
      <c r="K286" s="48">
        <v>0.9</v>
      </c>
      <c r="L286" s="48">
        <v>100</v>
      </c>
    </row>
    <row r="287" spans="1:12" ht="21.95" customHeight="1">
      <c r="A287" s="1" t="s">
        <v>1657</v>
      </c>
      <c r="B287" s="4" t="s">
        <v>1658</v>
      </c>
      <c r="C287" s="55">
        <f t="shared" si="12"/>
        <v>150</v>
      </c>
      <c r="D287" s="56">
        <f t="shared" si="13"/>
        <v>135</v>
      </c>
      <c r="G287" s="50">
        <v>135</v>
      </c>
      <c r="I287" s="47">
        <f t="shared" si="14"/>
        <v>135</v>
      </c>
      <c r="J287" s="48">
        <v>100</v>
      </c>
      <c r="K287" s="48">
        <v>0.9</v>
      </c>
      <c r="L287" s="48">
        <v>100</v>
      </c>
    </row>
    <row r="288" spans="1:12" ht="21.95" customHeight="1">
      <c r="A288" s="1" t="s">
        <v>1020</v>
      </c>
      <c r="B288" s="4" t="s">
        <v>1659</v>
      </c>
      <c r="C288" s="55">
        <f t="shared" si="12"/>
        <v>7858</v>
      </c>
      <c r="D288" s="56">
        <f t="shared" si="13"/>
        <v>7072</v>
      </c>
      <c r="G288" s="50">
        <v>7072</v>
      </c>
      <c r="I288" s="47">
        <f t="shared" si="14"/>
        <v>7072</v>
      </c>
      <c r="J288" s="48">
        <v>100</v>
      </c>
      <c r="K288" s="48">
        <v>0.9</v>
      </c>
      <c r="L288" s="48">
        <v>100</v>
      </c>
    </row>
    <row r="289" spans="1:12" ht="21.95" customHeight="1">
      <c r="A289" s="1" t="s">
        <v>1660</v>
      </c>
      <c r="B289" s="4" t="s">
        <v>1661</v>
      </c>
      <c r="C289" s="55">
        <f t="shared" si="12"/>
        <v>12283</v>
      </c>
      <c r="D289" s="56">
        <f t="shared" si="13"/>
        <v>11055</v>
      </c>
      <c r="G289" s="50">
        <v>11055</v>
      </c>
      <c r="I289" s="47">
        <f t="shared" si="14"/>
        <v>11055</v>
      </c>
      <c r="J289" s="48">
        <v>100</v>
      </c>
      <c r="K289" s="48">
        <v>0.9</v>
      </c>
      <c r="L289" s="48">
        <v>100</v>
      </c>
    </row>
    <row r="290" spans="1:12" ht="21.95" customHeight="1">
      <c r="A290" s="1" t="s">
        <v>1662</v>
      </c>
      <c r="B290" s="4" t="s">
        <v>1663</v>
      </c>
      <c r="C290" s="55">
        <f t="shared" si="12"/>
        <v>14582</v>
      </c>
      <c r="D290" s="56">
        <f t="shared" si="13"/>
        <v>13124</v>
      </c>
      <c r="G290" s="50">
        <v>13124</v>
      </c>
      <c r="I290" s="47">
        <f t="shared" si="14"/>
        <v>13124</v>
      </c>
      <c r="J290" s="48">
        <v>100</v>
      </c>
      <c r="K290" s="48">
        <v>0.9</v>
      </c>
      <c r="L290" s="48">
        <v>100</v>
      </c>
    </row>
    <row r="291" spans="1:12" ht="21.95" customHeight="1">
      <c r="A291" s="1" t="s">
        <v>1022</v>
      </c>
      <c r="B291" s="4" t="s">
        <v>1664</v>
      </c>
      <c r="C291" s="55">
        <f t="shared" si="12"/>
        <v>2413</v>
      </c>
      <c r="D291" s="56">
        <f t="shared" si="13"/>
        <v>2172</v>
      </c>
      <c r="G291" s="50">
        <v>2172</v>
      </c>
      <c r="I291" s="47">
        <f t="shared" si="14"/>
        <v>2172</v>
      </c>
      <c r="J291" s="48">
        <v>100</v>
      </c>
      <c r="K291" s="48">
        <v>0.9</v>
      </c>
      <c r="L291" s="48">
        <v>100</v>
      </c>
    </row>
    <row r="292" spans="1:12" ht="21.95" customHeight="1">
      <c r="A292" s="1" t="s">
        <v>1024</v>
      </c>
      <c r="B292" s="4" t="s">
        <v>1665</v>
      </c>
      <c r="C292" s="55">
        <f t="shared" si="12"/>
        <v>333</v>
      </c>
      <c r="D292" s="56">
        <f t="shared" si="13"/>
        <v>300</v>
      </c>
      <c r="G292" s="50">
        <v>300</v>
      </c>
      <c r="I292" s="47">
        <f t="shared" si="14"/>
        <v>300</v>
      </c>
      <c r="J292" s="48">
        <v>100</v>
      </c>
      <c r="K292" s="48">
        <v>0.9</v>
      </c>
      <c r="L292" s="48">
        <v>100</v>
      </c>
    </row>
    <row r="293" spans="1:12" ht="21.95" customHeight="1">
      <c r="A293" s="1" t="s">
        <v>1666</v>
      </c>
      <c r="B293" s="4" t="s">
        <v>1667</v>
      </c>
      <c r="C293" s="55">
        <f t="shared" si="12"/>
        <v>693</v>
      </c>
      <c r="D293" s="56">
        <f t="shared" si="13"/>
        <v>624</v>
      </c>
      <c r="G293" s="50">
        <v>624</v>
      </c>
      <c r="I293" s="47">
        <f t="shared" si="14"/>
        <v>624</v>
      </c>
      <c r="J293" s="48">
        <v>100</v>
      </c>
      <c r="K293" s="48">
        <v>0.9</v>
      </c>
      <c r="L293" s="48">
        <v>100</v>
      </c>
    </row>
    <row r="294" spans="1:12" ht="21.95" customHeight="1">
      <c r="A294" s="1" t="s">
        <v>1026</v>
      </c>
      <c r="B294" s="4" t="s">
        <v>1668</v>
      </c>
      <c r="C294" s="55">
        <f t="shared" si="12"/>
        <v>693</v>
      </c>
      <c r="D294" s="56">
        <f t="shared" si="13"/>
        <v>624</v>
      </c>
      <c r="G294" s="50">
        <v>624</v>
      </c>
      <c r="I294" s="47">
        <f t="shared" si="14"/>
        <v>624</v>
      </c>
      <c r="J294" s="48">
        <v>100</v>
      </c>
      <c r="K294" s="48">
        <v>0.9</v>
      </c>
      <c r="L294" s="48">
        <v>100</v>
      </c>
    </row>
    <row r="295" spans="1:12" ht="21.95" customHeight="1">
      <c r="A295" s="1" t="s">
        <v>1669</v>
      </c>
      <c r="B295" s="4" t="s">
        <v>1670</v>
      </c>
      <c r="C295" s="55">
        <f t="shared" si="12"/>
        <v>1407</v>
      </c>
      <c r="D295" s="56">
        <f t="shared" si="13"/>
        <v>1266</v>
      </c>
      <c r="G295" s="50">
        <v>1266</v>
      </c>
      <c r="I295" s="47">
        <f t="shared" si="14"/>
        <v>1266</v>
      </c>
      <c r="J295" s="48">
        <v>100</v>
      </c>
      <c r="K295" s="48">
        <v>0.9</v>
      </c>
      <c r="L295" s="48">
        <v>100</v>
      </c>
    </row>
    <row r="296" spans="1:12" ht="21.95" customHeight="1">
      <c r="A296" s="1" t="s">
        <v>1028</v>
      </c>
      <c r="B296" s="4" t="s">
        <v>1671</v>
      </c>
      <c r="C296" s="55">
        <f t="shared" si="12"/>
        <v>511</v>
      </c>
      <c r="D296" s="56">
        <f t="shared" si="13"/>
        <v>460</v>
      </c>
      <c r="G296" s="50">
        <v>460</v>
      </c>
      <c r="I296" s="47">
        <f t="shared" si="14"/>
        <v>460</v>
      </c>
      <c r="J296" s="48">
        <v>100</v>
      </c>
      <c r="K296" s="48">
        <v>0.9</v>
      </c>
      <c r="L296" s="48">
        <v>100</v>
      </c>
    </row>
    <row r="297" spans="1:12" ht="21.95" customHeight="1">
      <c r="A297" s="1" t="s">
        <v>1672</v>
      </c>
      <c r="B297" s="4" t="s">
        <v>1673</v>
      </c>
      <c r="C297" s="55">
        <f t="shared" si="12"/>
        <v>643</v>
      </c>
      <c r="D297" s="56">
        <f t="shared" si="13"/>
        <v>579</v>
      </c>
      <c r="G297" s="50">
        <v>579</v>
      </c>
      <c r="I297" s="47">
        <f t="shared" si="14"/>
        <v>579</v>
      </c>
      <c r="J297" s="48">
        <v>100</v>
      </c>
      <c r="K297" s="48">
        <v>0.9</v>
      </c>
      <c r="L297" s="48">
        <v>100</v>
      </c>
    </row>
    <row r="298" spans="1:12" ht="21.95" customHeight="1">
      <c r="A298" s="1" t="s">
        <v>1030</v>
      </c>
      <c r="B298" s="4" t="s">
        <v>1674</v>
      </c>
      <c r="C298" s="55">
        <f t="shared" si="12"/>
        <v>759</v>
      </c>
      <c r="D298" s="56">
        <f t="shared" si="13"/>
        <v>683</v>
      </c>
      <c r="G298" s="50">
        <v>683</v>
      </c>
      <c r="I298" s="47">
        <f t="shared" si="14"/>
        <v>683</v>
      </c>
      <c r="J298" s="48">
        <v>100</v>
      </c>
      <c r="K298" s="48">
        <v>0.9</v>
      </c>
      <c r="L298" s="48">
        <v>100</v>
      </c>
    </row>
    <row r="299" spans="1:12" ht="21.95" customHeight="1">
      <c r="A299" s="1" t="s">
        <v>1032</v>
      </c>
      <c r="B299" s="4" t="s">
        <v>1675</v>
      </c>
      <c r="C299" s="55">
        <f t="shared" si="12"/>
        <v>1862</v>
      </c>
      <c r="D299" s="56">
        <f t="shared" si="13"/>
        <v>1676</v>
      </c>
      <c r="G299" s="50">
        <v>1676</v>
      </c>
      <c r="I299" s="47">
        <f t="shared" si="14"/>
        <v>1676</v>
      </c>
      <c r="J299" s="48">
        <v>100</v>
      </c>
      <c r="K299" s="48">
        <v>0.9</v>
      </c>
      <c r="L299" s="48">
        <v>100</v>
      </c>
    </row>
    <row r="300" spans="1:12" ht="21.95" customHeight="1">
      <c r="A300" s="1" t="s">
        <v>1676</v>
      </c>
      <c r="B300" s="4" t="s">
        <v>1677</v>
      </c>
      <c r="C300" s="55">
        <f t="shared" si="12"/>
        <v>6291</v>
      </c>
      <c r="D300" s="56">
        <f t="shared" si="13"/>
        <v>5662</v>
      </c>
      <c r="G300" s="50">
        <v>5662</v>
      </c>
      <c r="I300" s="47">
        <f t="shared" si="14"/>
        <v>5662</v>
      </c>
      <c r="J300" s="48">
        <v>100</v>
      </c>
      <c r="K300" s="48">
        <v>0.9</v>
      </c>
      <c r="L300" s="48">
        <v>100</v>
      </c>
    </row>
    <row r="301" spans="1:12" ht="21.95" customHeight="1">
      <c r="A301" s="1" t="s">
        <v>1678</v>
      </c>
      <c r="B301" s="4" t="s">
        <v>1679</v>
      </c>
      <c r="C301" s="55">
        <f t="shared" si="12"/>
        <v>759</v>
      </c>
      <c r="D301" s="56">
        <f t="shared" si="13"/>
        <v>683</v>
      </c>
      <c r="G301" s="50">
        <v>683</v>
      </c>
      <c r="I301" s="47">
        <f t="shared" si="14"/>
        <v>683</v>
      </c>
      <c r="J301" s="48">
        <v>100</v>
      </c>
      <c r="K301" s="48">
        <v>0.9</v>
      </c>
      <c r="L301" s="48">
        <v>100</v>
      </c>
    </row>
    <row r="302" spans="1:12" ht="21.95" customHeight="1">
      <c r="A302" s="1" t="s">
        <v>1680</v>
      </c>
      <c r="B302" s="4" t="s">
        <v>1681</v>
      </c>
      <c r="C302" s="55">
        <f t="shared" si="12"/>
        <v>873</v>
      </c>
      <c r="D302" s="56">
        <f t="shared" si="13"/>
        <v>786</v>
      </c>
      <c r="G302" s="50">
        <v>786</v>
      </c>
      <c r="I302" s="47">
        <f t="shared" si="14"/>
        <v>786</v>
      </c>
      <c r="J302" s="48">
        <v>100</v>
      </c>
      <c r="K302" s="48">
        <v>0.9</v>
      </c>
      <c r="L302" s="48">
        <v>100</v>
      </c>
    </row>
    <row r="303" spans="1:12" ht="21.95" customHeight="1">
      <c r="A303" s="1" t="s">
        <v>1682</v>
      </c>
      <c r="B303" s="4" t="s">
        <v>1683</v>
      </c>
      <c r="C303" s="55">
        <f t="shared" si="12"/>
        <v>778</v>
      </c>
      <c r="D303" s="56">
        <f t="shared" si="13"/>
        <v>700</v>
      </c>
      <c r="G303" s="50">
        <v>700</v>
      </c>
      <c r="I303" s="47">
        <f t="shared" si="14"/>
        <v>700</v>
      </c>
      <c r="J303" s="48">
        <v>100</v>
      </c>
      <c r="K303" s="48">
        <v>0.9</v>
      </c>
      <c r="L303" s="48">
        <v>100</v>
      </c>
    </row>
    <row r="304" spans="1:12" ht="21.95" customHeight="1">
      <c r="A304" s="1" t="s">
        <v>1684</v>
      </c>
      <c r="B304" s="4" t="s">
        <v>1685</v>
      </c>
      <c r="C304" s="55">
        <f t="shared" si="12"/>
        <v>219</v>
      </c>
      <c r="D304" s="56">
        <f t="shared" si="13"/>
        <v>197</v>
      </c>
      <c r="G304" s="50">
        <v>197</v>
      </c>
      <c r="I304" s="47">
        <f t="shared" si="14"/>
        <v>197</v>
      </c>
      <c r="J304" s="48">
        <v>100</v>
      </c>
      <c r="K304" s="48">
        <v>0.9</v>
      </c>
      <c r="L304" s="48">
        <v>100</v>
      </c>
    </row>
    <row r="305" spans="1:12" ht="21.95" customHeight="1">
      <c r="A305" s="1" t="s">
        <v>1686</v>
      </c>
      <c r="B305" s="4" t="s">
        <v>1687</v>
      </c>
      <c r="C305" s="55">
        <f t="shared" si="12"/>
        <v>293</v>
      </c>
      <c r="D305" s="56">
        <f t="shared" si="13"/>
        <v>264</v>
      </c>
      <c r="G305" s="50">
        <v>264</v>
      </c>
      <c r="I305" s="47">
        <f t="shared" si="14"/>
        <v>264</v>
      </c>
      <c r="J305" s="48">
        <v>100</v>
      </c>
      <c r="K305" s="48">
        <v>0.9</v>
      </c>
      <c r="L305" s="48">
        <v>100</v>
      </c>
    </row>
    <row r="306" spans="1:12" ht="21.95" customHeight="1">
      <c r="A306" s="1" t="s">
        <v>1036</v>
      </c>
      <c r="B306" s="4" t="s">
        <v>1688</v>
      </c>
      <c r="C306" s="55">
        <f t="shared" si="12"/>
        <v>1262</v>
      </c>
      <c r="D306" s="56">
        <f t="shared" si="13"/>
        <v>1136</v>
      </c>
      <c r="G306" s="50">
        <v>1136</v>
      </c>
      <c r="I306" s="47">
        <f t="shared" si="14"/>
        <v>1136</v>
      </c>
      <c r="J306" s="48">
        <v>100</v>
      </c>
      <c r="K306" s="48">
        <v>0.9</v>
      </c>
      <c r="L306" s="48">
        <v>100</v>
      </c>
    </row>
    <row r="307" spans="1:12" ht="21.95" customHeight="1">
      <c r="A307" s="1" t="s">
        <v>1689</v>
      </c>
      <c r="B307" s="4" t="s">
        <v>1690</v>
      </c>
      <c r="C307" s="55">
        <f t="shared" si="12"/>
        <v>1211</v>
      </c>
      <c r="D307" s="56">
        <f t="shared" si="13"/>
        <v>1090</v>
      </c>
      <c r="G307" s="50">
        <v>1090</v>
      </c>
      <c r="I307" s="47">
        <f t="shared" si="14"/>
        <v>1090</v>
      </c>
      <c r="J307" s="48">
        <v>100</v>
      </c>
      <c r="K307" s="48">
        <v>0.9</v>
      </c>
      <c r="L307" s="48">
        <v>100</v>
      </c>
    </row>
    <row r="308" spans="1:12" ht="21.95" customHeight="1">
      <c r="A308" s="1" t="s">
        <v>1691</v>
      </c>
      <c r="B308" s="4" t="s">
        <v>1692</v>
      </c>
      <c r="C308" s="55">
        <f t="shared" si="12"/>
        <v>1326</v>
      </c>
      <c r="D308" s="56">
        <f t="shared" si="13"/>
        <v>1193</v>
      </c>
      <c r="G308" s="50">
        <v>1193</v>
      </c>
      <c r="I308" s="47">
        <f t="shared" si="14"/>
        <v>1193</v>
      </c>
      <c r="J308" s="48">
        <v>100</v>
      </c>
      <c r="K308" s="48">
        <v>0.9</v>
      </c>
      <c r="L308" s="48">
        <v>100</v>
      </c>
    </row>
    <row r="309" spans="1:12" ht="21.95" customHeight="1">
      <c r="A309" s="1" t="s">
        <v>1693</v>
      </c>
      <c r="B309" s="4" t="s">
        <v>1694</v>
      </c>
      <c r="C309" s="55">
        <f t="shared" si="12"/>
        <v>1412</v>
      </c>
      <c r="D309" s="56">
        <f t="shared" si="13"/>
        <v>1271</v>
      </c>
      <c r="G309" s="50">
        <v>1271</v>
      </c>
      <c r="I309" s="47">
        <f t="shared" si="14"/>
        <v>1271</v>
      </c>
      <c r="J309" s="48">
        <v>100</v>
      </c>
      <c r="K309" s="48">
        <v>0.9</v>
      </c>
      <c r="L309" s="48">
        <v>100</v>
      </c>
    </row>
    <row r="310" spans="1:12" ht="21.95" customHeight="1">
      <c r="A310" s="1" t="s">
        <v>1038</v>
      </c>
      <c r="B310" s="4" t="s">
        <v>1695</v>
      </c>
      <c r="C310" s="55">
        <f t="shared" si="12"/>
        <v>1418</v>
      </c>
      <c r="D310" s="56">
        <f t="shared" si="13"/>
        <v>1276</v>
      </c>
      <c r="G310" s="50">
        <v>1276</v>
      </c>
      <c r="I310" s="47">
        <f t="shared" si="14"/>
        <v>1276</v>
      </c>
      <c r="J310" s="48">
        <v>100</v>
      </c>
      <c r="K310" s="48">
        <v>0.9</v>
      </c>
      <c r="L310" s="48">
        <v>100</v>
      </c>
    </row>
    <row r="311" spans="1:12" ht="21.95" customHeight="1">
      <c r="A311" s="1" t="s">
        <v>1696</v>
      </c>
      <c r="B311" s="4" t="s">
        <v>1697</v>
      </c>
      <c r="C311" s="55">
        <f t="shared" si="12"/>
        <v>1548</v>
      </c>
      <c r="D311" s="56">
        <f t="shared" si="13"/>
        <v>1393</v>
      </c>
      <c r="G311" s="50">
        <v>1393</v>
      </c>
      <c r="I311" s="47">
        <f t="shared" si="14"/>
        <v>1393</v>
      </c>
      <c r="J311" s="48">
        <v>100</v>
      </c>
      <c r="K311" s="48">
        <v>0.9</v>
      </c>
      <c r="L311" s="48">
        <v>100</v>
      </c>
    </row>
    <row r="312" spans="1:12" ht="21.95" customHeight="1">
      <c r="A312" s="1" t="s">
        <v>1698</v>
      </c>
      <c r="B312" s="4" t="s">
        <v>1699</v>
      </c>
      <c r="C312" s="55">
        <f t="shared" si="12"/>
        <v>1193</v>
      </c>
      <c r="D312" s="56">
        <f t="shared" si="13"/>
        <v>1074</v>
      </c>
      <c r="G312" s="50">
        <v>1074</v>
      </c>
      <c r="I312" s="47">
        <f t="shared" si="14"/>
        <v>1074</v>
      </c>
      <c r="J312" s="48">
        <v>100</v>
      </c>
      <c r="K312" s="48">
        <v>0.9</v>
      </c>
      <c r="L312" s="48">
        <v>100</v>
      </c>
    </row>
    <row r="313" spans="1:12" ht="21.95" customHeight="1">
      <c r="A313" s="1" t="s">
        <v>1040</v>
      </c>
      <c r="B313" s="4" t="s">
        <v>1700</v>
      </c>
      <c r="C313" s="55">
        <f t="shared" si="12"/>
        <v>236</v>
      </c>
      <c r="D313" s="56">
        <f t="shared" si="13"/>
        <v>212</v>
      </c>
      <c r="G313" s="50">
        <v>212</v>
      </c>
      <c r="I313" s="47">
        <f t="shared" si="14"/>
        <v>212</v>
      </c>
      <c r="J313" s="48">
        <v>100</v>
      </c>
      <c r="K313" s="48">
        <v>0.9</v>
      </c>
      <c r="L313" s="48">
        <v>100</v>
      </c>
    </row>
    <row r="314" spans="1:12" ht="21.95" customHeight="1">
      <c r="A314" s="1" t="s">
        <v>1701</v>
      </c>
      <c r="B314" s="4" t="s">
        <v>1702</v>
      </c>
      <c r="C314" s="55">
        <f t="shared" si="12"/>
        <v>1027</v>
      </c>
      <c r="D314" s="56">
        <f t="shared" si="13"/>
        <v>924</v>
      </c>
      <c r="G314" s="50">
        <v>924</v>
      </c>
      <c r="I314" s="47">
        <f t="shared" si="14"/>
        <v>924</v>
      </c>
      <c r="J314" s="48">
        <v>100</v>
      </c>
      <c r="K314" s="48">
        <v>0.9</v>
      </c>
      <c r="L314" s="48">
        <v>100</v>
      </c>
    </row>
    <row r="315" spans="1:12" ht="21.95" customHeight="1">
      <c r="A315" s="1" t="s">
        <v>1703</v>
      </c>
      <c r="B315" s="4" t="s">
        <v>1704</v>
      </c>
      <c r="C315" s="55">
        <f t="shared" si="12"/>
        <v>349</v>
      </c>
      <c r="D315" s="56">
        <f t="shared" si="13"/>
        <v>314</v>
      </c>
      <c r="G315" s="50">
        <v>314</v>
      </c>
      <c r="I315" s="47">
        <f t="shared" si="14"/>
        <v>314</v>
      </c>
      <c r="J315" s="48">
        <v>100</v>
      </c>
      <c r="K315" s="48">
        <v>0.9</v>
      </c>
      <c r="L315" s="48">
        <v>100</v>
      </c>
    </row>
    <row r="316" spans="1:12" ht="21.95" customHeight="1">
      <c r="A316" s="1" t="s">
        <v>1705</v>
      </c>
      <c r="B316" s="4" t="s">
        <v>1706</v>
      </c>
      <c r="C316" s="55">
        <f t="shared" si="12"/>
        <v>698</v>
      </c>
      <c r="D316" s="56">
        <f t="shared" si="13"/>
        <v>628</v>
      </c>
      <c r="G316" s="50">
        <v>628</v>
      </c>
      <c r="I316" s="47">
        <f t="shared" si="14"/>
        <v>628</v>
      </c>
      <c r="J316" s="48">
        <v>100</v>
      </c>
      <c r="K316" s="48">
        <v>0.9</v>
      </c>
      <c r="L316" s="48">
        <v>100</v>
      </c>
    </row>
    <row r="317" spans="1:12" ht="21.95" customHeight="1">
      <c r="A317" s="1" t="s">
        <v>1042</v>
      </c>
      <c r="B317" s="4" t="s">
        <v>1707</v>
      </c>
      <c r="C317" s="55">
        <f t="shared" si="12"/>
        <v>1046</v>
      </c>
      <c r="D317" s="56">
        <f t="shared" si="13"/>
        <v>941</v>
      </c>
      <c r="G317" s="50">
        <v>941</v>
      </c>
      <c r="I317" s="47">
        <f t="shared" si="14"/>
        <v>941</v>
      </c>
      <c r="J317" s="48">
        <v>100</v>
      </c>
      <c r="K317" s="48">
        <v>0.9</v>
      </c>
      <c r="L317" s="48">
        <v>100</v>
      </c>
    </row>
    <row r="318" spans="1:12" ht="21.95" customHeight="1">
      <c r="A318" s="1" t="s">
        <v>1708</v>
      </c>
      <c r="B318" s="4" t="s">
        <v>1709</v>
      </c>
      <c r="C318" s="55">
        <f t="shared" si="12"/>
        <v>349</v>
      </c>
      <c r="D318" s="56">
        <f t="shared" si="13"/>
        <v>314</v>
      </c>
      <c r="G318" s="50">
        <v>314</v>
      </c>
      <c r="I318" s="47">
        <f t="shared" si="14"/>
        <v>314</v>
      </c>
      <c r="J318" s="48">
        <v>100</v>
      </c>
      <c r="K318" s="48">
        <v>0.9</v>
      </c>
      <c r="L318" s="48">
        <v>100</v>
      </c>
    </row>
    <row r="319" spans="1:12" ht="21.95" customHeight="1">
      <c r="A319" s="1" t="s">
        <v>1710</v>
      </c>
      <c r="B319" s="4" t="s">
        <v>1711</v>
      </c>
      <c r="C319" s="55">
        <f t="shared" si="12"/>
        <v>1027</v>
      </c>
      <c r="D319" s="56">
        <f t="shared" si="13"/>
        <v>924</v>
      </c>
      <c r="G319" s="50">
        <v>924</v>
      </c>
      <c r="I319" s="47">
        <f t="shared" si="14"/>
        <v>924</v>
      </c>
      <c r="J319" s="48">
        <v>100</v>
      </c>
      <c r="K319" s="48">
        <v>0.9</v>
      </c>
      <c r="L319" s="48">
        <v>100</v>
      </c>
    </row>
    <row r="320" spans="1:12" ht="21.95" customHeight="1">
      <c r="A320" s="1" t="s">
        <v>1712</v>
      </c>
      <c r="B320" s="4" t="s">
        <v>1713</v>
      </c>
      <c r="C320" s="55">
        <f t="shared" si="12"/>
        <v>349</v>
      </c>
      <c r="D320" s="56">
        <f t="shared" si="13"/>
        <v>314</v>
      </c>
      <c r="G320" s="50">
        <v>314</v>
      </c>
      <c r="I320" s="47">
        <f t="shared" si="14"/>
        <v>314</v>
      </c>
      <c r="J320" s="48">
        <v>100</v>
      </c>
      <c r="K320" s="48">
        <v>0.9</v>
      </c>
      <c r="L320" s="48">
        <v>100</v>
      </c>
    </row>
    <row r="321" spans="1:12" ht="21.95" customHeight="1">
      <c r="A321" s="1" t="s">
        <v>1714</v>
      </c>
      <c r="B321" s="4" t="s">
        <v>1715</v>
      </c>
      <c r="C321" s="55">
        <f t="shared" si="12"/>
        <v>349</v>
      </c>
      <c r="D321" s="56">
        <f t="shared" si="13"/>
        <v>314</v>
      </c>
      <c r="G321" s="50">
        <v>314</v>
      </c>
      <c r="I321" s="47">
        <f t="shared" si="14"/>
        <v>314</v>
      </c>
      <c r="J321" s="48">
        <v>100</v>
      </c>
      <c r="K321" s="48">
        <v>0.9</v>
      </c>
      <c r="L321" s="48">
        <v>100</v>
      </c>
    </row>
    <row r="322" spans="1:12" ht="21.95" customHeight="1">
      <c r="A322" s="1" t="s">
        <v>1716</v>
      </c>
      <c r="B322" s="4" t="s">
        <v>1717</v>
      </c>
      <c r="C322" s="55">
        <f t="shared" si="12"/>
        <v>510</v>
      </c>
      <c r="D322" s="56">
        <f t="shared" si="13"/>
        <v>459</v>
      </c>
      <c r="G322" s="50">
        <v>459</v>
      </c>
      <c r="I322" s="47">
        <f t="shared" si="14"/>
        <v>459</v>
      </c>
      <c r="J322" s="48">
        <v>100</v>
      </c>
      <c r="K322" s="48">
        <v>0.9</v>
      </c>
      <c r="L322" s="48">
        <v>100</v>
      </c>
    </row>
    <row r="323" spans="1:12" ht="21.95" customHeight="1">
      <c r="A323" s="1" t="s">
        <v>1718</v>
      </c>
      <c r="B323" s="4" t="s">
        <v>1719</v>
      </c>
      <c r="C323" s="55">
        <f t="shared" ref="C323:C386" si="15">ROUND(((I323*J323)/L323)/K323,0)</f>
        <v>408</v>
      </c>
      <c r="D323" s="56">
        <f t="shared" ref="D323:D386" si="16">ROUND(C323*0.9,0)</f>
        <v>367</v>
      </c>
      <c r="G323" s="50">
        <v>367</v>
      </c>
      <c r="I323" s="47">
        <f t="shared" ref="I323:I386" si="17">G323</f>
        <v>367</v>
      </c>
      <c r="J323" s="48">
        <v>100</v>
      </c>
      <c r="K323" s="48">
        <v>0.9</v>
      </c>
      <c r="L323" s="48">
        <v>100</v>
      </c>
    </row>
    <row r="324" spans="1:12" ht="21.95" customHeight="1">
      <c r="A324" s="1" t="s">
        <v>1720</v>
      </c>
      <c r="B324" s="4" t="s">
        <v>1721</v>
      </c>
      <c r="C324" s="55">
        <f t="shared" si="15"/>
        <v>816</v>
      </c>
      <c r="D324" s="56">
        <f t="shared" si="16"/>
        <v>734</v>
      </c>
      <c r="G324" s="50">
        <v>734</v>
      </c>
      <c r="I324" s="47">
        <f t="shared" si="17"/>
        <v>734</v>
      </c>
      <c r="J324" s="48">
        <v>100</v>
      </c>
      <c r="K324" s="48">
        <v>0.9</v>
      </c>
      <c r="L324" s="48">
        <v>100</v>
      </c>
    </row>
    <row r="325" spans="1:12" ht="21.95" customHeight="1">
      <c r="A325" s="1" t="s">
        <v>1722</v>
      </c>
      <c r="B325" s="4" t="s">
        <v>1723</v>
      </c>
      <c r="C325" s="55">
        <f t="shared" si="15"/>
        <v>3376</v>
      </c>
      <c r="D325" s="56">
        <f t="shared" si="16"/>
        <v>3038</v>
      </c>
      <c r="G325" s="50">
        <v>3038</v>
      </c>
      <c r="I325" s="47">
        <f t="shared" si="17"/>
        <v>3038</v>
      </c>
      <c r="J325" s="48">
        <v>100</v>
      </c>
      <c r="K325" s="48">
        <v>0.9</v>
      </c>
      <c r="L325" s="48">
        <v>100</v>
      </c>
    </row>
    <row r="326" spans="1:12" ht="21.95" customHeight="1">
      <c r="A326" s="1" t="s">
        <v>1724</v>
      </c>
      <c r="B326" s="4" t="s">
        <v>1725</v>
      </c>
      <c r="C326" s="55">
        <f t="shared" si="15"/>
        <v>452</v>
      </c>
      <c r="D326" s="56">
        <f t="shared" si="16"/>
        <v>407</v>
      </c>
      <c r="G326" s="50">
        <v>407</v>
      </c>
      <c r="I326" s="47">
        <f t="shared" si="17"/>
        <v>407</v>
      </c>
      <c r="J326" s="48">
        <v>100</v>
      </c>
      <c r="K326" s="48">
        <v>0.9</v>
      </c>
      <c r="L326" s="48">
        <v>100</v>
      </c>
    </row>
    <row r="327" spans="1:12" ht="21.95" customHeight="1">
      <c r="A327" s="1" t="s">
        <v>1726</v>
      </c>
      <c r="B327" s="4" t="s">
        <v>1727</v>
      </c>
      <c r="C327" s="55">
        <f t="shared" si="15"/>
        <v>510</v>
      </c>
      <c r="D327" s="56">
        <f t="shared" si="16"/>
        <v>459</v>
      </c>
      <c r="G327" s="50">
        <v>459</v>
      </c>
      <c r="I327" s="47">
        <f t="shared" si="17"/>
        <v>459</v>
      </c>
      <c r="J327" s="48">
        <v>100</v>
      </c>
      <c r="K327" s="48">
        <v>0.9</v>
      </c>
      <c r="L327" s="48">
        <v>100</v>
      </c>
    </row>
    <row r="328" spans="1:12" ht="21.95" customHeight="1">
      <c r="A328" s="1" t="s">
        <v>1044</v>
      </c>
      <c r="B328" s="4" t="s">
        <v>1728</v>
      </c>
      <c r="C328" s="55">
        <f t="shared" si="15"/>
        <v>510</v>
      </c>
      <c r="D328" s="56">
        <f t="shared" si="16"/>
        <v>459</v>
      </c>
      <c r="G328" s="50">
        <v>459</v>
      </c>
      <c r="I328" s="47">
        <f t="shared" si="17"/>
        <v>459</v>
      </c>
      <c r="J328" s="48">
        <v>100</v>
      </c>
      <c r="K328" s="48">
        <v>0.9</v>
      </c>
      <c r="L328" s="48">
        <v>100</v>
      </c>
    </row>
    <row r="329" spans="1:12" ht="21.95" customHeight="1">
      <c r="A329" s="1" t="s">
        <v>1729</v>
      </c>
      <c r="B329" s="4" t="s">
        <v>1730</v>
      </c>
      <c r="C329" s="55">
        <f t="shared" si="15"/>
        <v>851</v>
      </c>
      <c r="D329" s="56">
        <f t="shared" si="16"/>
        <v>766</v>
      </c>
      <c r="G329" s="50">
        <v>766</v>
      </c>
      <c r="I329" s="47">
        <f t="shared" si="17"/>
        <v>766</v>
      </c>
      <c r="J329" s="48">
        <v>100</v>
      </c>
      <c r="K329" s="48">
        <v>0.9</v>
      </c>
      <c r="L329" s="48">
        <v>100</v>
      </c>
    </row>
    <row r="330" spans="1:12" ht="21.95" customHeight="1">
      <c r="A330" s="1" t="s">
        <v>1046</v>
      </c>
      <c r="B330" s="4" t="s">
        <v>1731</v>
      </c>
      <c r="C330" s="55">
        <f t="shared" si="15"/>
        <v>170</v>
      </c>
      <c r="D330" s="56">
        <f t="shared" si="16"/>
        <v>153</v>
      </c>
      <c r="G330" s="50">
        <v>153</v>
      </c>
      <c r="I330" s="47">
        <f t="shared" si="17"/>
        <v>153</v>
      </c>
      <c r="J330" s="48">
        <v>100</v>
      </c>
      <c r="K330" s="48">
        <v>0.9</v>
      </c>
      <c r="L330" s="48">
        <v>100</v>
      </c>
    </row>
    <row r="331" spans="1:12" ht="21.95" customHeight="1">
      <c r="A331" s="1" t="s">
        <v>1048</v>
      </c>
      <c r="B331" s="4" t="s">
        <v>1732</v>
      </c>
      <c r="C331" s="55">
        <f t="shared" si="15"/>
        <v>142</v>
      </c>
      <c r="D331" s="56">
        <f t="shared" si="16"/>
        <v>128</v>
      </c>
      <c r="G331" s="50">
        <v>128</v>
      </c>
      <c r="I331" s="47">
        <f t="shared" si="17"/>
        <v>128</v>
      </c>
      <c r="J331" s="48">
        <v>100</v>
      </c>
      <c r="K331" s="48">
        <v>0.9</v>
      </c>
      <c r="L331" s="48">
        <v>100</v>
      </c>
    </row>
    <row r="332" spans="1:12" ht="21.95" customHeight="1">
      <c r="A332" s="1" t="s">
        <v>1733</v>
      </c>
      <c r="B332" s="4" t="s">
        <v>1734</v>
      </c>
      <c r="C332" s="55">
        <f t="shared" si="15"/>
        <v>357</v>
      </c>
      <c r="D332" s="56">
        <f t="shared" si="16"/>
        <v>321</v>
      </c>
      <c r="G332" s="50">
        <v>321</v>
      </c>
      <c r="I332" s="47">
        <f t="shared" si="17"/>
        <v>321</v>
      </c>
      <c r="J332" s="48">
        <v>100</v>
      </c>
      <c r="K332" s="48">
        <v>0.9</v>
      </c>
      <c r="L332" s="48">
        <v>100</v>
      </c>
    </row>
    <row r="333" spans="1:12" ht="21.95" customHeight="1">
      <c r="A333" s="1" t="s">
        <v>1735</v>
      </c>
      <c r="B333" s="4" t="s">
        <v>1736</v>
      </c>
      <c r="C333" s="55">
        <f t="shared" si="15"/>
        <v>357</v>
      </c>
      <c r="D333" s="56">
        <f t="shared" si="16"/>
        <v>321</v>
      </c>
      <c r="G333" s="50">
        <v>321</v>
      </c>
      <c r="I333" s="47">
        <f t="shared" si="17"/>
        <v>321</v>
      </c>
      <c r="J333" s="48">
        <v>100</v>
      </c>
      <c r="K333" s="48">
        <v>0.9</v>
      </c>
      <c r="L333" s="48">
        <v>100</v>
      </c>
    </row>
    <row r="334" spans="1:12" ht="21.95" customHeight="1">
      <c r="A334" s="1" t="s">
        <v>1737</v>
      </c>
      <c r="B334" s="4" t="s">
        <v>1738</v>
      </c>
      <c r="C334" s="55">
        <f t="shared" si="15"/>
        <v>357</v>
      </c>
      <c r="D334" s="56">
        <f t="shared" si="16"/>
        <v>321</v>
      </c>
      <c r="G334" s="50">
        <v>321</v>
      </c>
      <c r="I334" s="47">
        <f t="shared" si="17"/>
        <v>321</v>
      </c>
      <c r="J334" s="48">
        <v>100</v>
      </c>
      <c r="K334" s="48">
        <v>0.9</v>
      </c>
      <c r="L334" s="48">
        <v>100</v>
      </c>
    </row>
    <row r="335" spans="1:12" ht="21.95" customHeight="1">
      <c r="A335" s="1" t="s">
        <v>1050</v>
      </c>
      <c r="B335" s="4" t="s">
        <v>1739</v>
      </c>
      <c r="C335" s="55">
        <f t="shared" si="15"/>
        <v>1462</v>
      </c>
      <c r="D335" s="56">
        <f t="shared" si="16"/>
        <v>1316</v>
      </c>
      <c r="G335" s="50">
        <v>1316</v>
      </c>
      <c r="I335" s="47">
        <f t="shared" si="17"/>
        <v>1316</v>
      </c>
      <c r="J335" s="48">
        <v>100</v>
      </c>
      <c r="K335" s="48">
        <v>0.9</v>
      </c>
      <c r="L335" s="48">
        <v>100</v>
      </c>
    </row>
    <row r="336" spans="1:12" ht="21.95" customHeight="1">
      <c r="A336" s="1" t="s">
        <v>1740</v>
      </c>
      <c r="B336" s="4" t="s">
        <v>1741</v>
      </c>
      <c r="C336" s="55">
        <f t="shared" si="15"/>
        <v>254</v>
      </c>
      <c r="D336" s="56">
        <f t="shared" si="16"/>
        <v>229</v>
      </c>
      <c r="G336" s="50">
        <v>229</v>
      </c>
      <c r="I336" s="47">
        <f t="shared" si="17"/>
        <v>229</v>
      </c>
      <c r="J336" s="48">
        <v>100</v>
      </c>
      <c r="K336" s="48">
        <v>0.9</v>
      </c>
      <c r="L336" s="48">
        <v>100</v>
      </c>
    </row>
    <row r="337" spans="1:12" ht="21.95" customHeight="1">
      <c r="A337" s="1" t="s">
        <v>1052</v>
      </c>
      <c r="B337" s="4" t="s">
        <v>1742</v>
      </c>
      <c r="C337" s="55">
        <f t="shared" si="15"/>
        <v>1184</v>
      </c>
      <c r="D337" s="56">
        <f t="shared" si="16"/>
        <v>1066</v>
      </c>
      <c r="G337" s="50">
        <v>1066</v>
      </c>
      <c r="I337" s="47">
        <f t="shared" si="17"/>
        <v>1066</v>
      </c>
      <c r="J337" s="48">
        <v>100</v>
      </c>
      <c r="K337" s="48">
        <v>0.9</v>
      </c>
      <c r="L337" s="48">
        <v>100</v>
      </c>
    </row>
    <row r="338" spans="1:12" ht="21.95" customHeight="1">
      <c r="A338" s="1" t="s">
        <v>1743</v>
      </c>
      <c r="B338" s="4" t="s">
        <v>1744</v>
      </c>
      <c r="C338" s="55">
        <f t="shared" si="15"/>
        <v>797</v>
      </c>
      <c r="D338" s="56">
        <f t="shared" si="16"/>
        <v>717</v>
      </c>
      <c r="G338" s="50">
        <v>717</v>
      </c>
      <c r="I338" s="47">
        <f t="shared" si="17"/>
        <v>717</v>
      </c>
      <c r="J338" s="48">
        <v>100</v>
      </c>
      <c r="K338" s="48">
        <v>0.9</v>
      </c>
      <c r="L338" s="48">
        <v>100</v>
      </c>
    </row>
    <row r="339" spans="1:12" ht="21.95" customHeight="1">
      <c r="A339" s="1" t="s">
        <v>1745</v>
      </c>
      <c r="B339" s="4" t="s">
        <v>1746</v>
      </c>
      <c r="C339" s="55">
        <f t="shared" si="15"/>
        <v>416</v>
      </c>
      <c r="D339" s="56">
        <f t="shared" si="16"/>
        <v>374</v>
      </c>
      <c r="G339" s="50">
        <v>374</v>
      </c>
      <c r="I339" s="47">
        <f t="shared" si="17"/>
        <v>374</v>
      </c>
      <c r="J339" s="48">
        <v>100</v>
      </c>
      <c r="K339" s="48">
        <v>0.9</v>
      </c>
      <c r="L339" s="48">
        <v>100</v>
      </c>
    </row>
    <row r="340" spans="1:12" ht="21.95" customHeight="1">
      <c r="A340" s="1" t="s">
        <v>1747</v>
      </c>
      <c r="B340" s="4" t="s">
        <v>1748</v>
      </c>
      <c r="C340" s="55">
        <f t="shared" si="15"/>
        <v>482</v>
      </c>
      <c r="D340" s="56">
        <f t="shared" si="16"/>
        <v>434</v>
      </c>
      <c r="G340" s="50">
        <v>434</v>
      </c>
      <c r="I340" s="47">
        <f t="shared" si="17"/>
        <v>434</v>
      </c>
      <c r="J340" s="48">
        <v>100</v>
      </c>
      <c r="K340" s="48">
        <v>0.9</v>
      </c>
      <c r="L340" s="48">
        <v>100</v>
      </c>
    </row>
    <row r="341" spans="1:12" ht="21.95" customHeight="1">
      <c r="A341" s="1" t="s">
        <v>1054</v>
      </c>
      <c r="B341" s="4" t="s">
        <v>1749</v>
      </c>
      <c r="C341" s="55">
        <f t="shared" si="15"/>
        <v>3379</v>
      </c>
      <c r="D341" s="56">
        <f t="shared" si="16"/>
        <v>3041</v>
      </c>
      <c r="G341" s="50">
        <v>3041</v>
      </c>
      <c r="I341" s="47">
        <f t="shared" si="17"/>
        <v>3041</v>
      </c>
      <c r="J341" s="48">
        <v>100</v>
      </c>
      <c r="K341" s="48">
        <v>0.9</v>
      </c>
      <c r="L341" s="48">
        <v>100</v>
      </c>
    </row>
    <row r="342" spans="1:12" ht="21.95" customHeight="1">
      <c r="A342" s="1" t="s">
        <v>1750</v>
      </c>
      <c r="B342" s="4" t="s">
        <v>1751</v>
      </c>
      <c r="C342" s="55">
        <f t="shared" si="15"/>
        <v>3379</v>
      </c>
      <c r="D342" s="56">
        <f t="shared" si="16"/>
        <v>3041</v>
      </c>
      <c r="G342" s="50">
        <v>3041</v>
      </c>
      <c r="I342" s="47">
        <f t="shared" si="17"/>
        <v>3041</v>
      </c>
      <c r="J342" s="48">
        <v>100</v>
      </c>
      <c r="K342" s="48">
        <v>0.9</v>
      </c>
      <c r="L342" s="48">
        <v>100</v>
      </c>
    </row>
    <row r="343" spans="1:12" ht="21.95" customHeight="1">
      <c r="A343" s="1" t="s">
        <v>1752</v>
      </c>
      <c r="B343" s="4" t="s">
        <v>1753</v>
      </c>
      <c r="C343" s="55">
        <f t="shared" si="15"/>
        <v>751</v>
      </c>
      <c r="D343" s="56">
        <f t="shared" si="16"/>
        <v>676</v>
      </c>
      <c r="G343" s="50">
        <v>676</v>
      </c>
      <c r="I343" s="47">
        <f t="shared" si="17"/>
        <v>676</v>
      </c>
      <c r="J343" s="48">
        <v>100</v>
      </c>
      <c r="K343" s="48">
        <v>0.9</v>
      </c>
      <c r="L343" s="48">
        <v>100</v>
      </c>
    </row>
    <row r="344" spans="1:12" ht="21.95" customHeight="1">
      <c r="A344" s="1" t="s">
        <v>1056</v>
      </c>
      <c r="B344" s="4" t="s">
        <v>1754</v>
      </c>
      <c r="C344" s="55">
        <f t="shared" si="15"/>
        <v>3003</v>
      </c>
      <c r="D344" s="56">
        <f t="shared" si="16"/>
        <v>2703</v>
      </c>
      <c r="G344" s="50">
        <v>2703</v>
      </c>
      <c r="I344" s="47">
        <f t="shared" si="17"/>
        <v>2703</v>
      </c>
      <c r="J344" s="48">
        <v>100</v>
      </c>
      <c r="K344" s="48">
        <v>0.9</v>
      </c>
      <c r="L344" s="48">
        <v>100</v>
      </c>
    </row>
    <row r="345" spans="1:12" ht="21.95" customHeight="1">
      <c r="A345" s="1" t="s">
        <v>1755</v>
      </c>
      <c r="B345" s="4" t="s">
        <v>1756</v>
      </c>
      <c r="C345" s="55">
        <f t="shared" si="15"/>
        <v>3003</v>
      </c>
      <c r="D345" s="56">
        <f t="shared" si="16"/>
        <v>2703</v>
      </c>
      <c r="G345" s="50">
        <v>2703</v>
      </c>
      <c r="I345" s="47">
        <f t="shared" si="17"/>
        <v>2703</v>
      </c>
      <c r="J345" s="48">
        <v>100</v>
      </c>
      <c r="K345" s="48">
        <v>0.9</v>
      </c>
      <c r="L345" s="48">
        <v>100</v>
      </c>
    </row>
    <row r="346" spans="1:12" ht="21.95" customHeight="1">
      <c r="A346" s="1" t="s">
        <v>1757</v>
      </c>
      <c r="B346" s="4" t="s">
        <v>1758</v>
      </c>
      <c r="C346" s="55">
        <f t="shared" si="15"/>
        <v>751</v>
      </c>
      <c r="D346" s="56">
        <f t="shared" si="16"/>
        <v>676</v>
      </c>
      <c r="G346" s="50">
        <v>676</v>
      </c>
      <c r="I346" s="47">
        <f t="shared" si="17"/>
        <v>676</v>
      </c>
      <c r="J346" s="48">
        <v>100</v>
      </c>
      <c r="K346" s="48">
        <v>0.9</v>
      </c>
      <c r="L346" s="48">
        <v>100</v>
      </c>
    </row>
    <row r="347" spans="1:12" ht="21.95" customHeight="1">
      <c r="A347" s="1" t="s">
        <v>1759</v>
      </c>
      <c r="B347" s="4" t="s">
        <v>1760</v>
      </c>
      <c r="C347" s="55">
        <f t="shared" si="15"/>
        <v>559</v>
      </c>
      <c r="D347" s="56">
        <f t="shared" si="16"/>
        <v>503</v>
      </c>
      <c r="G347" s="50">
        <v>503</v>
      </c>
      <c r="I347" s="47">
        <f t="shared" si="17"/>
        <v>503</v>
      </c>
      <c r="J347" s="48">
        <v>100</v>
      </c>
      <c r="K347" s="48">
        <v>0.9</v>
      </c>
      <c r="L347" s="48">
        <v>100</v>
      </c>
    </row>
    <row r="348" spans="1:12" ht="21.95" customHeight="1">
      <c r="A348" s="1" t="s">
        <v>1058</v>
      </c>
      <c r="B348" s="4" t="s">
        <v>1761</v>
      </c>
      <c r="C348" s="55">
        <f t="shared" si="15"/>
        <v>1119</v>
      </c>
      <c r="D348" s="56">
        <f t="shared" si="16"/>
        <v>1007</v>
      </c>
      <c r="G348" s="50">
        <v>1007</v>
      </c>
      <c r="I348" s="47">
        <f t="shared" si="17"/>
        <v>1007</v>
      </c>
      <c r="J348" s="48">
        <v>100</v>
      </c>
      <c r="K348" s="48">
        <v>0.9</v>
      </c>
      <c r="L348" s="48">
        <v>100</v>
      </c>
    </row>
    <row r="349" spans="1:12" ht="21.95" customHeight="1">
      <c r="A349" s="1" t="s">
        <v>1762</v>
      </c>
      <c r="B349" s="4" t="s">
        <v>1763</v>
      </c>
      <c r="C349" s="55">
        <f t="shared" si="15"/>
        <v>927</v>
      </c>
      <c r="D349" s="56">
        <f t="shared" si="16"/>
        <v>834</v>
      </c>
      <c r="G349" s="50">
        <v>834</v>
      </c>
      <c r="I349" s="47">
        <f t="shared" si="17"/>
        <v>834</v>
      </c>
      <c r="J349" s="48">
        <v>100</v>
      </c>
      <c r="K349" s="48">
        <v>0.9</v>
      </c>
      <c r="L349" s="48">
        <v>100</v>
      </c>
    </row>
    <row r="350" spans="1:12" ht="21.95" customHeight="1">
      <c r="A350" s="1" t="s">
        <v>1764</v>
      </c>
      <c r="B350" s="4" t="s">
        <v>1765</v>
      </c>
      <c r="C350" s="55">
        <f t="shared" si="15"/>
        <v>1693</v>
      </c>
      <c r="D350" s="56">
        <f t="shared" si="16"/>
        <v>1524</v>
      </c>
      <c r="G350" s="50">
        <v>1524</v>
      </c>
      <c r="I350" s="47">
        <f t="shared" si="17"/>
        <v>1524</v>
      </c>
      <c r="J350" s="48">
        <v>100</v>
      </c>
      <c r="K350" s="48">
        <v>0.9</v>
      </c>
      <c r="L350" s="48">
        <v>100</v>
      </c>
    </row>
    <row r="351" spans="1:12" ht="21.95" customHeight="1">
      <c r="A351" s="1" t="s">
        <v>1766</v>
      </c>
      <c r="B351" s="4" t="s">
        <v>1767</v>
      </c>
      <c r="C351" s="55">
        <f t="shared" si="15"/>
        <v>1693</v>
      </c>
      <c r="D351" s="56">
        <f t="shared" si="16"/>
        <v>1524</v>
      </c>
      <c r="G351" s="50">
        <v>1524</v>
      </c>
      <c r="I351" s="47">
        <f t="shared" si="17"/>
        <v>1524</v>
      </c>
      <c r="J351" s="48">
        <v>100</v>
      </c>
      <c r="K351" s="48">
        <v>0.9</v>
      </c>
      <c r="L351" s="48">
        <v>100</v>
      </c>
    </row>
    <row r="352" spans="1:12" ht="21.95" customHeight="1">
      <c r="A352" s="1" t="s">
        <v>1768</v>
      </c>
      <c r="B352" s="4" t="s">
        <v>1769</v>
      </c>
      <c r="C352" s="55">
        <f t="shared" si="15"/>
        <v>1854</v>
      </c>
      <c r="D352" s="56">
        <f t="shared" si="16"/>
        <v>1669</v>
      </c>
      <c r="G352" s="50">
        <v>1669</v>
      </c>
      <c r="I352" s="47">
        <f t="shared" si="17"/>
        <v>1669</v>
      </c>
      <c r="J352" s="48">
        <v>100</v>
      </c>
      <c r="K352" s="48">
        <v>0.9</v>
      </c>
      <c r="L352" s="48">
        <v>100</v>
      </c>
    </row>
    <row r="353" spans="1:12" ht="21.95" customHeight="1">
      <c r="A353" s="1" t="s">
        <v>1060</v>
      </c>
      <c r="B353" s="4" t="s">
        <v>1770</v>
      </c>
      <c r="C353" s="55">
        <f t="shared" si="15"/>
        <v>226</v>
      </c>
      <c r="D353" s="56">
        <f t="shared" si="16"/>
        <v>203</v>
      </c>
      <c r="G353" s="50">
        <v>203</v>
      </c>
      <c r="I353" s="47">
        <f t="shared" si="17"/>
        <v>203</v>
      </c>
      <c r="J353" s="48">
        <v>100</v>
      </c>
      <c r="K353" s="48">
        <v>0.9</v>
      </c>
      <c r="L353" s="48">
        <v>100</v>
      </c>
    </row>
    <row r="354" spans="1:12" ht="21.95" customHeight="1">
      <c r="A354" s="1" t="s">
        <v>1771</v>
      </c>
      <c r="B354" s="4" t="s">
        <v>1772</v>
      </c>
      <c r="C354" s="55">
        <f t="shared" si="15"/>
        <v>226</v>
      </c>
      <c r="D354" s="56">
        <f t="shared" si="16"/>
        <v>203</v>
      </c>
      <c r="G354" s="50">
        <v>203</v>
      </c>
      <c r="I354" s="47">
        <f t="shared" si="17"/>
        <v>203</v>
      </c>
      <c r="J354" s="48">
        <v>100</v>
      </c>
      <c r="K354" s="48">
        <v>0.9</v>
      </c>
      <c r="L354" s="48">
        <v>100</v>
      </c>
    </row>
    <row r="355" spans="1:12" ht="21.95" customHeight="1">
      <c r="A355" s="1" t="s">
        <v>1773</v>
      </c>
      <c r="B355" s="4" t="s">
        <v>1774</v>
      </c>
      <c r="C355" s="55">
        <f t="shared" si="15"/>
        <v>2630</v>
      </c>
      <c r="D355" s="56">
        <f t="shared" si="16"/>
        <v>2367</v>
      </c>
      <c r="G355" s="50">
        <v>2367</v>
      </c>
      <c r="I355" s="47">
        <f t="shared" si="17"/>
        <v>2367</v>
      </c>
      <c r="J355" s="48">
        <v>100</v>
      </c>
      <c r="K355" s="48">
        <v>0.9</v>
      </c>
      <c r="L355" s="48">
        <v>100</v>
      </c>
    </row>
    <row r="356" spans="1:12" ht="21.95" customHeight="1">
      <c r="A356" s="1" t="s">
        <v>1064</v>
      </c>
      <c r="B356" s="4" t="s">
        <v>1775</v>
      </c>
      <c r="C356" s="55">
        <f t="shared" si="15"/>
        <v>923</v>
      </c>
      <c r="D356" s="56">
        <f t="shared" si="16"/>
        <v>831</v>
      </c>
      <c r="G356" s="50">
        <v>831</v>
      </c>
      <c r="I356" s="47">
        <f t="shared" si="17"/>
        <v>831</v>
      </c>
      <c r="J356" s="48">
        <v>100</v>
      </c>
      <c r="K356" s="48">
        <v>0.9</v>
      </c>
      <c r="L356" s="48">
        <v>100</v>
      </c>
    </row>
    <row r="357" spans="1:12" ht="21.95" customHeight="1">
      <c r="A357" s="1" t="s">
        <v>1066</v>
      </c>
      <c r="B357" s="4" t="s">
        <v>1776</v>
      </c>
      <c r="C357" s="55">
        <f t="shared" si="15"/>
        <v>142</v>
      </c>
      <c r="D357" s="56">
        <f t="shared" si="16"/>
        <v>128</v>
      </c>
      <c r="G357" s="50">
        <v>128</v>
      </c>
      <c r="I357" s="47">
        <f t="shared" si="17"/>
        <v>128</v>
      </c>
      <c r="J357" s="48">
        <v>100</v>
      </c>
      <c r="K357" s="48">
        <v>0.9</v>
      </c>
      <c r="L357" s="48">
        <v>100</v>
      </c>
    </row>
    <row r="358" spans="1:12" ht="21.95" customHeight="1">
      <c r="A358" s="1" t="s">
        <v>1070</v>
      </c>
      <c r="B358" s="4" t="s">
        <v>1777</v>
      </c>
      <c r="C358" s="55">
        <f t="shared" si="15"/>
        <v>538</v>
      </c>
      <c r="D358" s="56">
        <f t="shared" si="16"/>
        <v>484</v>
      </c>
      <c r="G358" s="50">
        <v>484</v>
      </c>
      <c r="I358" s="47">
        <f t="shared" si="17"/>
        <v>484</v>
      </c>
      <c r="J358" s="48">
        <v>100</v>
      </c>
      <c r="K358" s="48">
        <v>0.9</v>
      </c>
      <c r="L358" s="48">
        <v>100</v>
      </c>
    </row>
    <row r="359" spans="1:12" ht="21.95" customHeight="1">
      <c r="A359" s="1" t="s">
        <v>1778</v>
      </c>
      <c r="B359" s="4" t="s">
        <v>1779</v>
      </c>
      <c r="C359" s="55">
        <f t="shared" si="15"/>
        <v>558</v>
      </c>
      <c r="D359" s="56">
        <f t="shared" si="16"/>
        <v>502</v>
      </c>
      <c r="G359" s="50">
        <v>502</v>
      </c>
      <c r="I359" s="47">
        <f t="shared" si="17"/>
        <v>502</v>
      </c>
      <c r="J359" s="48">
        <v>100</v>
      </c>
      <c r="K359" s="48">
        <v>0.9</v>
      </c>
      <c r="L359" s="48">
        <v>100</v>
      </c>
    </row>
    <row r="360" spans="1:12" ht="21.95" customHeight="1">
      <c r="A360" s="1" t="s">
        <v>1780</v>
      </c>
      <c r="B360" s="4" t="s">
        <v>1781</v>
      </c>
      <c r="C360" s="55">
        <f t="shared" si="15"/>
        <v>413</v>
      </c>
      <c r="D360" s="56">
        <f t="shared" si="16"/>
        <v>372</v>
      </c>
      <c r="G360" s="50">
        <v>372</v>
      </c>
      <c r="I360" s="47">
        <f t="shared" si="17"/>
        <v>372</v>
      </c>
      <c r="J360" s="48">
        <v>100</v>
      </c>
      <c r="K360" s="48">
        <v>0.9</v>
      </c>
      <c r="L360" s="48">
        <v>100</v>
      </c>
    </row>
    <row r="361" spans="1:12" ht="21.95" customHeight="1">
      <c r="A361" s="1" t="s">
        <v>1782</v>
      </c>
      <c r="B361" s="4" t="s">
        <v>1783</v>
      </c>
      <c r="C361" s="55">
        <f t="shared" si="15"/>
        <v>433</v>
      </c>
      <c r="D361" s="56">
        <f t="shared" si="16"/>
        <v>390</v>
      </c>
      <c r="G361" s="50">
        <v>390</v>
      </c>
      <c r="I361" s="47">
        <f t="shared" si="17"/>
        <v>390</v>
      </c>
      <c r="J361" s="48">
        <v>100</v>
      </c>
      <c r="K361" s="48">
        <v>0.9</v>
      </c>
      <c r="L361" s="48">
        <v>100</v>
      </c>
    </row>
    <row r="362" spans="1:12" ht="21.95" customHeight="1">
      <c r="A362" s="1" t="s">
        <v>1784</v>
      </c>
      <c r="B362" s="4" t="s">
        <v>1785</v>
      </c>
      <c r="C362" s="55">
        <f t="shared" si="15"/>
        <v>567</v>
      </c>
      <c r="D362" s="56">
        <f t="shared" si="16"/>
        <v>510</v>
      </c>
      <c r="G362" s="50">
        <v>510</v>
      </c>
      <c r="I362" s="47">
        <f t="shared" si="17"/>
        <v>510</v>
      </c>
      <c r="J362" s="48">
        <v>100</v>
      </c>
      <c r="K362" s="48">
        <v>0.9</v>
      </c>
      <c r="L362" s="48">
        <v>100</v>
      </c>
    </row>
    <row r="363" spans="1:12" ht="21.95" customHeight="1">
      <c r="A363" s="1" t="s">
        <v>1786</v>
      </c>
      <c r="B363" s="4" t="s">
        <v>1787</v>
      </c>
      <c r="C363" s="55">
        <f t="shared" si="15"/>
        <v>142</v>
      </c>
      <c r="D363" s="56">
        <f t="shared" si="16"/>
        <v>128</v>
      </c>
      <c r="G363" s="50">
        <v>128</v>
      </c>
      <c r="I363" s="47">
        <f t="shared" si="17"/>
        <v>128</v>
      </c>
      <c r="J363" s="48">
        <v>100</v>
      </c>
      <c r="K363" s="48">
        <v>0.9</v>
      </c>
      <c r="L363" s="48">
        <v>100</v>
      </c>
    </row>
    <row r="364" spans="1:12" ht="21.95" customHeight="1">
      <c r="A364" s="1" t="s">
        <v>1074</v>
      </c>
      <c r="B364" s="4" t="s">
        <v>1788</v>
      </c>
      <c r="C364" s="55">
        <f t="shared" si="15"/>
        <v>341</v>
      </c>
      <c r="D364" s="56">
        <f t="shared" si="16"/>
        <v>307</v>
      </c>
      <c r="G364" s="50">
        <v>307</v>
      </c>
      <c r="I364" s="47">
        <f t="shared" si="17"/>
        <v>307</v>
      </c>
      <c r="J364" s="48">
        <v>100</v>
      </c>
      <c r="K364" s="48">
        <v>0.9</v>
      </c>
      <c r="L364" s="48">
        <v>100</v>
      </c>
    </row>
    <row r="365" spans="1:12" ht="21.95" customHeight="1">
      <c r="A365" s="1" t="s">
        <v>1076</v>
      </c>
      <c r="B365" s="4" t="s">
        <v>1789</v>
      </c>
      <c r="C365" s="55">
        <f t="shared" si="15"/>
        <v>142</v>
      </c>
      <c r="D365" s="56">
        <f t="shared" si="16"/>
        <v>128</v>
      </c>
      <c r="G365" s="50">
        <v>128</v>
      </c>
      <c r="I365" s="47">
        <f t="shared" si="17"/>
        <v>128</v>
      </c>
      <c r="J365" s="48">
        <v>100</v>
      </c>
      <c r="K365" s="48">
        <v>0.9</v>
      </c>
      <c r="L365" s="48">
        <v>100</v>
      </c>
    </row>
    <row r="366" spans="1:12" ht="21.95" customHeight="1">
      <c r="A366" s="1" t="s">
        <v>1078</v>
      </c>
      <c r="B366" s="4" t="s">
        <v>1790</v>
      </c>
      <c r="C366" s="55">
        <f t="shared" si="15"/>
        <v>5322</v>
      </c>
      <c r="D366" s="56">
        <f t="shared" si="16"/>
        <v>4790</v>
      </c>
      <c r="G366" s="50">
        <v>4790</v>
      </c>
      <c r="I366" s="47">
        <f t="shared" si="17"/>
        <v>4790</v>
      </c>
      <c r="J366" s="48">
        <v>100</v>
      </c>
      <c r="K366" s="48">
        <v>0.9</v>
      </c>
      <c r="L366" s="48">
        <v>100</v>
      </c>
    </row>
    <row r="367" spans="1:12" ht="21.95" customHeight="1">
      <c r="A367" s="1" t="s">
        <v>1791</v>
      </c>
      <c r="B367" s="4" t="s">
        <v>1792</v>
      </c>
      <c r="C367" s="55">
        <f t="shared" si="15"/>
        <v>341</v>
      </c>
      <c r="D367" s="56">
        <f t="shared" si="16"/>
        <v>307</v>
      </c>
      <c r="G367" s="50">
        <v>307</v>
      </c>
      <c r="I367" s="47">
        <f t="shared" si="17"/>
        <v>307</v>
      </c>
      <c r="J367" s="48">
        <v>100</v>
      </c>
      <c r="K367" s="48">
        <v>0.9</v>
      </c>
      <c r="L367" s="48">
        <v>100</v>
      </c>
    </row>
    <row r="368" spans="1:12" ht="21.95" customHeight="1">
      <c r="A368" s="1" t="s">
        <v>1793</v>
      </c>
      <c r="B368" s="4" t="s">
        <v>1794</v>
      </c>
      <c r="C368" s="55">
        <f t="shared" si="15"/>
        <v>341</v>
      </c>
      <c r="D368" s="56">
        <f t="shared" si="16"/>
        <v>307</v>
      </c>
      <c r="G368" s="50">
        <v>307</v>
      </c>
      <c r="I368" s="47">
        <f t="shared" si="17"/>
        <v>307</v>
      </c>
      <c r="J368" s="48">
        <v>100</v>
      </c>
      <c r="K368" s="48">
        <v>0.9</v>
      </c>
      <c r="L368" s="48">
        <v>100</v>
      </c>
    </row>
    <row r="369" spans="1:12" ht="21.95" customHeight="1">
      <c r="A369" s="1" t="s">
        <v>1080</v>
      </c>
      <c r="B369" s="4" t="s">
        <v>1795</v>
      </c>
      <c r="C369" s="55">
        <f t="shared" si="15"/>
        <v>341</v>
      </c>
      <c r="D369" s="56">
        <f t="shared" si="16"/>
        <v>307</v>
      </c>
      <c r="G369" s="50">
        <v>307</v>
      </c>
      <c r="I369" s="47">
        <f t="shared" si="17"/>
        <v>307</v>
      </c>
      <c r="J369" s="48">
        <v>100</v>
      </c>
      <c r="K369" s="48">
        <v>0.9</v>
      </c>
      <c r="L369" s="48">
        <v>100</v>
      </c>
    </row>
    <row r="370" spans="1:12" ht="21.95" customHeight="1">
      <c r="A370" s="1" t="s">
        <v>1796</v>
      </c>
      <c r="B370" s="4" t="s">
        <v>1797</v>
      </c>
      <c r="C370" s="55">
        <f t="shared" si="15"/>
        <v>548</v>
      </c>
      <c r="D370" s="56">
        <f t="shared" si="16"/>
        <v>493</v>
      </c>
      <c r="G370" s="50">
        <v>493</v>
      </c>
      <c r="I370" s="47">
        <f t="shared" si="17"/>
        <v>493</v>
      </c>
      <c r="J370" s="48">
        <v>100</v>
      </c>
      <c r="K370" s="48">
        <v>0.9</v>
      </c>
      <c r="L370" s="48">
        <v>100</v>
      </c>
    </row>
    <row r="371" spans="1:12" ht="21.95" customHeight="1">
      <c r="A371" s="1" t="s">
        <v>1082</v>
      </c>
      <c r="B371" s="4" t="s">
        <v>1798</v>
      </c>
      <c r="C371" s="55">
        <f t="shared" si="15"/>
        <v>567</v>
      </c>
      <c r="D371" s="56">
        <f t="shared" si="16"/>
        <v>510</v>
      </c>
      <c r="G371" s="50">
        <v>510</v>
      </c>
      <c r="I371" s="47">
        <f t="shared" si="17"/>
        <v>510</v>
      </c>
      <c r="J371" s="48">
        <v>100</v>
      </c>
      <c r="K371" s="48">
        <v>0.9</v>
      </c>
      <c r="L371" s="48">
        <v>100</v>
      </c>
    </row>
    <row r="372" spans="1:12" ht="21.95" customHeight="1">
      <c r="A372" s="1" t="s">
        <v>1799</v>
      </c>
      <c r="B372" s="4" t="s">
        <v>1800</v>
      </c>
      <c r="C372" s="55">
        <f t="shared" si="15"/>
        <v>1360</v>
      </c>
      <c r="D372" s="56">
        <f t="shared" si="16"/>
        <v>1224</v>
      </c>
      <c r="G372" s="50">
        <v>1224</v>
      </c>
      <c r="I372" s="47">
        <f t="shared" si="17"/>
        <v>1224</v>
      </c>
      <c r="J372" s="48">
        <v>100</v>
      </c>
      <c r="K372" s="48">
        <v>0.9</v>
      </c>
      <c r="L372" s="48">
        <v>100</v>
      </c>
    </row>
    <row r="373" spans="1:12" ht="21.95" customHeight="1">
      <c r="A373" s="1" t="s">
        <v>1801</v>
      </c>
      <c r="B373" s="4" t="s">
        <v>1802</v>
      </c>
      <c r="C373" s="55">
        <f t="shared" si="15"/>
        <v>1360</v>
      </c>
      <c r="D373" s="56">
        <f t="shared" si="16"/>
        <v>1224</v>
      </c>
      <c r="G373" s="50">
        <v>1224</v>
      </c>
      <c r="I373" s="47">
        <f t="shared" si="17"/>
        <v>1224</v>
      </c>
      <c r="J373" s="48">
        <v>100</v>
      </c>
      <c r="K373" s="48">
        <v>0.9</v>
      </c>
      <c r="L373" s="48">
        <v>100</v>
      </c>
    </row>
    <row r="374" spans="1:12" ht="21.95" customHeight="1">
      <c r="A374" s="1" t="s">
        <v>1803</v>
      </c>
      <c r="B374" s="4" t="s">
        <v>1804</v>
      </c>
      <c r="C374" s="55">
        <f t="shared" si="15"/>
        <v>2174</v>
      </c>
      <c r="D374" s="56">
        <f t="shared" si="16"/>
        <v>1957</v>
      </c>
      <c r="G374" s="50">
        <v>1957</v>
      </c>
      <c r="I374" s="47">
        <f t="shared" si="17"/>
        <v>1957</v>
      </c>
      <c r="J374" s="48">
        <v>100</v>
      </c>
      <c r="K374" s="48">
        <v>0.9</v>
      </c>
      <c r="L374" s="48">
        <v>100</v>
      </c>
    </row>
    <row r="375" spans="1:12" ht="21.95" customHeight="1">
      <c r="A375" s="1" t="s">
        <v>1805</v>
      </c>
      <c r="B375" s="4" t="s">
        <v>1806</v>
      </c>
      <c r="C375" s="55">
        <f t="shared" si="15"/>
        <v>2174</v>
      </c>
      <c r="D375" s="56">
        <f t="shared" si="16"/>
        <v>1957</v>
      </c>
      <c r="G375" s="50">
        <v>1957</v>
      </c>
      <c r="I375" s="47">
        <f t="shared" si="17"/>
        <v>1957</v>
      </c>
      <c r="J375" s="48">
        <v>100</v>
      </c>
      <c r="K375" s="48">
        <v>0.9</v>
      </c>
      <c r="L375" s="48">
        <v>100</v>
      </c>
    </row>
    <row r="376" spans="1:12" ht="21.95" customHeight="1">
      <c r="A376" s="1" t="s">
        <v>1807</v>
      </c>
      <c r="B376" s="4" t="s">
        <v>1808</v>
      </c>
      <c r="C376" s="55">
        <f t="shared" si="15"/>
        <v>904</v>
      </c>
      <c r="D376" s="56">
        <f t="shared" si="16"/>
        <v>814</v>
      </c>
      <c r="G376" s="50">
        <v>814</v>
      </c>
      <c r="I376" s="47">
        <f t="shared" si="17"/>
        <v>814</v>
      </c>
      <c r="J376" s="48">
        <v>100</v>
      </c>
      <c r="K376" s="48">
        <v>0.9</v>
      </c>
      <c r="L376" s="48">
        <v>100</v>
      </c>
    </row>
    <row r="377" spans="1:12" ht="21.95" customHeight="1">
      <c r="A377" s="1" t="s">
        <v>1809</v>
      </c>
      <c r="B377" s="4" t="s">
        <v>1810</v>
      </c>
      <c r="C377" s="55">
        <f t="shared" si="15"/>
        <v>904</v>
      </c>
      <c r="D377" s="56">
        <f t="shared" si="16"/>
        <v>814</v>
      </c>
      <c r="G377" s="50">
        <v>814</v>
      </c>
      <c r="I377" s="47">
        <f t="shared" si="17"/>
        <v>814</v>
      </c>
      <c r="J377" s="48">
        <v>100</v>
      </c>
      <c r="K377" s="48">
        <v>0.9</v>
      </c>
      <c r="L377" s="48">
        <v>100</v>
      </c>
    </row>
    <row r="378" spans="1:12" ht="21.95" customHeight="1">
      <c r="A378" s="1" t="s">
        <v>1811</v>
      </c>
      <c r="B378" s="4" t="s">
        <v>1812</v>
      </c>
      <c r="C378" s="55">
        <f t="shared" si="15"/>
        <v>1981</v>
      </c>
      <c r="D378" s="56">
        <f t="shared" si="16"/>
        <v>1783</v>
      </c>
      <c r="G378" s="50">
        <v>1783</v>
      </c>
      <c r="I378" s="47">
        <f t="shared" si="17"/>
        <v>1783</v>
      </c>
      <c r="J378" s="48">
        <v>100</v>
      </c>
      <c r="K378" s="48">
        <v>0.9</v>
      </c>
      <c r="L378" s="48">
        <v>100</v>
      </c>
    </row>
    <row r="379" spans="1:12" ht="21.95" customHeight="1">
      <c r="A379" s="1" t="s">
        <v>1813</v>
      </c>
      <c r="B379" s="4" t="s">
        <v>1814</v>
      </c>
      <c r="C379" s="55">
        <f t="shared" si="15"/>
        <v>3130</v>
      </c>
      <c r="D379" s="56">
        <f t="shared" si="16"/>
        <v>2817</v>
      </c>
      <c r="G379" s="50">
        <v>2817</v>
      </c>
      <c r="I379" s="47">
        <f t="shared" si="17"/>
        <v>2817</v>
      </c>
      <c r="J379" s="48">
        <v>100</v>
      </c>
      <c r="K379" s="48">
        <v>0.9</v>
      </c>
      <c r="L379" s="48">
        <v>100</v>
      </c>
    </row>
    <row r="380" spans="1:12" ht="21.95" customHeight="1">
      <c r="A380" s="1" t="s">
        <v>1815</v>
      </c>
      <c r="B380" s="4" t="s">
        <v>1816</v>
      </c>
      <c r="C380" s="55">
        <f t="shared" si="15"/>
        <v>5524</v>
      </c>
      <c r="D380" s="56">
        <f t="shared" si="16"/>
        <v>4972</v>
      </c>
      <c r="G380" s="50">
        <v>4972</v>
      </c>
      <c r="I380" s="47">
        <f t="shared" si="17"/>
        <v>4972</v>
      </c>
      <c r="J380" s="48">
        <v>100</v>
      </c>
      <c r="K380" s="48">
        <v>0.9</v>
      </c>
      <c r="L380" s="48">
        <v>100</v>
      </c>
    </row>
    <row r="381" spans="1:12" ht="21.95" customHeight="1">
      <c r="A381" s="1" t="s">
        <v>1084</v>
      </c>
      <c r="B381" s="4" t="s">
        <v>1817</v>
      </c>
      <c r="C381" s="55">
        <f t="shared" si="15"/>
        <v>3629</v>
      </c>
      <c r="D381" s="56">
        <f t="shared" si="16"/>
        <v>3266</v>
      </c>
      <c r="G381" s="50">
        <v>3266</v>
      </c>
      <c r="I381" s="47">
        <f t="shared" si="17"/>
        <v>3266</v>
      </c>
      <c r="J381" s="48">
        <v>100</v>
      </c>
      <c r="K381" s="48">
        <v>0.9</v>
      </c>
      <c r="L381" s="48">
        <v>100</v>
      </c>
    </row>
    <row r="382" spans="1:12" ht="21.95" customHeight="1">
      <c r="A382" s="1" t="s">
        <v>1818</v>
      </c>
      <c r="B382" s="4" t="s">
        <v>1819</v>
      </c>
      <c r="C382" s="55">
        <f t="shared" si="15"/>
        <v>567</v>
      </c>
      <c r="D382" s="56">
        <f t="shared" si="16"/>
        <v>510</v>
      </c>
      <c r="G382" s="50">
        <v>510</v>
      </c>
      <c r="I382" s="47">
        <f t="shared" si="17"/>
        <v>510</v>
      </c>
      <c r="J382" s="48">
        <v>100</v>
      </c>
      <c r="K382" s="48">
        <v>0.9</v>
      </c>
      <c r="L382" s="48">
        <v>100</v>
      </c>
    </row>
    <row r="383" spans="1:12" ht="21.95" customHeight="1">
      <c r="A383" s="1" t="s">
        <v>1086</v>
      </c>
      <c r="B383" s="4" t="s">
        <v>1820</v>
      </c>
      <c r="C383" s="55">
        <f t="shared" si="15"/>
        <v>892</v>
      </c>
      <c r="D383" s="56">
        <f t="shared" si="16"/>
        <v>803</v>
      </c>
      <c r="G383" s="50">
        <v>803</v>
      </c>
      <c r="I383" s="47">
        <f t="shared" si="17"/>
        <v>803</v>
      </c>
      <c r="J383" s="48">
        <v>100</v>
      </c>
      <c r="K383" s="48">
        <v>0.9</v>
      </c>
      <c r="L383" s="48">
        <v>100</v>
      </c>
    </row>
    <row r="384" spans="1:12" ht="21.95" customHeight="1">
      <c r="A384" s="1" t="s">
        <v>1821</v>
      </c>
      <c r="B384" s="4" t="s">
        <v>1822</v>
      </c>
      <c r="C384" s="55">
        <f t="shared" si="15"/>
        <v>2843</v>
      </c>
      <c r="D384" s="56">
        <f t="shared" si="16"/>
        <v>2559</v>
      </c>
      <c r="G384" s="50">
        <v>2559</v>
      </c>
      <c r="I384" s="47">
        <f t="shared" si="17"/>
        <v>2559</v>
      </c>
      <c r="J384" s="48">
        <v>100</v>
      </c>
      <c r="K384" s="48">
        <v>0.9</v>
      </c>
      <c r="L384" s="48">
        <v>100</v>
      </c>
    </row>
    <row r="385" spans="1:12" ht="21.95" customHeight="1">
      <c r="A385" s="1" t="s">
        <v>1823</v>
      </c>
      <c r="B385" s="4" t="s">
        <v>1824</v>
      </c>
      <c r="C385" s="55">
        <f t="shared" si="15"/>
        <v>567</v>
      </c>
      <c r="D385" s="56">
        <f t="shared" si="16"/>
        <v>510</v>
      </c>
      <c r="G385" s="50">
        <v>510</v>
      </c>
      <c r="I385" s="47">
        <f t="shared" si="17"/>
        <v>510</v>
      </c>
      <c r="J385" s="48">
        <v>100</v>
      </c>
      <c r="K385" s="48">
        <v>0.9</v>
      </c>
      <c r="L385" s="48">
        <v>100</v>
      </c>
    </row>
    <row r="386" spans="1:12" ht="21.95" customHeight="1">
      <c r="A386" s="1" t="s">
        <v>1088</v>
      </c>
      <c r="B386" s="4" t="s">
        <v>1825</v>
      </c>
      <c r="C386" s="55">
        <f t="shared" si="15"/>
        <v>892</v>
      </c>
      <c r="D386" s="56">
        <f t="shared" si="16"/>
        <v>803</v>
      </c>
      <c r="G386" s="50">
        <v>803</v>
      </c>
      <c r="I386" s="47">
        <f t="shared" si="17"/>
        <v>803</v>
      </c>
      <c r="J386" s="48">
        <v>100</v>
      </c>
      <c r="K386" s="48">
        <v>0.9</v>
      </c>
      <c r="L386" s="48">
        <v>100</v>
      </c>
    </row>
    <row r="387" spans="1:12" ht="21.95" customHeight="1">
      <c r="A387" s="1" t="s">
        <v>1826</v>
      </c>
      <c r="B387" s="4" t="s">
        <v>1827</v>
      </c>
      <c r="C387" s="55">
        <f t="shared" ref="C387:C450" si="18">ROUND(((I387*J387)/L387)/K387,0)</f>
        <v>778</v>
      </c>
      <c r="D387" s="56">
        <f t="shared" ref="D387:D450" si="19">ROUND(C387*0.9,0)</f>
        <v>700</v>
      </c>
      <c r="G387" s="50">
        <v>700</v>
      </c>
      <c r="I387" s="47">
        <f t="shared" ref="I387:I450" si="20">G387</f>
        <v>700</v>
      </c>
      <c r="J387" s="48">
        <v>100</v>
      </c>
      <c r="K387" s="48">
        <v>0.9</v>
      </c>
      <c r="L387" s="48">
        <v>100</v>
      </c>
    </row>
    <row r="388" spans="1:12" ht="21.95" customHeight="1">
      <c r="A388" s="1" t="s">
        <v>1828</v>
      </c>
      <c r="B388" s="4" t="s">
        <v>1829</v>
      </c>
      <c r="C388" s="55">
        <f t="shared" si="18"/>
        <v>567</v>
      </c>
      <c r="D388" s="56">
        <f t="shared" si="19"/>
        <v>510</v>
      </c>
      <c r="G388" s="50">
        <v>510</v>
      </c>
      <c r="I388" s="47">
        <f t="shared" si="20"/>
        <v>510</v>
      </c>
      <c r="J388" s="48">
        <v>100</v>
      </c>
      <c r="K388" s="48">
        <v>0.9</v>
      </c>
      <c r="L388" s="48">
        <v>100</v>
      </c>
    </row>
    <row r="389" spans="1:12" ht="21.95" customHeight="1">
      <c r="A389" s="1" t="s">
        <v>1830</v>
      </c>
      <c r="B389" s="4" t="s">
        <v>1831</v>
      </c>
      <c r="C389" s="55">
        <f t="shared" si="18"/>
        <v>969</v>
      </c>
      <c r="D389" s="56">
        <f t="shared" si="19"/>
        <v>872</v>
      </c>
      <c r="G389" s="50">
        <v>872</v>
      </c>
      <c r="I389" s="47">
        <f t="shared" si="20"/>
        <v>872</v>
      </c>
      <c r="J389" s="48">
        <v>100</v>
      </c>
      <c r="K389" s="48">
        <v>0.9</v>
      </c>
      <c r="L389" s="48">
        <v>100</v>
      </c>
    </row>
    <row r="390" spans="1:12" ht="21.95" customHeight="1">
      <c r="A390" s="1" t="s">
        <v>1090</v>
      </c>
      <c r="B390" s="4" t="s">
        <v>1832</v>
      </c>
      <c r="C390" s="55">
        <f t="shared" si="18"/>
        <v>969</v>
      </c>
      <c r="D390" s="56">
        <f t="shared" si="19"/>
        <v>872</v>
      </c>
      <c r="G390" s="50">
        <v>872</v>
      </c>
      <c r="I390" s="47">
        <f t="shared" si="20"/>
        <v>872</v>
      </c>
      <c r="J390" s="48">
        <v>100</v>
      </c>
      <c r="K390" s="48">
        <v>0.9</v>
      </c>
      <c r="L390" s="48">
        <v>100</v>
      </c>
    </row>
    <row r="391" spans="1:12" ht="21.95" customHeight="1">
      <c r="A391" s="1" t="s">
        <v>1833</v>
      </c>
      <c r="B391" s="4" t="s">
        <v>1834</v>
      </c>
      <c r="C391" s="55">
        <f t="shared" si="18"/>
        <v>567</v>
      </c>
      <c r="D391" s="56">
        <f t="shared" si="19"/>
        <v>510</v>
      </c>
      <c r="G391" s="50">
        <v>510</v>
      </c>
      <c r="I391" s="47">
        <f t="shared" si="20"/>
        <v>510</v>
      </c>
      <c r="J391" s="48">
        <v>100</v>
      </c>
      <c r="K391" s="48">
        <v>0.9</v>
      </c>
      <c r="L391" s="48">
        <v>100</v>
      </c>
    </row>
    <row r="392" spans="1:12" ht="21.95" customHeight="1">
      <c r="A392" s="1" t="s">
        <v>1835</v>
      </c>
      <c r="B392" s="4" t="s">
        <v>1836</v>
      </c>
      <c r="C392" s="55">
        <f t="shared" si="18"/>
        <v>484</v>
      </c>
      <c r="D392" s="56">
        <f t="shared" si="19"/>
        <v>436</v>
      </c>
      <c r="G392" s="50">
        <v>436</v>
      </c>
      <c r="I392" s="47">
        <f t="shared" si="20"/>
        <v>436</v>
      </c>
      <c r="J392" s="48">
        <v>100</v>
      </c>
      <c r="K392" s="48">
        <v>0.9</v>
      </c>
      <c r="L392" s="48">
        <v>100</v>
      </c>
    </row>
    <row r="393" spans="1:12" ht="21.95" customHeight="1">
      <c r="A393" s="1" t="s">
        <v>1092</v>
      </c>
      <c r="B393" s="4" t="s">
        <v>1837</v>
      </c>
      <c r="C393" s="55">
        <f t="shared" si="18"/>
        <v>969</v>
      </c>
      <c r="D393" s="56">
        <f t="shared" si="19"/>
        <v>872</v>
      </c>
      <c r="G393" s="50">
        <v>872</v>
      </c>
      <c r="I393" s="47">
        <f t="shared" si="20"/>
        <v>872</v>
      </c>
      <c r="J393" s="48">
        <v>100</v>
      </c>
      <c r="K393" s="48">
        <v>0.9</v>
      </c>
      <c r="L393" s="48">
        <v>100</v>
      </c>
    </row>
    <row r="394" spans="1:12" ht="21.95" customHeight="1">
      <c r="A394" s="1" t="s">
        <v>1838</v>
      </c>
      <c r="B394" s="4" t="s">
        <v>1839</v>
      </c>
      <c r="C394" s="55">
        <f t="shared" si="18"/>
        <v>567</v>
      </c>
      <c r="D394" s="56">
        <f t="shared" si="19"/>
        <v>510</v>
      </c>
      <c r="G394" s="50">
        <v>510</v>
      </c>
      <c r="I394" s="47">
        <f t="shared" si="20"/>
        <v>510</v>
      </c>
      <c r="J394" s="48">
        <v>100</v>
      </c>
      <c r="K394" s="48">
        <v>0.9</v>
      </c>
      <c r="L394" s="48">
        <v>100</v>
      </c>
    </row>
    <row r="395" spans="1:12" ht="21.95" customHeight="1">
      <c r="A395" s="1" t="s">
        <v>1840</v>
      </c>
      <c r="B395" s="4" t="s">
        <v>1841</v>
      </c>
      <c r="C395" s="55">
        <f t="shared" si="18"/>
        <v>484</v>
      </c>
      <c r="D395" s="56">
        <f t="shared" si="19"/>
        <v>436</v>
      </c>
      <c r="G395" s="50">
        <v>436</v>
      </c>
      <c r="I395" s="47">
        <f t="shared" si="20"/>
        <v>436</v>
      </c>
      <c r="J395" s="48">
        <v>100</v>
      </c>
      <c r="K395" s="48">
        <v>0.9</v>
      </c>
      <c r="L395" s="48">
        <v>100</v>
      </c>
    </row>
    <row r="396" spans="1:12" ht="21.95" customHeight="1">
      <c r="A396" s="1" t="s">
        <v>1094</v>
      </c>
      <c r="B396" s="4" t="s">
        <v>1842</v>
      </c>
      <c r="C396" s="55">
        <f t="shared" si="18"/>
        <v>969</v>
      </c>
      <c r="D396" s="56">
        <f t="shared" si="19"/>
        <v>872</v>
      </c>
      <c r="G396" s="50">
        <v>872</v>
      </c>
      <c r="I396" s="47">
        <f t="shared" si="20"/>
        <v>872</v>
      </c>
      <c r="J396" s="48">
        <v>100</v>
      </c>
      <c r="K396" s="48">
        <v>0.9</v>
      </c>
      <c r="L396" s="48">
        <v>100</v>
      </c>
    </row>
    <row r="397" spans="1:12" ht="21.95" customHeight="1">
      <c r="A397" s="1" t="s">
        <v>1843</v>
      </c>
      <c r="B397" s="4" t="s">
        <v>1844</v>
      </c>
      <c r="C397" s="55">
        <f t="shared" si="18"/>
        <v>587</v>
      </c>
      <c r="D397" s="56">
        <f t="shared" si="19"/>
        <v>528</v>
      </c>
      <c r="G397" s="50">
        <v>528</v>
      </c>
      <c r="I397" s="47">
        <f t="shared" si="20"/>
        <v>528</v>
      </c>
      <c r="J397" s="48">
        <v>100</v>
      </c>
      <c r="K397" s="48">
        <v>0.9</v>
      </c>
      <c r="L397" s="48">
        <v>100</v>
      </c>
    </row>
    <row r="398" spans="1:12" ht="21.95" customHeight="1">
      <c r="A398" s="1" t="s">
        <v>1096</v>
      </c>
      <c r="B398" s="4" t="s">
        <v>1845</v>
      </c>
      <c r="C398" s="55">
        <f t="shared" si="18"/>
        <v>1027</v>
      </c>
      <c r="D398" s="56">
        <f t="shared" si="19"/>
        <v>924</v>
      </c>
      <c r="G398" s="50">
        <v>924</v>
      </c>
      <c r="I398" s="47">
        <f t="shared" si="20"/>
        <v>924</v>
      </c>
      <c r="J398" s="48">
        <v>100</v>
      </c>
      <c r="K398" s="48">
        <v>0.9</v>
      </c>
      <c r="L398" s="48">
        <v>100</v>
      </c>
    </row>
    <row r="399" spans="1:12" ht="21.95" customHeight="1">
      <c r="A399" s="1" t="s">
        <v>1098</v>
      </c>
      <c r="B399" s="4" t="s">
        <v>1846</v>
      </c>
      <c r="C399" s="55">
        <f t="shared" si="18"/>
        <v>224</v>
      </c>
      <c r="D399" s="56">
        <f t="shared" si="19"/>
        <v>202</v>
      </c>
      <c r="G399" s="50">
        <v>202</v>
      </c>
      <c r="I399" s="47">
        <f t="shared" si="20"/>
        <v>202</v>
      </c>
      <c r="J399" s="48">
        <v>100</v>
      </c>
      <c r="K399" s="48">
        <v>0.9</v>
      </c>
      <c r="L399" s="48">
        <v>100</v>
      </c>
    </row>
    <row r="400" spans="1:12" ht="21.95" customHeight="1">
      <c r="A400" s="1" t="s">
        <v>1847</v>
      </c>
      <c r="B400" s="4" t="s">
        <v>1848</v>
      </c>
      <c r="C400" s="55">
        <f t="shared" si="18"/>
        <v>224</v>
      </c>
      <c r="D400" s="56">
        <f t="shared" si="19"/>
        <v>202</v>
      </c>
      <c r="G400" s="50">
        <v>202</v>
      </c>
      <c r="I400" s="47">
        <f t="shared" si="20"/>
        <v>202</v>
      </c>
      <c r="J400" s="48">
        <v>100</v>
      </c>
      <c r="K400" s="48">
        <v>0.9</v>
      </c>
      <c r="L400" s="48">
        <v>100</v>
      </c>
    </row>
    <row r="401" spans="1:12" ht="21.95" customHeight="1">
      <c r="A401" s="1" t="s">
        <v>1100</v>
      </c>
      <c r="B401" s="4" t="s">
        <v>1849</v>
      </c>
      <c r="C401" s="55">
        <f t="shared" si="18"/>
        <v>224</v>
      </c>
      <c r="D401" s="56">
        <f t="shared" si="19"/>
        <v>202</v>
      </c>
      <c r="G401" s="50">
        <v>202</v>
      </c>
      <c r="I401" s="47">
        <f t="shared" si="20"/>
        <v>202</v>
      </c>
      <c r="J401" s="48">
        <v>100</v>
      </c>
      <c r="K401" s="48">
        <v>0.9</v>
      </c>
      <c r="L401" s="48">
        <v>100</v>
      </c>
    </row>
    <row r="402" spans="1:12" ht="21.95" customHeight="1">
      <c r="A402" s="1" t="s">
        <v>1850</v>
      </c>
      <c r="B402" s="4" t="s">
        <v>1851</v>
      </c>
      <c r="C402" s="55">
        <f t="shared" si="18"/>
        <v>224</v>
      </c>
      <c r="D402" s="56">
        <f t="shared" si="19"/>
        <v>202</v>
      </c>
      <c r="G402" s="50">
        <v>202</v>
      </c>
      <c r="I402" s="47">
        <f t="shared" si="20"/>
        <v>202</v>
      </c>
      <c r="J402" s="48">
        <v>100</v>
      </c>
      <c r="K402" s="48">
        <v>0.9</v>
      </c>
      <c r="L402" s="48">
        <v>100</v>
      </c>
    </row>
    <row r="403" spans="1:12" ht="21.95" customHeight="1">
      <c r="A403" s="1" t="s">
        <v>1102</v>
      </c>
      <c r="B403" s="4" t="s">
        <v>1852</v>
      </c>
      <c r="C403" s="55">
        <f t="shared" si="18"/>
        <v>224</v>
      </c>
      <c r="D403" s="56">
        <f t="shared" si="19"/>
        <v>202</v>
      </c>
      <c r="G403" s="50">
        <v>202</v>
      </c>
      <c r="I403" s="47">
        <f t="shared" si="20"/>
        <v>202</v>
      </c>
      <c r="J403" s="48">
        <v>100</v>
      </c>
      <c r="K403" s="48">
        <v>0.9</v>
      </c>
      <c r="L403" s="48">
        <v>100</v>
      </c>
    </row>
    <row r="404" spans="1:12" ht="21.95" customHeight="1">
      <c r="A404" s="1" t="s">
        <v>1853</v>
      </c>
      <c r="B404" s="4" t="s">
        <v>1854</v>
      </c>
      <c r="C404" s="55">
        <f t="shared" si="18"/>
        <v>1066</v>
      </c>
      <c r="D404" s="56">
        <f t="shared" si="19"/>
        <v>959</v>
      </c>
      <c r="G404" s="50">
        <v>959</v>
      </c>
      <c r="I404" s="47">
        <f t="shared" si="20"/>
        <v>959</v>
      </c>
      <c r="J404" s="48">
        <v>100</v>
      </c>
      <c r="K404" s="48">
        <v>0.9</v>
      </c>
      <c r="L404" s="48">
        <v>100</v>
      </c>
    </row>
    <row r="405" spans="1:12" ht="21.95" customHeight="1">
      <c r="A405" s="1" t="s">
        <v>1104</v>
      </c>
      <c r="B405" s="4" t="s">
        <v>1855</v>
      </c>
      <c r="C405" s="55">
        <f t="shared" si="18"/>
        <v>2598</v>
      </c>
      <c r="D405" s="56">
        <f t="shared" si="19"/>
        <v>2338</v>
      </c>
      <c r="G405" s="50">
        <v>2338</v>
      </c>
      <c r="I405" s="47">
        <f t="shared" si="20"/>
        <v>2338</v>
      </c>
      <c r="J405" s="48">
        <v>100</v>
      </c>
      <c r="K405" s="48">
        <v>0.9</v>
      </c>
      <c r="L405" s="48">
        <v>100</v>
      </c>
    </row>
    <row r="406" spans="1:12" ht="21.95" customHeight="1">
      <c r="A406" s="1" t="s">
        <v>1856</v>
      </c>
      <c r="B406" s="4" t="s">
        <v>1857</v>
      </c>
      <c r="C406" s="55">
        <f t="shared" si="18"/>
        <v>267</v>
      </c>
      <c r="D406" s="56">
        <f t="shared" si="19"/>
        <v>240</v>
      </c>
      <c r="G406" s="50">
        <v>240</v>
      </c>
      <c r="I406" s="47">
        <f t="shared" si="20"/>
        <v>240</v>
      </c>
      <c r="J406" s="48">
        <v>100</v>
      </c>
      <c r="K406" s="48">
        <v>0.9</v>
      </c>
      <c r="L406" s="48">
        <v>100</v>
      </c>
    </row>
    <row r="407" spans="1:12" ht="21.95" customHeight="1">
      <c r="A407" s="1" t="s">
        <v>1106</v>
      </c>
      <c r="B407" s="4" t="s">
        <v>1858</v>
      </c>
      <c r="C407" s="55">
        <f t="shared" si="18"/>
        <v>362</v>
      </c>
      <c r="D407" s="56">
        <f t="shared" si="19"/>
        <v>326</v>
      </c>
      <c r="G407" s="50">
        <v>326</v>
      </c>
      <c r="I407" s="47">
        <f t="shared" si="20"/>
        <v>326</v>
      </c>
      <c r="J407" s="48">
        <v>100</v>
      </c>
      <c r="K407" s="48">
        <v>0.9</v>
      </c>
      <c r="L407" s="48">
        <v>100</v>
      </c>
    </row>
    <row r="408" spans="1:12" ht="21.95" customHeight="1">
      <c r="A408" s="1" t="s">
        <v>1859</v>
      </c>
      <c r="B408" s="4" t="s">
        <v>1860</v>
      </c>
      <c r="C408" s="55">
        <f t="shared" si="18"/>
        <v>149</v>
      </c>
      <c r="D408" s="56">
        <f t="shared" si="19"/>
        <v>134</v>
      </c>
      <c r="G408" s="50">
        <v>134</v>
      </c>
      <c r="I408" s="47">
        <f t="shared" si="20"/>
        <v>134</v>
      </c>
      <c r="J408" s="48">
        <v>100</v>
      </c>
      <c r="K408" s="48">
        <v>0.9</v>
      </c>
      <c r="L408" s="48">
        <v>100</v>
      </c>
    </row>
    <row r="409" spans="1:12" ht="21.95" customHeight="1">
      <c r="A409" s="1" t="s">
        <v>1108</v>
      </c>
      <c r="B409" s="4" t="s">
        <v>1861</v>
      </c>
      <c r="C409" s="55">
        <f t="shared" si="18"/>
        <v>149</v>
      </c>
      <c r="D409" s="56">
        <f t="shared" si="19"/>
        <v>134</v>
      </c>
      <c r="G409" s="50">
        <v>134</v>
      </c>
      <c r="I409" s="47">
        <f t="shared" si="20"/>
        <v>134</v>
      </c>
      <c r="J409" s="48">
        <v>100</v>
      </c>
      <c r="K409" s="48">
        <v>0.9</v>
      </c>
      <c r="L409" s="48">
        <v>100</v>
      </c>
    </row>
    <row r="410" spans="1:12" ht="21.95" customHeight="1">
      <c r="A410" s="1" t="s">
        <v>1862</v>
      </c>
      <c r="B410" s="4" t="s">
        <v>1863</v>
      </c>
      <c r="C410" s="55">
        <f t="shared" si="18"/>
        <v>1352</v>
      </c>
      <c r="D410" s="56">
        <f t="shared" si="19"/>
        <v>1217</v>
      </c>
      <c r="G410" s="50">
        <v>1217</v>
      </c>
      <c r="I410" s="47">
        <f t="shared" si="20"/>
        <v>1217</v>
      </c>
      <c r="J410" s="48">
        <v>100</v>
      </c>
      <c r="K410" s="48">
        <v>0.9</v>
      </c>
      <c r="L410" s="48">
        <v>100</v>
      </c>
    </row>
    <row r="411" spans="1:12" ht="21.95" customHeight="1">
      <c r="A411" s="1" t="s">
        <v>1864</v>
      </c>
      <c r="B411" s="4" t="s">
        <v>1865</v>
      </c>
      <c r="C411" s="55">
        <f t="shared" si="18"/>
        <v>2023</v>
      </c>
      <c r="D411" s="56">
        <f t="shared" si="19"/>
        <v>1821</v>
      </c>
      <c r="G411" s="50">
        <v>1821</v>
      </c>
      <c r="I411" s="47">
        <f t="shared" si="20"/>
        <v>1821</v>
      </c>
      <c r="J411" s="48">
        <v>100</v>
      </c>
      <c r="K411" s="48">
        <v>0.9</v>
      </c>
      <c r="L411" s="48">
        <v>100</v>
      </c>
    </row>
    <row r="412" spans="1:12" ht="21.95" customHeight="1">
      <c r="A412" s="1" t="s">
        <v>1110</v>
      </c>
      <c r="B412" s="4" t="s">
        <v>1866</v>
      </c>
      <c r="C412" s="55">
        <f t="shared" si="18"/>
        <v>2288</v>
      </c>
      <c r="D412" s="56">
        <f t="shared" si="19"/>
        <v>2059</v>
      </c>
      <c r="G412" s="50">
        <v>2059</v>
      </c>
      <c r="I412" s="47">
        <f t="shared" si="20"/>
        <v>2059</v>
      </c>
      <c r="J412" s="48">
        <v>100</v>
      </c>
      <c r="K412" s="48">
        <v>0.9</v>
      </c>
      <c r="L412" s="48">
        <v>100</v>
      </c>
    </row>
    <row r="413" spans="1:12" ht="21.95" customHeight="1">
      <c r="A413" s="1" t="s">
        <v>1867</v>
      </c>
      <c r="B413" s="4" t="s">
        <v>1868</v>
      </c>
      <c r="C413" s="55">
        <f t="shared" si="18"/>
        <v>636</v>
      </c>
      <c r="D413" s="56">
        <f t="shared" si="19"/>
        <v>572</v>
      </c>
      <c r="G413" s="50">
        <v>572</v>
      </c>
      <c r="I413" s="47">
        <f t="shared" si="20"/>
        <v>572</v>
      </c>
      <c r="J413" s="48">
        <v>100</v>
      </c>
      <c r="K413" s="48">
        <v>0.9</v>
      </c>
      <c r="L413" s="48">
        <v>100</v>
      </c>
    </row>
    <row r="414" spans="1:12" ht="21.95" customHeight="1">
      <c r="A414" s="1" t="s">
        <v>1869</v>
      </c>
      <c r="B414" s="4" t="s">
        <v>1870</v>
      </c>
      <c r="C414" s="55">
        <f t="shared" si="18"/>
        <v>318</v>
      </c>
      <c r="D414" s="56">
        <f t="shared" si="19"/>
        <v>286</v>
      </c>
      <c r="G414" s="50">
        <v>286</v>
      </c>
      <c r="I414" s="47">
        <f t="shared" si="20"/>
        <v>286</v>
      </c>
      <c r="J414" s="48">
        <v>100</v>
      </c>
      <c r="K414" s="48">
        <v>0.9</v>
      </c>
      <c r="L414" s="48">
        <v>100</v>
      </c>
    </row>
    <row r="415" spans="1:12" ht="21.95" customHeight="1">
      <c r="A415" s="1" t="s">
        <v>1871</v>
      </c>
      <c r="B415" s="4" t="s">
        <v>1872</v>
      </c>
      <c r="C415" s="55">
        <f t="shared" si="18"/>
        <v>188</v>
      </c>
      <c r="D415" s="56">
        <f t="shared" si="19"/>
        <v>169</v>
      </c>
      <c r="G415" s="50">
        <v>169</v>
      </c>
      <c r="I415" s="47">
        <f t="shared" si="20"/>
        <v>169</v>
      </c>
      <c r="J415" s="48">
        <v>100</v>
      </c>
      <c r="K415" s="48">
        <v>0.9</v>
      </c>
      <c r="L415" s="48">
        <v>100</v>
      </c>
    </row>
    <row r="416" spans="1:12" ht="21.95" customHeight="1">
      <c r="A416" s="1" t="s">
        <v>1873</v>
      </c>
      <c r="B416" s="4" t="s">
        <v>1874</v>
      </c>
      <c r="C416" s="55">
        <f t="shared" si="18"/>
        <v>188</v>
      </c>
      <c r="D416" s="56">
        <f t="shared" si="19"/>
        <v>169</v>
      </c>
      <c r="G416" s="50">
        <v>169</v>
      </c>
      <c r="I416" s="47">
        <f t="shared" si="20"/>
        <v>169</v>
      </c>
      <c r="J416" s="48">
        <v>100</v>
      </c>
      <c r="K416" s="48">
        <v>0.9</v>
      </c>
      <c r="L416" s="48">
        <v>100</v>
      </c>
    </row>
    <row r="417" spans="1:12" ht="21.95" customHeight="1">
      <c r="A417" s="1" t="s">
        <v>1875</v>
      </c>
      <c r="B417" s="4" t="s">
        <v>1876</v>
      </c>
      <c r="C417" s="55">
        <f t="shared" si="18"/>
        <v>337</v>
      </c>
      <c r="D417" s="56">
        <f t="shared" si="19"/>
        <v>303</v>
      </c>
      <c r="G417" s="50">
        <v>303</v>
      </c>
      <c r="I417" s="47">
        <f t="shared" si="20"/>
        <v>303</v>
      </c>
      <c r="J417" s="48">
        <v>100</v>
      </c>
      <c r="K417" s="48">
        <v>0.9</v>
      </c>
      <c r="L417" s="48">
        <v>100</v>
      </c>
    </row>
    <row r="418" spans="1:12" ht="21.95" customHeight="1">
      <c r="A418" s="1" t="s">
        <v>1114</v>
      </c>
      <c r="B418" s="4" t="s">
        <v>1877</v>
      </c>
      <c r="C418" s="55">
        <f t="shared" si="18"/>
        <v>376</v>
      </c>
      <c r="D418" s="56">
        <f t="shared" si="19"/>
        <v>338</v>
      </c>
      <c r="G418" s="50">
        <v>338</v>
      </c>
      <c r="I418" s="47">
        <f t="shared" si="20"/>
        <v>338</v>
      </c>
      <c r="J418" s="48">
        <v>100</v>
      </c>
      <c r="K418" s="48">
        <v>0.9</v>
      </c>
      <c r="L418" s="48">
        <v>100</v>
      </c>
    </row>
    <row r="419" spans="1:12" ht="21.95" customHeight="1">
      <c r="A419" s="1" t="s">
        <v>1878</v>
      </c>
      <c r="B419" s="4" t="s">
        <v>1879</v>
      </c>
      <c r="C419" s="55">
        <f t="shared" si="18"/>
        <v>376</v>
      </c>
      <c r="D419" s="56">
        <f t="shared" si="19"/>
        <v>338</v>
      </c>
      <c r="G419" s="50">
        <v>338</v>
      </c>
      <c r="I419" s="47">
        <f t="shared" si="20"/>
        <v>338</v>
      </c>
      <c r="J419" s="48">
        <v>100</v>
      </c>
      <c r="K419" s="48">
        <v>0.9</v>
      </c>
      <c r="L419" s="48">
        <v>100</v>
      </c>
    </row>
    <row r="420" spans="1:12" ht="21.95" customHeight="1">
      <c r="A420" s="1" t="s">
        <v>1880</v>
      </c>
      <c r="B420" s="4" t="s">
        <v>1881</v>
      </c>
      <c r="C420" s="55">
        <f t="shared" si="18"/>
        <v>719</v>
      </c>
      <c r="D420" s="56">
        <f t="shared" si="19"/>
        <v>647</v>
      </c>
      <c r="G420" s="50">
        <v>647</v>
      </c>
      <c r="I420" s="47">
        <f t="shared" si="20"/>
        <v>647</v>
      </c>
      <c r="J420" s="48">
        <v>100</v>
      </c>
      <c r="K420" s="48">
        <v>0.9</v>
      </c>
      <c r="L420" s="48">
        <v>100</v>
      </c>
    </row>
    <row r="421" spans="1:12" ht="21.95" customHeight="1">
      <c r="A421" s="1" t="s">
        <v>1882</v>
      </c>
      <c r="B421" s="4" t="s">
        <v>1883</v>
      </c>
      <c r="C421" s="55">
        <f t="shared" si="18"/>
        <v>719</v>
      </c>
      <c r="D421" s="56">
        <f t="shared" si="19"/>
        <v>647</v>
      </c>
      <c r="G421" s="50">
        <v>647</v>
      </c>
      <c r="I421" s="47">
        <f t="shared" si="20"/>
        <v>647</v>
      </c>
      <c r="J421" s="48">
        <v>100</v>
      </c>
      <c r="K421" s="48">
        <v>0.9</v>
      </c>
      <c r="L421" s="48">
        <v>100</v>
      </c>
    </row>
    <row r="422" spans="1:12" ht="21.95" customHeight="1">
      <c r="A422" s="1" t="s">
        <v>1116</v>
      </c>
      <c r="B422" s="4" t="s">
        <v>1884</v>
      </c>
      <c r="C422" s="55">
        <f t="shared" si="18"/>
        <v>2682</v>
      </c>
      <c r="D422" s="56">
        <f t="shared" si="19"/>
        <v>2414</v>
      </c>
      <c r="G422" s="50">
        <v>2414</v>
      </c>
      <c r="I422" s="47">
        <f t="shared" si="20"/>
        <v>2414</v>
      </c>
      <c r="J422" s="48">
        <v>100</v>
      </c>
      <c r="K422" s="48">
        <v>0.9</v>
      </c>
      <c r="L422" s="48">
        <v>100</v>
      </c>
    </row>
    <row r="423" spans="1:12" ht="21.95" customHeight="1">
      <c r="A423" s="1" t="s">
        <v>1885</v>
      </c>
      <c r="B423" s="4" t="s">
        <v>1886</v>
      </c>
      <c r="C423" s="55">
        <f t="shared" si="18"/>
        <v>5733</v>
      </c>
      <c r="D423" s="56">
        <f t="shared" si="19"/>
        <v>5160</v>
      </c>
      <c r="G423" s="50">
        <v>5160</v>
      </c>
      <c r="I423" s="47">
        <f t="shared" si="20"/>
        <v>5160</v>
      </c>
      <c r="J423" s="48">
        <v>100</v>
      </c>
      <c r="K423" s="48">
        <v>0.9</v>
      </c>
      <c r="L423" s="48">
        <v>100</v>
      </c>
    </row>
    <row r="424" spans="1:12" ht="21.95" customHeight="1">
      <c r="A424" s="1" t="s">
        <v>1887</v>
      </c>
      <c r="B424" s="4" t="s">
        <v>1888</v>
      </c>
      <c r="C424" s="55">
        <f t="shared" si="18"/>
        <v>2172</v>
      </c>
      <c r="D424" s="56">
        <f t="shared" si="19"/>
        <v>1955</v>
      </c>
      <c r="G424" s="50">
        <v>1955</v>
      </c>
      <c r="I424" s="47">
        <f t="shared" si="20"/>
        <v>1955</v>
      </c>
      <c r="J424" s="48">
        <v>100</v>
      </c>
      <c r="K424" s="48">
        <v>0.9</v>
      </c>
      <c r="L424" s="48">
        <v>100</v>
      </c>
    </row>
    <row r="425" spans="1:12" ht="21.95" customHeight="1">
      <c r="A425" s="1" t="s">
        <v>1118</v>
      </c>
      <c r="B425" s="4" t="s">
        <v>1889</v>
      </c>
      <c r="C425" s="55">
        <f t="shared" si="18"/>
        <v>466</v>
      </c>
      <c r="D425" s="56">
        <f t="shared" si="19"/>
        <v>419</v>
      </c>
      <c r="G425" s="50">
        <v>419</v>
      </c>
      <c r="I425" s="47">
        <f t="shared" si="20"/>
        <v>419</v>
      </c>
      <c r="J425" s="48">
        <v>100</v>
      </c>
      <c r="K425" s="48">
        <v>0.9</v>
      </c>
      <c r="L425" s="48">
        <v>100</v>
      </c>
    </row>
    <row r="426" spans="1:12" ht="21.95" customHeight="1">
      <c r="A426" s="1" t="s">
        <v>1119</v>
      </c>
      <c r="B426" s="4" t="s">
        <v>1890</v>
      </c>
      <c r="C426" s="55">
        <f t="shared" si="18"/>
        <v>96</v>
      </c>
      <c r="D426" s="56">
        <f t="shared" si="19"/>
        <v>86</v>
      </c>
      <c r="G426" s="50">
        <v>86</v>
      </c>
      <c r="I426" s="47">
        <f t="shared" si="20"/>
        <v>86</v>
      </c>
      <c r="J426" s="48">
        <v>100</v>
      </c>
      <c r="K426" s="48">
        <v>0.9</v>
      </c>
      <c r="L426" s="48">
        <v>100</v>
      </c>
    </row>
    <row r="427" spans="1:12" ht="21.95" customHeight="1">
      <c r="A427" s="1" t="s">
        <v>1891</v>
      </c>
      <c r="B427" s="4" t="s">
        <v>1892</v>
      </c>
      <c r="C427" s="55">
        <f t="shared" si="18"/>
        <v>264</v>
      </c>
      <c r="D427" s="56">
        <f t="shared" si="19"/>
        <v>238</v>
      </c>
      <c r="G427" s="50">
        <v>238</v>
      </c>
      <c r="I427" s="47">
        <f t="shared" si="20"/>
        <v>238</v>
      </c>
      <c r="J427" s="48">
        <v>100</v>
      </c>
      <c r="K427" s="48">
        <v>0.9</v>
      </c>
      <c r="L427" s="48">
        <v>100</v>
      </c>
    </row>
    <row r="428" spans="1:12" ht="21.95" customHeight="1">
      <c r="A428" s="1" t="s">
        <v>1893</v>
      </c>
      <c r="B428" s="4" t="s">
        <v>1894</v>
      </c>
      <c r="C428" s="55">
        <f t="shared" si="18"/>
        <v>132</v>
      </c>
      <c r="D428" s="56">
        <f t="shared" si="19"/>
        <v>119</v>
      </c>
      <c r="G428" s="50">
        <v>119</v>
      </c>
      <c r="I428" s="47">
        <f t="shared" si="20"/>
        <v>119</v>
      </c>
      <c r="J428" s="48">
        <v>100</v>
      </c>
      <c r="K428" s="48">
        <v>0.9</v>
      </c>
      <c r="L428" s="48">
        <v>100</v>
      </c>
    </row>
    <row r="429" spans="1:12" ht="21.95" customHeight="1">
      <c r="A429" s="1" t="s">
        <v>1895</v>
      </c>
      <c r="B429" s="4" t="s">
        <v>1896</v>
      </c>
      <c r="C429" s="55">
        <f t="shared" si="18"/>
        <v>132</v>
      </c>
      <c r="D429" s="56">
        <f t="shared" si="19"/>
        <v>119</v>
      </c>
      <c r="G429" s="50">
        <v>119</v>
      </c>
      <c r="I429" s="47">
        <f t="shared" si="20"/>
        <v>119</v>
      </c>
      <c r="J429" s="48">
        <v>100</v>
      </c>
      <c r="K429" s="48">
        <v>0.9</v>
      </c>
      <c r="L429" s="48">
        <v>100</v>
      </c>
    </row>
    <row r="430" spans="1:12" ht="21.95" customHeight="1">
      <c r="A430" s="1" t="s">
        <v>1897</v>
      </c>
      <c r="B430" s="4" t="s">
        <v>1898</v>
      </c>
      <c r="C430" s="55">
        <f t="shared" si="18"/>
        <v>132</v>
      </c>
      <c r="D430" s="56">
        <f t="shared" si="19"/>
        <v>119</v>
      </c>
      <c r="G430" s="50">
        <v>119</v>
      </c>
      <c r="I430" s="47">
        <f t="shared" si="20"/>
        <v>119</v>
      </c>
      <c r="J430" s="48">
        <v>100</v>
      </c>
      <c r="K430" s="48">
        <v>0.9</v>
      </c>
      <c r="L430" s="48">
        <v>100</v>
      </c>
    </row>
    <row r="431" spans="1:12" ht="21.95" customHeight="1">
      <c r="A431" s="1" t="s">
        <v>1899</v>
      </c>
      <c r="B431" s="4" t="s">
        <v>1900</v>
      </c>
      <c r="C431" s="55">
        <f t="shared" si="18"/>
        <v>132</v>
      </c>
      <c r="D431" s="56">
        <f t="shared" si="19"/>
        <v>119</v>
      </c>
      <c r="G431" s="50">
        <v>119</v>
      </c>
      <c r="I431" s="47">
        <f t="shared" si="20"/>
        <v>119</v>
      </c>
      <c r="J431" s="48">
        <v>100</v>
      </c>
      <c r="K431" s="48">
        <v>0.9</v>
      </c>
      <c r="L431" s="48">
        <v>100</v>
      </c>
    </row>
    <row r="432" spans="1:12" ht="21.95" customHeight="1">
      <c r="A432" s="1" t="s">
        <v>1901</v>
      </c>
      <c r="B432" s="4" t="s">
        <v>1902</v>
      </c>
      <c r="C432" s="55">
        <f t="shared" si="18"/>
        <v>264</v>
      </c>
      <c r="D432" s="56">
        <f t="shared" si="19"/>
        <v>238</v>
      </c>
      <c r="G432" s="50">
        <v>238</v>
      </c>
      <c r="I432" s="47">
        <f t="shared" si="20"/>
        <v>238</v>
      </c>
      <c r="J432" s="48">
        <v>100</v>
      </c>
      <c r="K432" s="48">
        <v>0.9</v>
      </c>
      <c r="L432" s="48">
        <v>100</v>
      </c>
    </row>
    <row r="433" spans="1:12" ht="21.95" customHeight="1">
      <c r="A433" s="1" t="s">
        <v>1903</v>
      </c>
      <c r="B433" s="4" t="s">
        <v>1904</v>
      </c>
      <c r="C433" s="55">
        <f t="shared" si="18"/>
        <v>132</v>
      </c>
      <c r="D433" s="56">
        <f t="shared" si="19"/>
        <v>119</v>
      </c>
      <c r="G433" s="50">
        <v>119</v>
      </c>
      <c r="I433" s="47">
        <f t="shared" si="20"/>
        <v>119</v>
      </c>
      <c r="J433" s="48">
        <v>100</v>
      </c>
      <c r="K433" s="48">
        <v>0.9</v>
      </c>
      <c r="L433" s="48">
        <v>100</v>
      </c>
    </row>
    <row r="434" spans="1:12" ht="21.95" customHeight="1">
      <c r="A434" s="1" t="s">
        <v>1905</v>
      </c>
      <c r="B434" s="4" t="s">
        <v>1906</v>
      </c>
      <c r="C434" s="55">
        <f t="shared" si="18"/>
        <v>264</v>
      </c>
      <c r="D434" s="56">
        <f t="shared" si="19"/>
        <v>238</v>
      </c>
      <c r="G434" s="50">
        <v>238</v>
      </c>
      <c r="I434" s="47">
        <f t="shared" si="20"/>
        <v>238</v>
      </c>
      <c r="J434" s="48">
        <v>100</v>
      </c>
      <c r="K434" s="48">
        <v>0.9</v>
      </c>
      <c r="L434" s="48">
        <v>100</v>
      </c>
    </row>
    <row r="435" spans="1:12" ht="21.95" customHeight="1">
      <c r="A435" s="1" t="s">
        <v>1907</v>
      </c>
      <c r="B435" s="4" t="s">
        <v>1908</v>
      </c>
      <c r="C435" s="55">
        <f t="shared" si="18"/>
        <v>132</v>
      </c>
      <c r="D435" s="56">
        <f t="shared" si="19"/>
        <v>119</v>
      </c>
      <c r="G435" s="50">
        <v>119</v>
      </c>
      <c r="I435" s="47">
        <f t="shared" si="20"/>
        <v>119</v>
      </c>
      <c r="J435" s="48">
        <v>100</v>
      </c>
      <c r="K435" s="48">
        <v>0.9</v>
      </c>
      <c r="L435" s="48">
        <v>100</v>
      </c>
    </row>
    <row r="436" spans="1:12" ht="21.95" customHeight="1">
      <c r="A436" s="1" t="s">
        <v>1909</v>
      </c>
      <c r="B436" s="4" t="s">
        <v>1910</v>
      </c>
      <c r="C436" s="55">
        <f t="shared" si="18"/>
        <v>264</v>
      </c>
      <c r="D436" s="56">
        <f t="shared" si="19"/>
        <v>238</v>
      </c>
      <c r="G436" s="50">
        <v>238</v>
      </c>
      <c r="I436" s="47">
        <f t="shared" si="20"/>
        <v>238</v>
      </c>
      <c r="J436" s="48">
        <v>100</v>
      </c>
      <c r="K436" s="48">
        <v>0.9</v>
      </c>
      <c r="L436" s="48">
        <v>100</v>
      </c>
    </row>
    <row r="437" spans="1:12" ht="21.95" customHeight="1">
      <c r="A437" s="1" t="s">
        <v>1911</v>
      </c>
      <c r="B437" s="4" t="s">
        <v>1912</v>
      </c>
      <c r="C437" s="55">
        <f t="shared" si="18"/>
        <v>132</v>
      </c>
      <c r="D437" s="56">
        <f t="shared" si="19"/>
        <v>119</v>
      </c>
      <c r="G437" s="50">
        <v>119</v>
      </c>
      <c r="I437" s="47">
        <f t="shared" si="20"/>
        <v>119</v>
      </c>
      <c r="J437" s="48">
        <v>100</v>
      </c>
      <c r="K437" s="48">
        <v>0.9</v>
      </c>
      <c r="L437" s="48">
        <v>100</v>
      </c>
    </row>
    <row r="438" spans="1:12" ht="21.95" customHeight="1">
      <c r="A438" s="1" t="s">
        <v>1913</v>
      </c>
      <c r="B438" s="4" t="s">
        <v>1914</v>
      </c>
      <c r="C438" s="55">
        <f t="shared" si="18"/>
        <v>264</v>
      </c>
      <c r="D438" s="56">
        <f t="shared" si="19"/>
        <v>238</v>
      </c>
      <c r="G438" s="50">
        <v>238</v>
      </c>
      <c r="I438" s="47">
        <f t="shared" si="20"/>
        <v>238</v>
      </c>
      <c r="J438" s="48">
        <v>100</v>
      </c>
      <c r="K438" s="48">
        <v>0.9</v>
      </c>
      <c r="L438" s="48">
        <v>100</v>
      </c>
    </row>
    <row r="439" spans="1:12" ht="21.95" customHeight="1">
      <c r="A439" s="1" t="s">
        <v>1915</v>
      </c>
      <c r="B439" s="4" t="s">
        <v>1916</v>
      </c>
      <c r="C439" s="55">
        <f t="shared" si="18"/>
        <v>132</v>
      </c>
      <c r="D439" s="56">
        <f t="shared" si="19"/>
        <v>119</v>
      </c>
      <c r="G439" s="50">
        <v>119</v>
      </c>
      <c r="I439" s="47">
        <f t="shared" si="20"/>
        <v>119</v>
      </c>
      <c r="J439" s="48">
        <v>100</v>
      </c>
      <c r="K439" s="48">
        <v>0.9</v>
      </c>
      <c r="L439" s="48">
        <v>100</v>
      </c>
    </row>
    <row r="440" spans="1:12" ht="21.95" customHeight="1">
      <c r="A440" s="1" t="s">
        <v>1917</v>
      </c>
      <c r="B440" s="4" t="s">
        <v>1918</v>
      </c>
      <c r="C440" s="55">
        <f t="shared" si="18"/>
        <v>132</v>
      </c>
      <c r="D440" s="56">
        <f t="shared" si="19"/>
        <v>119</v>
      </c>
      <c r="G440" s="50">
        <v>119</v>
      </c>
      <c r="I440" s="47">
        <f t="shared" si="20"/>
        <v>119</v>
      </c>
      <c r="J440" s="48">
        <v>100</v>
      </c>
      <c r="K440" s="48">
        <v>0.9</v>
      </c>
      <c r="L440" s="48">
        <v>100</v>
      </c>
    </row>
    <row r="441" spans="1:12" ht="21.95" customHeight="1">
      <c r="A441" s="1" t="s">
        <v>1919</v>
      </c>
      <c r="B441" s="4" t="s">
        <v>1920</v>
      </c>
      <c r="C441" s="55">
        <f t="shared" si="18"/>
        <v>264</v>
      </c>
      <c r="D441" s="56">
        <f t="shared" si="19"/>
        <v>238</v>
      </c>
      <c r="G441" s="50">
        <v>238</v>
      </c>
      <c r="I441" s="47">
        <f t="shared" si="20"/>
        <v>238</v>
      </c>
      <c r="J441" s="48">
        <v>100</v>
      </c>
      <c r="K441" s="48">
        <v>0.9</v>
      </c>
      <c r="L441" s="48">
        <v>100</v>
      </c>
    </row>
    <row r="442" spans="1:12" ht="21.95" customHeight="1">
      <c r="A442" s="1" t="s">
        <v>1921</v>
      </c>
      <c r="B442" s="4" t="s">
        <v>1922</v>
      </c>
      <c r="C442" s="55">
        <f t="shared" si="18"/>
        <v>132</v>
      </c>
      <c r="D442" s="56">
        <f t="shared" si="19"/>
        <v>119</v>
      </c>
      <c r="G442" s="50">
        <v>119</v>
      </c>
      <c r="I442" s="47">
        <f t="shared" si="20"/>
        <v>119</v>
      </c>
      <c r="J442" s="48">
        <v>100</v>
      </c>
      <c r="K442" s="48">
        <v>0.9</v>
      </c>
      <c r="L442" s="48">
        <v>100</v>
      </c>
    </row>
    <row r="443" spans="1:12" ht="21.95" customHeight="1">
      <c r="A443" s="1" t="s">
        <v>1923</v>
      </c>
      <c r="B443" s="4" t="s">
        <v>1924</v>
      </c>
      <c r="C443" s="55">
        <f t="shared" si="18"/>
        <v>207</v>
      </c>
      <c r="D443" s="56">
        <f t="shared" si="19"/>
        <v>186</v>
      </c>
      <c r="G443" s="50">
        <v>186</v>
      </c>
      <c r="I443" s="47">
        <f t="shared" si="20"/>
        <v>186</v>
      </c>
      <c r="J443" s="48">
        <v>100</v>
      </c>
      <c r="K443" s="48">
        <v>0.9</v>
      </c>
      <c r="L443" s="48">
        <v>100</v>
      </c>
    </row>
    <row r="444" spans="1:12" ht="21.95" customHeight="1">
      <c r="A444" s="1" t="s">
        <v>1925</v>
      </c>
      <c r="B444" s="4" t="s">
        <v>1926</v>
      </c>
      <c r="C444" s="55">
        <f t="shared" si="18"/>
        <v>339</v>
      </c>
      <c r="D444" s="56">
        <f t="shared" si="19"/>
        <v>305</v>
      </c>
      <c r="G444" s="50">
        <v>305</v>
      </c>
      <c r="I444" s="47">
        <f t="shared" si="20"/>
        <v>305</v>
      </c>
      <c r="J444" s="48">
        <v>100</v>
      </c>
      <c r="K444" s="48">
        <v>0.9</v>
      </c>
      <c r="L444" s="48">
        <v>100</v>
      </c>
    </row>
    <row r="445" spans="1:12" ht="21.95" customHeight="1">
      <c r="A445" s="1" t="s">
        <v>1927</v>
      </c>
      <c r="B445" s="4" t="s">
        <v>1928</v>
      </c>
      <c r="C445" s="55">
        <f t="shared" si="18"/>
        <v>754</v>
      </c>
      <c r="D445" s="56">
        <f t="shared" si="19"/>
        <v>679</v>
      </c>
      <c r="G445" s="50">
        <v>679</v>
      </c>
      <c r="I445" s="47">
        <f t="shared" si="20"/>
        <v>679</v>
      </c>
      <c r="J445" s="48">
        <v>100</v>
      </c>
      <c r="K445" s="48">
        <v>0.9</v>
      </c>
      <c r="L445" s="48">
        <v>100</v>
      </c>
    </row>
    <row r="446" spans="1:12" ht="21.95" customHeight="1">
      <c r="A446" s="1" t="s">
        <v>1121</v>
      </c>
      <c r="B446" s="4" t="s">
        <v>1929</v>
      </c>
      <c r="C446" s="55">
        <f t="shared" si="18"/>
        <v>789</v>
      </c>
      <c r="D446" s="56">
        <f t="shared" si="19"/>
        <v>710</v>
      </c>
      <c r="G446" s="50">
        <v>710</v>
      </c>
      <c r="I446" s="47">
        <f t="shared" si="20"/>
        <v>710</v>
      </c>
      <c r="J446" s="48">
        <v>100</v>
      </c>
      <c r="K446" s="48">
        <v>0.9</v>
      </c>
      <c r="L446" s="48">
        <v>100</v>
      </c>
    </row>
    <row r="447" spans="1:12" ht="21.95" customHeight="1">
      <c r="A447" s="1" t="s">
        <v>1123</v>
      </c>
      <c r="B447" s="4" t="s">
        <v>1930</v>
      </c>
      <c r="C447" s="55">
        <f t="shared" si="18"/>
        <v>941</v>
      </c>
      <c r="D447" s="56">
        <f t="shared" si="19"/>
        <v>847</v>
      </c>
      <c r="G447" s="50">
        <v>847</v>
      </c>
      <c r="I447" s="47">
        <f t="shared" si="20"/>
        <v>847</v>
      </c>
      <c r="J447" s="48">
        <v>100</v>
      </c>
      <c r="K447" s="48">
        <v>0.9</v>
      </c>
      <c r="L447" s="48">
        <v>100</v>
      </c>
    </row>
    <row r="448" spans="1:12" ht="21.95" customHeight="1">
      <c r="A448" s="1" t="s">
        <v>1125</v>
      </c>
      <c r="B448" s="4" t="s">
        <v>1931</v>
      </c>
      <c r="C448" s="55">
        <f t="shared" si="18"/>
        <v>1073</v>
      </c>
      <c r="D448" s="56">
        <f t="shared" si="19"/>
        <v>966</v>
      </c>
      <c r="G448" s="50">
        <v>966</v>
      </c>
      <c r="I448" s="47">
        <f t="shared" si="20"/>
        <v>966</v>
      </c>
      <c r="J448" s="48">
        <v>100</v>
      </c>
      <c r="K448" s="48">
        <v>0.9</v>
      </c>
      <c r="L448" s="48">
        <v>100</v>
      </c>
    </row>
    <row r="449" spans="1:12" ht="21.95" customHeight="1">
      <c r="A449" s="1" t="s">
        <v>1932</v>
      </c>
      <c r="B449" s="4" t="s">
        <v>1933</v>
      </c>
      <c r="C449" s="55">
        <f t="shared" si="18"/>
        <v>1204</v>
      </c>
      <c r="D449" s="56">
        <f t="shared" si="19"/>
        <v>1084</v>
      </c>
      <c r="G449" s="50">
        <v>1084</v>
      </c>
      <c r="I449" s="47">
        <f t="shared" si="20"/>
        <v>1084</v>
      </c>
      <c r="J449" s="48">
        <v>100</v>
      </c>
      <c r="K449" s="48">
        <v>0.9</v>
      </c>
      <c r="L449" s="48">
        <v>100</v>
      </c>
    </row>
    <row r="450" spans="1:12" ht="21.95" customHeight="1">
      <c r="A450" s="1" t="s">
        <v>1934</v>
      </c>
      <c r="B450" s="4" t="s">
        <v>1935</v>
      </c>
      <c r="C450" s="55">
        <f t="shared" si="18"/>
        <v>1314</v>
      </c>
      <c r="D450" s="56">
        <f t="shared" si="19"/>
        <v>1183</v>
      </c>
      <c r="G450" s="50">
        <v>1183</v>
      </c>
      <c r="I450" s="47">
        <f t="shared" si="20"/>
        <v>1183</v>
      </c>
      <c r="J450" s="48">
        <v>100</v>
      </c>
      <c r="K450" s="48">
        <v>0.9</v>
      </c>
      <c r="L450" s="48">
        <v>100</v>
      </c>
    </row>
    <row r="451" spans="1:12" ht="21.95" customHeight="1">
      <c r="A451" s="1" t="s">
        <v>1936</v>
      </c>
      <c r="B451" s="4" t="s">
        <v>1937</v>
      </c>
      <c r="C451" s="55">
        <f t="shared" ref="C451:C509" si="21">ROUND(((I451*J451)/L451)/K451,0)</f>
        <v>1352</v>
      </c>
      <c r="D451" s="56">
        <f t="shared" ref="D451:D509" si="22">ROUND(C451*0.9,0)</f>
        <v>1217</v>
      </c>
      <c r="G451" s="50">
        <v>1217</v>
      </c>
      <c r="I451" s="47">
        <f t="shared" ref="I451:I509" si="23">G451</f>
        <v>1217</v>
      </c>
      <c r="J451" s="48">
        <v>100</v>
      </c>
      <c r="K451" s="48">
        <v>0.9</v>
      </c>
      <c r="L451" s="48">
        <v>100</v>
      </c>
    </row>
    <row r="452" spans="1:12" ht="21.95" customHeight="1">
      <c r="A452" s="1" t="s">
        <v>1938</v>
      </c>
      <c r="B452" s="4" t="s">
        <v>1939</v>
      </c>
      <c r="C452" s="55">
        <f t="shared" si="21"/>
        <v>1477</v>
      </c>
      <c r="D452" s="56">
        <f t="shared" si="22"/>
        <v>1329</v>
      </c>
      <c r="G452" s="50">
        <v>1329</v>
      </c>
      <c r="I452" s="47">
        <f t="shared" si="23"/>
        <v>1329</v>
      </c>
      <c r="J452" s="48">
        <v>100</v>
      </c>
      <c r="K452" s="48">
        <v>0.9</v>
      </c>
      <c r="L452" s="48">
        <v>100</v>
      </c>
    </row>
    <row r="453" spans="1:12" ht="21.95" customHeight="1">
      <c r="A453" s="1" t="s">
        <v>1940</v>
      </c>
      <c r="B453" s="4" t="s">
        <v>1941</v>
      </c>
      <c r="C453" s="55">
        <f t="shared" si="21"/>
        <v>1563</v>
      </c>
      <c r="D453" s="56">
        <f t="shared" si="22"/>
        <v>1407</v>
      </c>
      <c r="G453" s="50">
        <v>1407</v>
      </c>
      <c r="I453" s="47">
        <f t="shared" si="23"/>
        <v>1407</v>
      </c>
      <c r="J453" s="48">
        <v>100</v>
      </c>
      <c r="K453" s="48">
        <v>0.9</v>
      </c>
      <c r="L453" s="48">
        <v>100</v>
      </c>
    </row>
    <row r="454" spans="1:12" ht="21.95" customHeight="1">
      <c r="A454" s="1" t="s">
        <v>1942</v>
      </c>
      <c r="B454" s="4" t="s">
        <v>1943</v>
      </c>
      <c r="C454" s="55">
        <f t="shared" si="21"/>
        <v>1400</v>
      </c>
      <c r="D454" s="56">
        <f t="shared" si="22"/>
        <v>1260</v>
      </c>
      <c r="G454" s="50">
        <v>1260</v>
      </c>
      <c r="I454" s="47">
        <f t="shared" si="23"/>
        <v>1260</v>
      </c>
      <c r="J454" s="48">
        <v>100</v>
      </c>
      <c r="K454" s="48">
        <v>0.9</v>
      </c>
      <c r="L454" s="48">
        <v>100</v>
      </c>
    </row>
    <row r="455" spans="1:12" ht="21.95" customHeight="1">
      <c r="A455" s="1" t="s">
        <v>1944</v>
      </c>
      <c r="B455" s="4" t="s">
        <v>1945</v>
      </c>
      <c r="C455" s="55">
        <f t="shared" si="21"/>
        <v>1477</v>
      </c>
      <c r="D455" s="56">
        <f t="shared" si="22"/>
        <v>1329</v>
      </c>
      <c r="G455" s="50">
        <v>1329</v>
      </c>
      <c r="I455" s="47">
        <f t="shared" si="23"/>
        <v>1329</v>
      </c>
      <c r="J455" s="48">
        <v>100</v>
      </c>
      <c r="K455" s="48">
        <v>0.9</v>
      </c>
      <c r="L455" s="48">
        <v>100</v>
      </c>
    </row>
    <row r="456" spans="1:12" ht="21.95" customHeight="1">
      <c r="A456" s="1" t="s">
        <v>1946</v>
      </c>
      <c r="B456" s="4" t="s">
        <v>1947</v>
      </c>
      <c r="C456" s="55">
        <f t="shared" si="21"/>
        <v>1400</v>
      </c>
      <c r="D456" s="56">
        <f t="shared" si="22"/>
        <v>1260</v>
      </c>
      <c r="G456" s="50">
        <v>1260</v>
      </c>
      <c r="I456" s="47">
        <f t="shared" si="23"/>
        <v>1260</v>
      </c>
      <c r="J456" s="48">
        <v>100</v>
      </c>
      <c r="K456" s="48">
        <v>0.9</v>
      </c>
      <c r="L456" s="48">
        <v>100</v>
      </c>
    </row>
    <row r="457" spans="1:12" ht="21.95" customHeight="1">
      <c r="A457" s="1" t="s">
        <v>1948</v>
      </c>
      <c r="B457" s="4" t="s">
        <v>1949</v>
      </c>
      <c r="C457" s="55">
        <f t="shared" si="21"/>
        <v>1400</v>
      </c>
      <c r="D457" s="56">
        <f t="shared" si="22"/>
        <v>1260</v>
      </c>
      <c r="G457" s="50">
        <v>1260</v>
      </c>
      <c r="I457" s="47">
        <f t="shared" si="23"/>
        <v>1260</v>
      </c>
      <c r="J457" s="48">
        <v>100</v>
      </c>
      <c r="K457" s="48">
        <v>0.9</v>
      </c>
      <c r="L457" s="48">
        <v>100</v>
      </c>
    </row>
    <row r="458" spans="1:12" ht="21.95" customHeight="1">
      <c r="A458" s="1" t="s">
        <v>1128</v>
      </c>
      <c r="B458" s="4" t="s">
        <v>1950</v>
      </c>
      <c r="C458" s="55">
        <f t="shared" si="21"/>
        <v>217</v>
      </c>
      <c r="D458" s="56">
        <f t="shared" si="22"/>
        <v>195</v>
      </c>
      <c r="G458" s="50">
        <v>195</v>
      </c>
      <c r="I458" s="47">
        <f t="shared" si="23"/>
        <v>195</v>
      </c>
      <c r="J458" s="48">
        <v>100</v>
      </c>
      <c r="K458" s="48">
        <v>0.9</v>
      </c>
      <c r="L458" s="48">
        <v>100</v>
      </c>
    </row>
    <row r="459" spans="1:12" ht="21.95" customHeight="1">
      <c r="A459" s="1" t="s">
        <v>1130</v>
      </c>
      <c r="B459" s="4" t="s">
        <v>1951</v>
      </c>
      <c r="C459" s="55">
        <f t="shared" si="21"/>
        <v>966</v>
      </c>
      <c r="D459" s="56">
        <f t="shared" si="22"/>
        <v>869</v>
      </c>
      <c r="G459" s="50">
        <v>869</v>
      </c>
      <c r="I459" s="47">
        <f t="shared" si="23"/>
        <v>869</v>
      </c>
      <c r="J459" s="48">
        <v>100</v>
      </c>
      <c r="K459" s="48">
        <v>0.9</v>
      </c>
      <c r="L459" s="48">
        <v>100</v>
      </c>
    </row>
    <row r="460" spans="1:12" ht="21.95" customHeight="1">
      <c r="A460" s="1" t="s">
        <v>1132</v>
      </c>
      <c r="B460" s="4" t="s">
        <v>1952</v>
      </c>
      <c r="C460" s="55">
        <f t="shared" si="21"/>
        <v>1569</v>
      </c>
      <c r="D460" s="56">
        <f t="shared" si="22"/>
        <v>1412</v>
      </c>
      <c r="G460" s="50">
        <v>1412</v>
      </c>
      <c r="I460" s="47">
        <f t="shared" si="23"/>
        <v>1412</v>
      </c>
      <c r="J460" s="48">
        <v>100</v>
      </c>
      <c r="K460" s="48">
        <v>0.9</v>
      </c>
      <c r="L460" s="48">
        <v>100</v>
      </c>
    </row>
    <row r="461" spans="1:12" ht="21.95" customHeight="1">
      <c r="A461" s="1" t="s">
        <v>1134</v>
      </c>
      <c r="B461" s="4" t="s">
        <v>1953</v>
      </c>
      <c r="C461" s="55">
        <f t="shared" si="21"/>
        <v>1569</v>
      </c>
      <c r="D461" s="56">
        <f t="shared" si="22"/>
        <v>1412</v>
      </c>
      <c r="G461" s="50">
        <v>1412</v>
      </c>
      <c r="I461" s="47">
        <f t="shared" si="23"/>
        <v>1412</v>
      </c>
      <c r="J461" s="48">
        <v>100</v>
      </c>
      <c r="K461" s="48">
        <v>0.9</v>
      </c>
      <c r="L461" s="48">
        <v>100</v>
      </c>
    </row>
    <row r="462" spans="1:12" ht="21.95" customHeight="1">
      <c r="A462" s="1" t="s">
        <v>1136</v>
      </c>
      <c r="B462" s="4" t="s">
        <v>1954</v>
      </c>
      <c r="C462" s="55">
        <f t="shared" si="21"/>
        <v>1569</v>
      </c>
      <c r="D462" s="56">
        <f t="shared" si="22"/>
        <v>1412</v>
      </c>
      <c r="G462" s="50">
        <v>1412</v>
      </c>
      <c r="I462" s="47">
        <f t="shared" si="23"/>
        <v>1412</v>
      </c>
      <c r="J462" s="48">
        <v>100</v>
      </c>
      <c r="K462" s="48">
        <v>0.9</v>
      </c>
      <c r="L462" s="48">
        <v>100</v>
      </c>
    </row>
    <row r="463" spans="1:12" ht="21.95" customHeight="1">
      <c r="A463" s="1" t="s">
        <v>1138</v>
      </c>
      <c r="B463" s="4" t="s">
        <v>1955</v>
      </c>
      <c r="C463" s="55">
        <f t="shared" si="21"/>
        <v>1368</v>
      </c>
      <c r="D463" s="56">
        <f t="shared" si="22"/>
        <v>1231</v>
      </c>
      <c r="G463" s="50">
        <v>1231</v>
      </c>
      <c r="I463" s="47">
        <f t="shared" si="23"/>
        <v>1231</v>
      </c>
      <c r="J463" s="48">
        <v>100</v>
      </c>
      <c r="K463" s="48">
        <v>0.9</v>
      </c>
      <c r="L463" s="48">
        <v>100</v>
      </c>
    </row>
    <row r="464" spans="1:12" ht="21.95" customHeight="1">
      <c r="A464" s="1" t="s">
        <v>1140</v>
      </c>
      <c r="B464" s="4" t="s">
        <v>1956</v>
      </c>
      <c r="C464" s="55">
        <f t="shared" si="21"/>
        <v>1368</v>
      </c>
      <c r="D464" s="56">
        <f t="shared" si="22"/>
        <v>1231</v>
      </c>
      <c r="G464" s="50">
        <v>1231</v>
      </c>
      <c r="I464" s="47">
        <f t="shared" si="23"/>
        <v>1231</v>
      </c>
      <c r="J464" s="48">
        <v>100</v>
      </c>
      <c r="K464" s="48">
        <v>0.9</v>
      </c>
      <c r="L464" s="48">
        <v>100</v>
      </c>
    </row>
    <row r="465" spans="1:12" ht="21.95" customHeight="1">
      <c r="A465" s="1" t="s">
        <v>1957</v>
      </c>
      <c r="B465" s="4" t="s">
        <v>1958</v>
      </c>
      <c r="C465" s="55">
        <f t="shared" si="21"/>
        <v>29</v>
      </c>
      <c r="D465" s="56">
        <f t="shared" si="22"/>
        <v>26</v>
      </c>
      <c r="G465" s="50">
        <v>26</v>
      </c>
      <c r="I465" s="47">
        <f t="shared" si="23"/>
        <v>26</v>
      </c>
      <c r="J465" s="48">
        <v>100</v>
      </c>
      <c r="K465" s="48">
        <v>0.9</v>
      </c>
      <c r="L465" s="48">
        <v>100</v>
      </c>
    </row>
    <row r="466" spans="1:12" ht="21.95" customHeight="1">
      <c r="A466" s="1" t="s">
        <v>1959</v>
      </c>
      <c r="B466" s="4" t="s">
        <v>1960</v>
      </c>
      <c r="C466" s="55">
        <f t="shared" si="21"/>
        <v>29</v>
      </c>
      <c r="D466" s="56">
        <f t="shared" si="22"/>
        <v>26</v>
      </c>
      <c r="G466" s="50">
        <v>26</v>
      </c>
      <c r="I466" s="47">
        <f t="shared" si="23"/>
        <v>26</v>
      </c>
      <c r="J466" s="48">
        <v>100</v>
      </c>
      <c r="K466" s="48">
        <v>0.9</v>
      </c>
      <c r="L466" s="48">
        <v>100</v>
      </c>
    </row>
    <row r="467" spans="1:12" ht="21.95" customHeight="1">
      <c r="A467" s="1" t="s">
        <v>1961</v>
      </c>
      <c r="B467" s="4" t="s">
        <v>1962</v>
      </c>
      <c r="C467" s="55">
        <f t="shared" si="21"/>
        <v>29</v>
      </c>
      <c r="D467" s="56">
        <f t="shared" si="22"/>
        <v>26</v>
      </c>
      <c r="G467" s="50">
        <v>26</v>
      </c>
      <c r="I467" s="47">
        <f t="shared" si="23"/>
        <v>26</v>
      </c>
      <c r="J467" s="48">
        <v>100</v>
      </c>
      <c r="K467" s="48">
        <v>0.9</v>
      </c>
      <c r="L467" s="48">
        <v>100</v>
      </c>
    </row>
    <row r="468" spans="1:12" ht="21.95" customHeight="1">
      <c r="A468" s="1" t="s">
        <v>1963</v>
      </c>
      <c r="B468" s="4" t="s">
        <v>1964</v>
      </c>
      <c r="C468" s="55">
        <f t="shared" si="21"/>
        <v>29</v>
      </c>
      <c r="D468" s="56">
        <f t="shared" si="22"/>
        <v>26</v>
      </c>
      <c r="G468" s="50">
        <v>26</v>
      </c>
      <c r="I468" s="47">
        <f t="shared" si="23"/>
        <v>26</v>
      </c>
      <c r="J468" s="48">
        <v>100</v>
      </c>
      <c r="K468" s="48">
        <v>0.9</v>
      </c>
      <c r="L468" s="48">
        <v>100</v>
      </c>
    </row>
    <row r="469" spans="1:12" ht="21.95" customHeight="1">
      <c r="A469" s="1" t="s">
        <v>1965</v>
      </c>
      <c r="B469" s="4" t="s">
        <v>1966</v>
      </c>
      <c r="C469" s="55">
        <f t="shared" si="21"/>
        <v>29</v>
      </c>
      <c r="D469" s="56">
        <f t="shared" si="22"/>
        <v>26</v>
      </c>
      <c r="G469" s="50">
        <v>26</v>
      </c>
      <c r="I469" s="47">
        <f t="shared" si="23"/>
        <v>26</v>
      </c>
      <c r="J469" s="48">
        <v>100</v>
      </c>
      <c r="K469" s="48">
        <v>0.9</v>
      </c>
      <c r="L469" s="48">
        <v>100</v>
      </c>
    </row>
    <row r="470" spans="1:12" ht="21.95" customHeight="1">
      <c r="A470" s="1" t="s">
        <v>1967</v>
      </c>
      <c r="B470" s="4" t="s">
        <v>1968</v>
      </c>
      <c r="C470" s="55">
        <f t="shared" si="21"/>
        <v>29</v>
      </c>
      <c r="D470" s="56">
        <f t="shared" si="22"/>
        <v>26</v>
      </c>
      <c r="G470" s="50">
        <v>26</v>
      </c>
      <c r="I470" s="47">
        <f t="shared" si="23"/>
        <v>26</v>
      </c>
      <c r="J470" s="48">
        <v>100</v>
      </c>
      <c r="K470" s="48">
        <v>0.9</v>
      </c>
      <c r="L470" s="48">
        <v>100</v>
      </c>
    </row>
    <row r="471" spans="1:12" ht="21.95" customHeight="1">
      <c r="A471" s="1" t="s">
        <v>1969</v>
      </c>
      <c r="B471" s="4" t="s">
        <v>1970</v>
      </c>
      <c r="C471" s="55">
        <f t="shared" si="21"/>
        <v>29</v>
      </c>
      <c r="D471" s="56">
        <f t="shared" si="22"/>
        <v>26</v>
      </c>
      <c r="G471" s="50">
        <v>26</v>
      </c>
      <c r="I471" s="47">
        <f t="shared" si="23"/>
        <v>26</v>
      </c>
      <c r="J471" s="48">
        <v>100</v>
      </c>
      <c r="K471" s="48">
        <v>0.9</v>
      </c>
      <c r="L471" s="48">
        <v>100</v>
      </c>
    </row>
    <row r="472" spans="1:12" ht="21.95" customHeight="1">
      <c r="A472" s="1" t="s">
        <v>1971</v>
      </c>
      <c r="B472" s="4" t="s">
        <v>1972</v>
      </c>
      <c r="C472" s="55">
        <f t="shared" si="21"/>
        <v>29</v>
      </c>
      <c r="D472" s="56">
        <f t="shared" si="22"/>
        <v>26</v>
      </c>
      <c r="G472" s="50">
        <v>26</v>
      </c>
      <c r="I472" s="47">
        <f t="shared" si="23"/>
        <v>26</v>
      </c>
      <c r="J472" s="48">
        <v>100</v>
      </c>
      <c r="K472" s="48">
        <v>0.9</v>
      </c>
      <c r="L472" s="48">
        <v>100</v>
      </c>
    </row>
    <row r="473" spans="1:12" ht="21.95" customHeight="1">
      <c r="A473" s="1" t="s">
        <v>1142</v>
      </c>
      <c r="B473" s="4" t="s">
        <v>1973</v>
      </c>
      <c r="C473" s="55">
        <f t="shared" si="21"/>
        <v>217</v>
      </c>
      <c r="D473" s="56">
        <f t="shared" si="22"/>
        <v>195</v>
      </c>
      <c r="G473" s="50">
        <v>195</v>
      </c>
      <c r="I473" s="47">
        <f t="shared" si="23"/>
        <v>195</v>
      </c>
      <c r="J473" s="48">
        <v>100</v>
      </c>
      <c r="K473" s="48">
        <v>0.9</v>
      </c>
      <c r="L473" s="48">
        <v>100</v>
      </c>
    </row>
    <row r="474" spans="1:12" ht="21.95" customHeight="1">
      <c r="A474" s="1" t="s">
        <v>1144</v>
      </c>
      <c r="B474" s="4" t="s">
        <v>1974</v>
      </c>
      <c r="C474" s="55">
        <f t="shared" si="21"/>
        <v>386</v>
      </c>
      <c r="D474" s="56">
        <f t="shared" si="22"/>
        <v>347</v>
      </c>
      <c r="G474" s="50">
        <v>347</v>
      </c>
      <c r="I474" s="47">
        <f t="shared" si="23"/>
        <v>347</v>
      </c>
      <c r="J474" s="48">
        <v>100</v>
      </c>
      <c r="K474" s="48">
        <v>0.9</v>
      </c>
      <c r="L474" s="48">
        <v>100</v>
      </c>
    </row>
    <row r="475" spans="1:12" ht="21.95" customHeight="1">
      <c r="A475" s="1" t="s">
        <v>1975</v>
      </c>
      <c r="B475" s="4" t="s">
        <v>1976</v>
      </c>
      <c r="C475" s="55">
        <f t="shared" si="21"/>
        <v>386</v>
      </c>
      <c r="D475" s="56">
        <f t="shared" si="22"/>
        <v>347</v>
      </c>
      <c r="G475" s="50">
        <v>347</v>
      </c>
      <c r="I475" s="47">
        <f t="shared" si="23"/>
        <v>347</v>
      </c>
      <c r="J475" s="48">
        <v>100</v>
      </c>
      <c r="K475" s="48">
        <v>0.9</v>
      </c>
      <c r="L475" s="48">
        <v>100</v>
      </c>
    </row>
    <row r="476" spans="1:12" ht="21.95" customHeight="1">
      <c r="A476" s="1" t="s">
        <v>1977</v>
      </c>
      <c r="B476" s="4" t="s">
        <v>1978</v>
      </c>
      <c r="C476" s="55">
        <f t="shared" si="21"/>
        <v>386</v>
      </c>
      <c r="D476" s="56">
        <f t="shared" si="22"/>
        <v>347</v>
      </c>
      <c r="G476" s="50">
        <v>347</v>
      </c>
      <c r="I476" s="47">
        <f t="shared" si="23"/>
        <v>347</v>
      </c>
      <c r="J476" s="48">
        <v>100</v>
      </c>
      <c r="K476" s="48">
        <v>0.9</v>
      </c>
      <c r="L476" s="48">
        <v>100</v>
      </c>
    </row>
    <row r="477" spans="1:12" ht="21.95" customHeight="1">
      <c r="A477" s="1" t="s">
        <v>1979</v>
      </c>
      <c r="B477" s="4" t="s">
        <v>1980</v>
      </c>
      <c r="C477" s="55">
        <f t="shared" si="21"/>
        <v>386</v>
      </c>
      <c r="D477" s="56">
        <f t="shared" si="22"/>
        <v>347</v>
      </c>
      <c r="G477" s="50">
        <v>347</v>
      </c>
      <c r="I477" s="47">
        <f t="shared" si="23"/>
        <v>347</v>
      </c>
      <c r="J477" s="48">
        <v>100</v>
      </c>
      <c r="K477" s="48">
        <v>0.9</v>
      </c>
      <c r="L477" s="48">
        <v>100</v>
      </c>
    </row>
    <row r="478" spans="1:12" ht="21.95" customHeight="1">
      <c r="A478" s="1" t="s">
        <v>1981</v>
      </c>
      <c r="B478" s="4" t="s">
        <v>1982</v>
      </c>
      <c r="C478" s="55">
        <f t="shared" si="21"/>
        <v>386</v>
      </c>
      <c r="D478" s="56">
        <f t="shared" si="22"/>
        <v>347</v>
      </c>
      <c r="G478" s="50">
        <v>347</v>
      </c>
      <c r="I478" s="47">
        <f t="shared" si="23"/>
        <v>347</v>
      </c>
      <c r="J478" s="48">
        <v>100</v>
      </c>
      <c r="K478" s="48">
        <v>0.9</v>
      </c>
      <c r="L478" s="48">
        <v>100</v>
      </c>
    </row>
    <row r="479" spans="1:12" ht="21.95" customHeight="1">
      <c r="A479" s="1" t="s">
        <v>1146</v>
      </c>
      <c r="B479" s="4" t="s">
        <v>1983</v>
      </c>
      <c r="C479" s="55">
        <f t="shared" si="21"/>
        <v>1796</v>
      </c>
      <c r="D479" s="56">
        <f t="shared" si="22"/>
        <v>1616</v>
      </c>
      <c r="G479" s="50">
        <v>1616</v>
      </c>
      <c r="I479" s="47">
        <f t="shared" si="23"/>
        <v>1616</v>
      </c>
      <c r="J479" s="48">
        <v>100</v>
      </c>
      <c r="K479" s="48">
        <v>0.9</v>
      </c>
      <c r="L479" s="48">
        <v>100</v>
      </c>
    </row>
    <row r="480" spans="1:12" ht="21.95" customHeight="1">
      <c r="A480" s="1" t="s">
        <v>1984</v>
      </c>
      <c r="B480" s="4" t="s">
        <v>1985</v>
      </c>
      <c r="C480" s="55">
        <f t="shared" si="21"/>
        <v>614</v>
      </c>
      <c r="D480" s="56">
        <f t="shared" si="22"/>
        <v>553</v>
      </c>
      <c r="G480" s="50">
        <v>553</v>
      </c>
      <c r="I480" s="47">
        <f t="shared" si="23"/>
        <v>553</v>
      </c>
      <c r="J480" s="48">
        <v>100</v>
      </c>
      <c r="K480" s="48">
        <v>0.9</v>
      </c>
      <c r="L480" s="48">
        <v>100</v>
      </c>
    </row>
    <row r="481" spans="1:12" ht="21.95" customHeight="1">
      <c r="A481" s="1" t="s">
        <v>1986</v>
      </c>
      <c r="B481" s="4" t="s">
        <v>1987</v>
      </c>
      <c r="C481" s="55">
        <f t="shared" si="21"/>
        <v>1307</v>
      </c>
      <c r="D481" s="56">
        <f t="shared" si="22"/>
        <v>1176</v>
      </c>
      <c r="G481" s="50">
        <v>1176</v>
      </c>
      <c r="I481" s="47">
        <f t="shared" si="23"/>
        <v>1176</v>
      </c>
      <c r="J481" s="48">
        <v>100</v>
      </c>
      <c r="K481" s="48">
        <v>0.9</v>
      </c>
      <c r="L481" s="48">
        <v>100</v>
      </c>
    </row>
    <row r="482" spans="1:12" ht="21.95" customHeight="1">
      <c r="A482" s="1" t="s">
        <v>1988</v>
      </c>
      <c r="B482" s="4" t="s">
        <v>1989</v>
      </c>
      <c r="C482" s="55">
        <f t="shared" si="21"/>
        <v>663</v>
      </c>
      <c r="D482" s="56">
        <f t="shared" si="22"/>
        <v>597</v>
      </c>
      <c r="G482" s="50">
        <v>597</v>
      </c>
      <c r="I482" s="47">
        <f t="shared" si="23"/>
        <v>597</v>
      </c>
      <c r="J482" s="48">
        <v>100</v>
      </c>
      <c r="K482" s="48">
        <v>0.9</v>
      </c>
      <c r="L482" s="48">
        <v>100</v>
      </c>
    </row>
    <row r="483" spans="1:12" ht="21.95" customHeight="1">
      <c r="A483" s="1" t="s">
        <v>1990</v>
      </c>
      <c r="B483" s="4" t="s">
        <v>1991</v>
      </c>
      <c r="C483" s="55">
        <f t="shared" si="21"/>
        <v>1326</v>
      </c>
      <c r="D483" s="56">
        <f t="shared" si="22"/>
        <v>1193</v>
      </c>
      <c r="G483" s="50">
        <v>1193</v>
      </c>
      <c r="I483" s="47">
        <f t="shared" si="23"/>
        <v>1193</v>
      </c>
      <c r="J483" s="48">
        <v>100</v>
      </c>
      <c r="K483" s="48">
        <v>0.9</v>
      </c>
      <c r="L483" s="48">
        <v>100</v>
      </c>
    </row>
    <row r="484" spans="1:12" ht="21.95" customHeight="1">
      <c r="A484" s="1" t="s">
        <v>1992</v>
      </c>
      <c r="B484" s="4" t="s">
        <v>1993</v>
      </c>
      <c r="C484" s="55">
        <f t="shared" si="21"/>
        <v>948</v>
      </c>
      <c r="D484" s="56">
        <f t="shared" si="22"/>
        <v>853</v>
      </c>
      <c r="G484" s="50">
        <v>853</v>
      </c>
      <c r="I484" s="47">
        <f t="shared" si="23"/>
        <v>853</v>
      </c>
      <c r="J484" s="48">
        <v>100</v>
      </c>
      <c r="K484" s="48">
        <v>0.9</v>
      </c>
      <c r="L484" s="48">
        <v>100</v>
      </c>
    </row>
    <row r="485" spans="1:12" ht="21.95" customHeight="1">
      <c r="A485" s="1" t="s">
        <v>1994</v>
      </c>
      <c r="B485" s="4" t="s">
        <v>1995</v>
      </c>
      <c r="C485" s="55">
        <f t="shared" si="21"/>
        <v>1897</v>
      </c>
      <c r="D485" s="56">
        <f t="shared" si="22"/>
        <v>1707</v>
      </c>
      <c r="G485" s="50">
        <v>1707</v>
      </c>
      <c r="I485" s="47">
        <f t="shared" si="23"/>
        <v>1707</v>
      </c>
      <c r="J485" s="48">
        <v>100</v>
      </c>
      <c r="K485" s="48">
        <v>0.9</v>
      </c>
      <c r="L485" s="48">
        <v>100</v>
      </c>
    </row>
    <row r="486" spans="1:12" ht="21.95" customHeight="1">
      <c r="A486" s="1" t="s">
        <v>1996</v>
      </c>
      <c r="B486" s="4" t="s">
        <v>1997</v>
      </c>
      <c r="C486" s="55">
        <f t="shared" si="21"/>
        <v>614</v>
      </c>
      <c r="D486" s="56">
        <f t="shared" si="22"/>
        <v>553</v>
      </c>
      <c r="G486" s="50">
        <v>553</v>
      </c>
      <c r="I486" s="47">
        <f t="shared" si="23"/>
        <v>553</v>
      </c>
      <c r="J486" s="48">
        <v>100</v>
      </c>
      <c r="K486" s="48">
        <v>0.9</v>
      </c>
      <c r="L486" s="48">
        <v>100</v>
      </c>
    </row>
    <row r="487" spans="1:12" ht="21.95" customHeight="1">
      <c r="A487" s="1" t="s">
        <v>1998</v>
      </c>
      <c r="B487" s="4" t="s">
        <v>1999</v>
      </c>
      <c r="C487" s="55">
        <f t="shared" si="21"/>
        <v>1307</v>
      </c>
      <c r="D487" s="56">
        <f t="shared" si="22"/>
        <v>1176</v>
      </c>
      <c r="G487" s="50">
        <v>1176</v>
      </c>
      <c r="I487" s="47">
        <f t="shared" si="23"/>
        <v>1176</v>
      </c>
      <c r="J487" s="48">
        <v>100</v>
      </c>
      <c r="K487" s="48">
        <v>0.9</v>
      </c>
      <c r="L487" s="48">
        <v>100</v>
      </c>
    </row>
    <row r="488" spans="1:12" ht="21.95" customHeight="1">
      <c r="A488" s="1" t="s">
        <v>2000</v>
      </c>
      <c r="B488" s="4" t="s">
        <v>2001</v>
      </c>
      <c r="C488" s="55">
        <f t="shared" si="21"/>
        <v>663</v>
      </c>
      <c r="D488" s="56">
        <f t="shared" si="22"/>
        <v>597</v>
      </c>
      <c r="G488" s="50">
        <v>597</v>
      </c>
      <c r="I488" s="47">
        <f t="shared" si="23"/>
        <v>597</v>
      </c>
      <c r="J488" s="48">
        <v>100</v>
      </c>
      <c r="K488" s="48">
        <v>0.9</v>
      </c>
      <c r="L488" s="48">
        <v>100</v>
      </c>
    </row>
    <row r="489" spans="1:12" ht="21.95" customHeight="1">
      <c r="A489" s="1" t="s">
        <v>2002</v>
      </c>
      <c r="B489" s="4" t="s">
        <v>2003</v>
      </c>
      <c r="C489" s="55">
        <f t="shared" si="21"/>
        <v>1326</v>
      </c>
      <c r="D489" s="56">
        <f t="shared" si="22"/>
        <v>1193</v>
      </c>
      <c r="G489" s="50">
        <v>1193</v>
      </c>
      <c r="I489" s="47">
        <f t="shared" si="23"/>
        <v>1193</v>
      </c>
      <c r="J489" s="48">
        <v>100</v>
      </c>
      <c r="K489" s="48">
        <v>0.9</v>
      </c>
      <c r="L489" s="48">
        <v>100</v>
      </c>
    </row>
    <row r="490" spans="1:12" ht="21.95" customHeight="1">
      <c r="A490" s="1" t="s">
        <v>2004</v>
      </c>
      <c r="B490" s="4" t="s">
        <v>2005</v>
      </c>
      <c r="C490" s="55">
        <f t="shared" si="21"/>
        <v>948</v>
      </c>
      <c r="D490" s="56">
        <f t="shared" si="22"/>
        <v>853</v>
      </c>
      <c r="G490" s="50">
        <v>853</v>
      </c>
      <c r="I490" s="47">
        <f t="shared" si="23"/>
        <v>853</v>
      </c>
      <c r="J490" s="48">
        <v>100</v>
      </c>
      <c r="K490" s="48">
        <v>0.9</v>
      </c>
      <c r="L490" s="48">
        <v>100</v>
      </c>
    </row>
    <row r="491" spans="1:12" ht="21.95" customHeight="1">
      <c r="A491" s="1" t="s">
        <v>2006</v>
      </c>
      <c r="B491" s="4" t="s">
        <v>2007</v>
      </c>
      <c r="C491" s="55">
        <f t="shared" si="21"/>
        <v>1897</v>
      </c>
      <c r="D491" s="56">
        <f t="shared" si="22"/>
        <v>1707</v>
      </c>
      <c r="G491" s="50">
        <v>1707</v>
      </c>
      <c r="I491" s="47">
        <f t="shared" si="23"/>
        <v>1707</v>
      </c>
      <c r="J491" s="48">
        <v>100</v>
      </c>
      <c r="K491" s="48">
        <v>0.9</v>
      </c>
      <c r="L491" s="48">
        <v>100</v>
      </c>
    </row>
    <row r="492" spans="1:12" ht="21.95" customHeight="1">
      <c r="A492" s="1" t="s">
        <v>1148</v>
      </c>
      <c r="B492" s="4" t="s">
        <v>2008</v>
      </c>
      <c r="C492" s="55">
        <f t="shared" si="21"/>
        <v>246</v>
      </c>
      <c r="D492" s="56">
        <f t="shared" si="22"/>
        <v>221</v>
      </c>
      <c r="G492" s="50">
        <v>221</v>
      </c>
      <c r="I492" s="47">
        <f t="shared" si="23"/>
        <v>221</v>
      </c>
      <c r="J492" s="48">
        <v>100</v>
      </c>
      <c r="K492" s="48">
        <v>0.9</v>
      </c>
      <c r="L492" s="48">
        <v>100</v>
      </c>
    </row>
    <row r="493" spans="1:12" ht="21.95" customHeight="1">
      <c r="A493" s="1" t="s">
        <v>2009</v>
      </c>
      <c r="B493" s="4" t="s">
        <v>2010</v>
      </c>
      <c r="C493" s="55">
        <f t="shared" si="21"/>
        <v>624</v>
      </c>
      <c r="D493" s="56">
        <f t="shared" si="22"/>
        <v>562</v>
      </c>
      <c r="G493" s="50">
        <v>562</v>
      </c>
      <c r="I493" s="47">
        <f t="shared" si="23"/>
        <v>562</v>
      </c>
      <c r="J493" s="48">
        <v>100</v>
      </c>
      <c r="K493" s="48">
        <v>0.9</v>
      </c>
      <c r="L493" s="48">
        <v>100</v>
      </c>
    </row>
    <row r="494" spans="1:12" ht="21.95" customHeight="1">
      <c r="A494" s="1" t="s">
        <v>1150</v>
      </c>
      <c r="B494" s="4" t="s">
        <v>2011</v>
      </c>
      <c r="C494" s="55">
        <f t="shared" si="21"/>
        <v>624</v>
      </c>
      <c r="D494" s="56">
        <f t="shared" si="22"/>
        <v>562</v>
      </c>
      <c r="G494" s="50">
        <v>562</v>
      </c>
      <c r="I494" s="47">
        <f t="shared" si="23"/>
        <v>562</v>
      </c>
      <c r="J494" s="48">
        <v>100</v>
      </c>
      <c r="K494" s="48">
        <v>0.9</v>
      </c>
      <c r="L494" s="48">
        <v>100</v>
      </c>
    </row>
    <row r="495" spans="1:12" ht="21.95" customHeight="1">
      <c r="A495" s="1" t="s">
        <v>2012</v>
      </c>
      <c r="B495" s="4" t="s">
        <v>2013</v>
      </c>
      <c r="C495" s="55">
        <f t="shared" si="21"/>
        <v>500</v>
      </c>
      <c r="D495" s="56">
        <f t="shared" si="22"/>
        <v>450</v>
      </c>
      <c r="G495" s="50">
        <v>450</v>
      </c>
      <c r="I495" s="47">
        <f t="shared" si="23"/>
        <v>450</v>
      </c>
      <c r="J495" s="48">
        <v>100</v>
      </c>
      <c r="K495" s="48">
        <v>0.9</v>
      </c>
      <c r="L495" s="48">
        <v>100</v>
      </c>
    </row>
    <row r="496" spans="1:12" ht="21.95" customHeight="1">
      <c r="A496" s="1" t="s">
        <v>1152</v>
      </c>
      <c r="B496" s="4" t="s">
        <v>2014</v>
      </c>
      <c r="C496" s="55">
        <f t="shared" si="21"/>
        <v>500</v>
      </c>
      <c r="D496" s="56">
        <f t="shared" si="22"/>
        <v>450</v>
      </c>
      <c r="G496" s="50">
        <v>450</v>
      </c>
      <c r="I496" s="47">
        <f t="shared" si="23"/>
        <v>450</v>
      </c>
      <c r="J496" s="48">
        <v>100</v>
      </c>
      <c r="K496" s="48">
        <v>0.9</v>
      </c>
      <c r="L496" s="48">
        <v>100</v>
      </c>
    </row>
    <row r="497" spans="1:12" ht="21.95" customHeight="1">
      <c r="A497" s="1" t="s">
        <v>1154</v>
      </c>
      <c r="B497" s="4" t="s">
        <v>2015</v>
      </c>
      <c r="C497" s="55">
        <f t="shared" si="21"/>
        <v>550</v>
      </c>
      <c r="D497" s="56">
        <f t="shared" si="22"/>
        <v>495</v>
      </c>
      <c r="G497" s="50">
        <v>495</v>
      </c>
      <c r="I497" s="47">
        <f t="shared" si="23"/>
        <v>495</v>
      </c>
      <c r="J497" s="48">
        <v>100</v>
      </c>
      <c r="K497" s="48">
        <v>0.9</v>
      </c>
      <c r="L497" s="48">
        <v>100</v>
      </c>
    </row>
    <row r="498" spans="1:12" ht="21.95" customHeight="1">
      <c r="A498" s="1" t="s">
        <v>2016</v>
      </c>
      <c r="B498" s="4" t="s">
        <v>2017</v>
      </c>
      <c r="C498" s="55">
        <f t="shared" si="21"/>
        <v>608</v>
      </c>
      <c r="D498" s="56">
        <f t="shared" si="22"/>
        <v>547</v>
      </c>
      <c r="G498" s="50">
        <v>547</v>
      </c>
      <c r="I498" s="47">
        <f t="shared" si="23"/>
        <v>547</v>
      </c>
      <c r="J498" s="48">
        <v>100</v>
      </c>
      <c r="K498" s="48">
        <v>0.9</v>
      </c>
      <c r="L498" s="48">
        <v>100</v>
      </c>
    </row>
    <row r="499" spans="1:12" ht="21.95" customHeight="1">
      <c r="A499" s="1" t="s">
        <v>1156</v>
      </c>
      <c r="B499" s="4" t="s">
        <v>2018</v>
      </c>
      <c r="C499" s="55">
        <f t="shared" si="21"/>
        <v>646</v>
      </c>
      <c r="D499" s="56">
        <f t="shared" si="22"/>
        <v>581</v>
      </c>
      <c r="G499" s="50">
        <v>581</v>
      </c>
      <c r="I499" s="47">
        <f t="shared" si="23"/>
        <v>581</v>
      </c>
      <c r="J499" s="48">
        <v>100</v>
      </c>
      <c r="K499" s="48">
        <v>0.9</v>
      </c>
      <c r="L499" s="48">
        <v>100</v>
      </c>
    </row>
    <row r="500" spans="1:12" ht="21.95" customHeight="1">
      <c r="A500" s="1" t="s">
        <v>2019</v>
      </c>
      <c r="B500" s="4" t="s">
        <v>2020</v>
      </c>
      <c r="C500" s="55">
        <f t="shared" si="21"/>
        <v>751</v>
      </c>
      <c r="D500" s="56">
        <f t="shared" si="22"/>
        <v>676</v>
      </c>
      <c r="G500" s="50">
        <v>676</v>
      </c>
      <c r="I500" s="47">
        <f t="shared" si="23"/>
        <v>676</v>
      </c>
      <c r="J500" s="48">
        <v>100</v>
      </c>
      <c r="K500" s="48">
        <v>0.9</v>
      </c>
      <c r="L500" s="48">
        <v>100</v>
      </c>
    </row>
    <row r="501" spans="1:12" ht="21.95" customHeight="1">
      <c r="A501" s="1" t="s">
        <v>1158</v>
      </c>
      <c r="B501" s="4" t="s">
        <v>2021</v>
      </c>
      <c r="C501" s="55">
        <f t="shared" si="21"/>
        <v>1038</v>
      </c>
      <c r="D501" s="56">
        <f t="shared" si="22"/>
        <v>934</v>
      </c>
      <c r="G501" s="50">
        <v>934</v>
      </c>
      <c r="I501" s="47">
        <f t="shared" si="23"/>
        <v>934</v>
      </c>
      <c r="J501" s="48">
        <v>100</v>
      </c>
      <c r="K501" s="48">
        <v>0.9</v>
      </c>
      <c r="L501" s="48">
        <v>100</v>
      </c>
    </row>
    <row r="502" spans="1:12" ht="21.95" customHeight="1">
      <c r="A502" s="1" t="s">
        <v>2022</v>
      </c>
      <c r="B502" s="4" t="s">
        <v>2023</v>
      </c>
      <c r="C502" s="55">
        <f t="shared" si="21"/>
        <v>1354</v>
      </c>
      <c r="D502" s="56">
        <f t="shared" si="22"/>
        <v>1219</v>
      </c>
      <c r="G502" s="50">
        <v>1219</v>
      </c>
      <c r="I502" s="47">
        <f t="shared" si="23"/>
        <v>1219</v>
      </c>
      <c r="J502" s="48">
        <v>100</v>
      </c>
      <c r="K502" s="48">
        <v>0.9</v>
      </c>
      <c r="L502" s="48">
        <v>100</v>
      </c>
    </row>
    <row r="503" spans="1:12" ht="21.95" customHeight="1">
      <c r="A503" s="1" t="s">
        <v>2024</v>
      </c>
      <c r="B503" s="4" t="s">
        <v>2025</v>
      </c>
      <c r="C503" s="55">
        <f t="shared" si="21"/>
        <v>2111</v>
      </c>
      <c r="D503" s="56">
        <f t="shared" si="22"/>
        <v>1900</v>
      </c>
      <c r="G503" s="50">
        <v>1900</v>
      </c>
      <c r="I503" s="47">
        <f t="shared" si="23"/>
        <v>1900</v>
      </c>
      <c r="J503" s="48">
        <v>100</v>
      </c>
      <c r="K503" s="48">
        <v>0.9</v>
      </c>
      <c r="L503" s="48">
        <v>100</v>
      </c>
    </row>
    <row r="504" spans="1:12" ht="21.95" customHeight="1">
      <c r="A504" s="1" t="s">
        <v>2026</v>
      </c>
      <c r="B504" s="4" t="s">
        <v>2027</v>
      </c>
      <c r="C504" s="55">
        <f t="shared" si="21"/>
        <v>267</v>
      </c>
      <c r="D504" s="56">
        <f t="shared" si="22"/>
        <v>240</v>
      </c>
      <c r="G504" s="50">
        <v>240</v>
      </c>
      <c r="I504" s="47">
        <f t="shared" si="23"/>
        <v>240</v>
      </c>
      <c r="J504" s="48">
        <v>100</v>
      </c>
      <c r="K504" s="48">
        <v>0.9</v>
      </c>
      <c r="L504" s="48">
        <v>100</v>
      </c>
    </row>
    <row r="505" spans="1:12" ht="21.95" customHeight="1">
      <c r="A505" s="1" t="s">
        <v>1160</v>
      </c>
      <c r="B505" s="4" t="s">
        <v>2028</v>
      </c>
      <c r="C505" s="55">
        <f t="shared" si="21"/>
        <v>990</v>
      </c>
      <c r="D505" s="56">
        <f t="shared" si="22"/>
        <v>891</v>
      </c>
      <c r="G505" s="50">
        <v>891</v>
      </c>
      <c r="I505" s="47">
        <f t="shared" si="23"/>
        <v>891</v>
      </c>
      <c r="J505" s="48">
        <v>100</v>
      </c>
      <c r="K505" s="48">
        <v>0.9</v>
      </c>
      <c r="L505" s="48">
        <v>100</v>
      </c>
    </row>
    <row r="506" spans="1:12" ht="21.95" customHeight="1">
      <c r="A506" s="1" t="s">
        <v>2029</v>
      </c>
      <c r="B506" s="4" t="s">
        <v>2030</v>
      </c>
      <c r="C506" s="55">
        <f t="shared" si="21"/>
        <v>990</v>
      </c>
      <c r="D506" s="56">
        <f t="shared" si="22"/>
        <v>891</v>
      </c>
      <c r="G506" s="50">
        <v>891</v>
      </c>
      <c r="I506" s="47">
        <f t="shared" si="23"/>
        <v>891</v>
      </c>
      <c r="J506" s="48">
        <v>100</v>
      </c>
      <c r="K506" s="48">
        <v>0.9</v>
      </c>
      <c r="L506" s="48">
        <v>100</v>
      </c>
    </row>
    <row r="507" spans="1:12" ht="21.95" customHeight="1">
      <c r="A507" s="1" t="s">
        <v>1162</v>
      </c>
      <c r="B507" s="4" t="s">
        <v>2031</v>
      </c>
      <c r="C507" s="55">
        <f t="shared" si="21"/>
        <v>440</v>
      </c>
      <c r="D507" s="56">
        <f t="shared" si="22"/>
        <v>396</v>
      </c>
      <c r="G507" s="50">
        <v>396</v>
      </c>
      <c r="I507" s="47">
        <f t="shared" si="23"/>
        <v>396</v>
      </c>
      <c r="J507" s="48">
        <v>100</v>
      </c>
      <c r="K507" s="48">
        <v>0.9</v>
      </c>
      <c r="L507" s="48">
        <v>100</v>
      </c>
    </row>
    <row r="508" spans="1:12" ht="21.95" customHeight="1">
      <c r="A508" s="1" t="s">
        <v>2032</v>
      </c>
      <c r="B508" s="4" t="s">
        <v>2033</v>
      </c>
      <c r="C508" s="55">
        <f t="shared" si="21"/>
        <v>211</v>
      </c>
      <c r="D508" s="56">
        <f t="shared" si="22"/>
        <v>190</v>
      </c>
      <c r="G508" s="50">
        <v>190</v>
      </c>
      <c r="I508" s="47">
        <f t="shared" si="23"/>
        <v>190</v>
      </c>
      <c r="J508" s="48">
        <v>100</v>
      </c>
      <c r="K508" s="48">
        <v>0.9</v>
      </c>
      <c r="L508" s="48">
        <v>100</v>
      </c>
    </row>
    <row r="509" spans="1:12" ht="21.95" customHeight="1">
      <c r="A509" s="1" t="s">
        <v>2034</v>
      </c>
      <c r="B509" s="4" t="s">
        <v>2035</v>
      </c>
      <c r="C509" s="55">
        <f t="shared" si="21"/>
        <v>230</v>
      </c>
      <c r="D509" s="56">
        <f t="shared" si="22"/>
        <v>207</v>
      </c>
      <c r="G509" s="50">
        <v>207</v>
      </c>
      <c r="I509" s="47">
        <f t="shared" si="23"/>
        <v>207</v>
      </c>
      <c r="J509" s="48">
        <v>100</v>
      </c>
      <c r="K509" s="48">
        <v>0.9</v>
      </c>
      <c r="L509" s="48">
        <v>100</v>
      </c>
    </row>
  </sheetData>
  <sheetProtection algorithmName="SHA-512" hashValue="ROhJaMa5KbUKtx9sYtskurVlZ9BfGceYpzFPFdI+C+24VORPAMsqFdbiUcSE2fPx2FHLciVCj1EkyLB8Bz/DBA==" saltValue="DAbauowjwXEfFFbnDeevVw==" spinCount="100000" sheet="1" objects="1" scenario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A09DDE46049942971085DEA839D8A1" ma:contentTypeVersion="15" ma:contentTypeDescription="Create a new document." ma:contentTypeScope="" ma:versionID="d6ffbf1f21cbb1f8dccccf670f71d241">
  <xsd:schema xmlns:xsd="http://www.w3.org/2001/XMLSchema" xmlns:xs="http://www.w3.org/2001/XMLSchema" xmlns:p="http://schemas.microsoft.com/office/2006/metadata/properties" xmlns:ns2="9a329ccb-9aa9-415f-b943-da19f13a17de" xmlns:ns3="337fce73-22d2-4d60-9067-25269199283b" targetNamespace="http://schemas.microsoft.com/office/2006/metadata/properties" ma:root="true" ma:fieldsID="b9d8d615376e4a8c5256db2ea7caacf2" ns2:_="" ns3:_="">
    <xsd:import namespace="9a329ccb-9aa9-415f-b943-da19f13a17de"/>
    <xsd:import namespace="337fce73-22d2-4d60-9067-2526919928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329ccb-9aa9-415f-b943-da19f13a17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da090e69-68ed-4240-a6f3-2772c3616f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7fce73-22d2-4d60-9067-25269199283b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2a6b1b2-286f-45a4-baa4-cb507f33c34b}" ma:internalName="TaxCatchAll" ma:showField="CatchAllData" ma:web="337fce73-22d2-4d60-9067-25269199283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a329ccb-9aa9-415f-b943-da19f13a17de">
      <Terms xmlns="http://schemas.microsoft.com/office/infopath/2007/PartnerControls"/>
    </lcf76f155ced4ddcb4097134ff3c332f>
    <TaxCatchAll xmlns="337fce73-22d2-4d60-9067-25269199283b" xsi:nil="true"/>
  </documentManagement>
</p:properties>
</file>

<file path=customXml/itemProps1.xml><?xml version="1.0" encoding="utf-8"?>
<ds:datastoreItem xmlns:ds="http://schemas.openxmlformats.org/officeDocument/2006/customXml" ds:itemID="{391B6DDA-DC3E-4CB9-869E-F878843D4FD8}"/>
</file>

<file path=customXml/itemProps2.xml><?xml version="1.0" encoding="utf-8"?>
<ds:datastoreItem xmlns:ds="http://schemas.openxmlformats.org/officeDocument/2006/customXml" ds:itemID="{B3AD8A2F-0B91-4242-B1D4-23B2609BACC3}"/>
</file>

<file path=customXml/itemProps3.xml><?xml version="1.0" encoding="utf-8"?>
<ds:datastoreItem xmlns:ds="http://schemas.openxmlformats.org/officeDocument/2006/customXml" ds:itemID="{1D4B9554-FC8B-4056-B38A-05D3FCA420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Michael Lapus</dc:creator>
  <cp:keywords/>
  <dc:description/>
  <cp:lastModifiedBy>Smith, Michael</cp:lastModifiedBy>
  <cp:revision/>
  <dcterms:created xsi:type="dcterms:W3CDTF">2023-08-31T20:14:52Z</dcterms:created>
  <dcterms:modified xsi:type="dcterms:W3CDTF">2024-03-07T22:46:22Z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0x01010073A09DDE46049942971085DEA839D8A1</vt:lpwstr>
  </property>
</Properties>
</file>