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n\Documents\B - Admin Files\Cooperative Contracts\HGAC\2019 Contract Files\Sunbelt HGAC FS12-19 Submission\Tab C\Form E\"/>
    </mc:Choice>
  </mc:AlternateContent>
  <xr:revisionPtr revIDLastSave="0" documentId="13_ncr:1_{655CB88E-CF32-4278-837C-7B5FD851E857}" xr6:coauthVersionLast="43" xr6:coauthVersionMax="43" xr10:uidLastSave="{00000000-0000-0000-0000-000000000000}"/>
  <bookViews>
    <workbookView xWindow="8780" yWindow="520" windowWidth="22160" windowHeight="18350" activeTab="2" xr2:uid="{00000000-000D-0000-FFFF-FFFF00000000}"/>
  </bookViews>
  <sheets>
    <sheet name="Summary" sheetId="5" r:id="rId1"/>
    <sheet name="Form D" sheetId="4" r:id="rId2"/>
    <sheet name="Form E" sheetId="1" r:id="rId3"/>
    <sheet name="Add-Del" sheetId="2" r:id="rId4"/>
  </sheets>
  <definedNames>
    <definedName name="_xlnm.Print_Area" localSheetId="0">Summary!$A$1:$J$39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1" i="1" l="1"/>
  <c r="E270" i="1"/>
  <c r="E269" i="1"/>
  <c r="E268" i="1"/>
  <c r="E267" i="1"/>
  <c r="E266" i="1"/>
  <c r="E265" i="1"/>
  <c r="E248" i="1"/>
  <c r="E247" i="1"/>
  <c r="E245" i="1"/>
  <c r="E244" i="1"/>
  <c r="E230" i="1"/>
  <c r="E229" i="1"/>
  <c r="E228" i="1"/>
  <c r="E227" i="1"/>
  <c r="E226" i="1"/>
  <c r="E225" i="1"/>
  <c r="E224" i="1"/>
  <c r="E223" i="1"/>
  <c r="E222" i="1"/>
  <c r="E221" i="1"/>
  <c r="E39" i="1" l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6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26" i="2" l="1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E4" i="1"/>
  <c r="D28" i="2"/>
  <c r="D27" i="2"/>
  <c r="D9" i="2"/>
  <c r="D8" i="2"/>
  <c r="D7" i="2"/>
  <c r="D6" i="2"/>
  <c r="D5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29" i="2"/>
  <c r="E446" i="1" l="1"/>
  <c r="J12" i="5" s="1"/>
  <c r="J14" i="5" s="1"/>
  <c r="D84" i="2"/>
  <c r="F19" i="5" s="1"/>
  <c r="D31" i="2"/>
  <c r="F22" i="5" s="1"/>
  <c r="J25" i="5" l="1"/>
  <c r="G25" i="5" s="1"/>
  <c r="J27" i="5"/>
  <c r="J34" i="5" s="1"/>
</calcChain>
</file>

<file path=xl/sharedStrings.xml><?xml version="1.0" encoding="utf-8"?>
<sst xmlns="http://schemas.openxmlformats.org/spreadsheetml/2006/main" count="864" uniqueCount="844">
  <si>
    <t>FORM E - PUBLISHED OPTIONS                                                                                     Procurement No.:</t>
  </si>
  <si>
    <t>Code or
Part No.</t>
  </si>
  <si>
    <t>Option Description</t>
  </si>
  <si>
    <t>Offered
Price</t>
  </si>
  <si>
    <t xml:space="preserve">Foam tank gauge, Class 1 </t>
  </si>
  <si>
    <t>Discharge 2.5", rear, handle on valve</t>
  </si>
  <si>
    <t>Water tank, 250 gallon rect</t>
  </si>
  <si>
    <t>Water tank, 350 gallon rect</t>
  </si>
  <si>
    <t>Water tank, 400 gallon rect</t>
  </si>
  <si>
    <t>Tray, roll out, 200# &lt;44" alum</t>
  </si>
  <si>
    <t>Tray, roll out, 500# &lt;44" alum</t>
  </si>
  <si>
    <t>B. Wildland Fire Apparatus (Brush Fire)</t>
  </si>
  <si>
    <t>CUSTOMIZED PRODUCT PRICING SUMMARY BASED ON CONTRACT</t>
  </si>
  <si>
    <t xml:space="preserve">Product Description:  </t>
  </si>
  <si>
    <t>Number of Units:One (1)</t>
  </si>
  <si>
    <t>* The following details shall be provided with Purchase Order</t>
  </si>
  <si>
    <t xml:space="preserve">       from End User to H-GAC for customized products:</t>
  </si>
  <si>
    <t>A.</t>
  </si>
  <si>
    <t>(per single unit)</t>
  </si>
  <si>
    <t>B.</t>
  </si>
  <si>
    <t xml:space="preserve">Published Options added to Base Bid…….(per single unit)…………………..  </t>
  </si>
  <si>
    <t>C.</t>
  </si>
  <si>
    <t>. . . . . . . . . . . . . . . . . . . . . . . . . . . PER UNIT SUB TOTAL:</t>
  </si>
  <si>
    <t>Change Order Provisions (if appliable):</t>
  </si>
  <si>
    <t>D.</t>
  </si>
  <si>
    <t>Dollar value of Unpublished Options</t>
  </si>
  <si>
    <t>added to base bid price per unit………</t>
  </si>
  <si>
    <t>E.</t>
  </si>
  <si>
    <t>Dollar value of Contract Items per unit</t>
  </si>
  <si>
    <t>deleted from Base Bid total……………</t>
  </si>
  <si>
    <t>F.</t>
  </si>
  <si>
    <t>PER UNIT CHANGE ORDER SUB TOTAL:</t>
  </si>
  <si>
    <t>(Change Order not to exceed 25% of "C")  (Change order</t>
  </si>
  <si>
    <t>)</t>
  </si>
  <si>
    <t>G.</t>
  </si>
  <si>
    <t>Order total without H-GAC fee forOne (1) units</t>
  </si>
  <si>
    <t>SUB TOTAL:</t>
  </si>
  <si>
    <t>H.</t>
  </si>
  <si>
    <t>H-GAC Administrative Fee (from Fee Schedules)………………………………..</t>
  </si>
  <si>
    <t>J.</t>
  </si>
  <si>
    <t>TOTAL PURCHASE PRICE INCLUDING H-GAC ……………………………….</t>
  </si>
  <si>
    <t>K.</t>
  </si>
  <si>
    <t xml:space="preserve">COMMENTS AND NOTES: </t>
  </si>
  <si>
    <t>Deletions from Base Bid</t>
  </si>
  <si>
    <t>Price</t>
  </si>
  <si>
    <t>Qty</t>
  </si>
  <si>
    <t>Total</t>
  </si>
  <si>
    <t>Additions to Base Bid</t>
  </si>
  <si>
    <t>Quantity</t>
  </si>
  <si>
    <t>Ford F450, 2-door, Aluminum Fabricated Body, 9' Flatbed Wildland Vehicle</t>
  </si>
  <si>
    <t>Dodge 5500, 2-door, Aluminum Fabricated Body, 9' Flatbed Wildland Vehicle</t>
  </si>
  <si>
    <t>Ford F450, 2-door, Aluminum Extruded Body, 10' Quick Attack Wildland Vehicle</t>
  </si>
  <si>
    <t>Dodge 5500, 2-door, Aluminum Extruded Body, 10' Quick Attack Wildland Vehicle</t>
  </si>
  <si>
    <t>Upgrade Ford 4x2 chassis to 4x4</t>
  </si>
  <si>
    <t>Upgrade Ford chassis to extended cab</t>
  </si>
  <si>
    <t>Upgrade Ford chassis to 4-door crew cab</t>
  </si>
  <si>
    <t>Upgrade Ford F450 4x2 chassis to F550 4x2 19,500 GVW chassis</t>
  </si>
  <si>
    <t>Upgrade Dodge 4x2 chassis to 4x4</t>
  </si>
  <si>
    <t>Upgrade Dodge chassis to 4-door crew cab</t>
  </si>
  <si>
    <t>Ambulance Prep Package</t>
  </si>
  <si>
    <t>Aluminum Wheels</t>
  </si>
  <si>
    <t xml:space="preserve">XLT Trim </t>
  </si>
  <si>
    <t>Ford Chassis Upgrades</t>
  </si>
  <si>
    <t>PTO Option for Transmission</t>
  </si>
  <si>
    <t>Dodge Chassis Upgrades</t>
  </si>
  <si>
    <t>Deep Dish Wheel covers, S/S  front &amp; rear</t>
  </si>
  <si>
    <t>Tray, roll out, 200# &lt;24" alum</t>
  </si>
  <si>
    <t>Tray, roll out, 500# &lt;24" alum</t>
  </si>
  <si>
    <t xml:space="preserve">Adj shelf </t>
  </si>
  <si>
    <t>Plumbing Upgrades</t>
  </si>
  <si>
    <t>Pump, Hale HPX100-B18, 18 HP B&amp;S gasoline</t>
  </si>
  <si>
    <t>Pump, Hale HPX100-B23, 23 HP B&amp;S gasoline</t>
  </si>
  <si>
    <t>Pump, Hale HPX300-B23, 23 HP B&amp;S gasoline</t>
  </si>
  <si>
    <t>Reflective Interior Door Trim</t>
  </si>
  <si>
    <t>Chrome Plated Grill</t>
  </si>
  <si>
    <t>Tire Pressure Monitoring Caps</t>
  </si>
  <si>
    <t>Plumb Pump Engine to Chassis Fuel System</t>
  </si>
  <si>
    <t>Discharge, 1.5" additional at rear pump, handle on valve</t>
  </si>
  <si>
    <t>Front Bumper 1.5" Discharge for Monitor</t>
  </si>
  <si>
    <t>Monitor, TFT, Tornado, 10-100 GPM, front bumper mount</t>
  </si>
  <si>
    <t>Thermal Relief Valve, Hale</t>
  </si>
  <si>
    <t>Electric Primer Upgrade</t>
  </si>
  <si>
    <t>Hand Pump Primer Upgrade</t>
  </si>
  <si>
    <t>Pump Low Pressure Shutdown</t>
  </si>
  <si>
    <t>Pump Hour Meter</t>
  </si>
  <si>
    <t>Electronic Water Level Gauge, Class 1</t>
  </si>
  <si>
    <t>Upgrade Rear Step to 12" depth</t>
  </si>
  <si>
    <t>Compartment Height to be 36" IPO 30"</t>
  </si>
  <si>
    <t>Compartment Width to be 48" IPO 36" (requires 84" CA)</t>
  </si>
  <si>
    <t>Flatbed Body Upgrades</t>
  </si>
  <si>
    <t>Quick Attack Body Upgrades</t>
  </si>
  <si>
    <t>Hard Suction Storage under body at Rear</t>
  </si>
  <si>
    <t>Ladder Storage RHS top of body</t>
  </si>
  <si>
    <t>Pike Pole Tubes, Aluminum</t>
  </si>
  <si>
    <t>20 degree angle of departure Body Modification</t>
  </si>
  <si>
    <t>Transverse Compartment front of body (requires 84" CA)</t>
  </si>
  <si>
    <t>Backboard Storage (each)</t>
  </si>
  <si>
    <t>Stokes Storage (each)</t>
  </si>
  <si>
    <t>12' Body IPO 10' Body</t>
  </si>
  <si>
    <t>Combination Backboard (2)/Stokes Module in compartment</t>
  </si>
  <si>
    <t>Whelen PFP1 12 volt LED lights on push-up telescoping poles (each)</t>
  </si>
  <si>
    <t>Whelen PFP2 12 volt LED lights on push-up telescoping poles (each)</t>
  </si>
  <si>
    <t>Tray, roll-out, tilt-down 200# &lt;24" alum</t>
  </si>
  <si>
    <t>Streamlite 45107 handlights 12 volt</t>
  </si>
  <si>
    <t>Streamlite Survivor LED handlights 12 volt</t>
  </si>
  <si>
    <t>Install Buyer Supplied Radio</t>
  </si>
  <si>
    <t>Install Buyer Supplied Antenna</t>
  </si>
  <si>
    <t xml:space="preserve">Install Antenna Base and Coax </t>
  </si>
  <si>
    <t>Safety Vision Backup Camera, Color, (1) Camera</t>
  </si>
  <si>
    <t>Lettering and Striping Options</t>
  </si>
  <si>
    <t>Sixty (60) Scotchlite letters with shade and outline on cab doors</t>
  </si>
  <si>
    <t>Sixty (60) SignGold letters with shade and outline on cab doors</t>
  </si>
  <si>
    <t>Chevron Striping Rear of Body Kickplate (Flatbed only)</t>
  </si>
  <si>
    <t>Large Reflective Letters 12-15" (each)</t>
  </si>
  <si>
    <t>Equipment Options</t>
  </si>
  <si>
    <t>FireCom, (2) station intercom, wired with (2) headsets</t>
  </si>
  <si>
    <t>FireCom, (5) station intercom, wired with (5) headsets</t>
  </si>
  <si>
    <t>FireCom, (2) station intercom, wireless with (2) headsets</t>
  </si>
  <si>
    <t>FireCom, (5) station intercom, wireless with (5) headsets</t>
  </si>
  <si>
    <t>FireCom Radio Interface Cable</t>
  </si>
  <si>
    <t>Electric Cord reel. 110v with 200' of 12/3 cable and rollers, electric rewind</t>
  </si>
  <si>
    <t>Receptacle, 110 volt household, exterior</t>
  </si>
  <si>
    <t>Receptacle, 110 volt twist lock, exterior</t>
  </si>
  <si>
    <t>Breaker Box, 8 place for 110 volt accessories</t>
  </si>
  <si>
    <t>Generator roll-out tray</t>
  </si>
  <si>
    <t>Generator Door Interlock</t>
  </si>
  <si>
    <t>Generator, gas, Honda UE3000i, 3 kW</t>
  </si>
  <si>
    <t>Generator, gas, Honda, 5kW, electric start</t>
  </si>
  <si>
    <t>Generator, gas, Harrison, 5.5kW, electric start</t>
  </si>
  <si>
    <t>SCBA spare cylinder compartments, RHS wheelwells (2)</t>
  </si>
  <si>
    <t xml:space="preserve">Aluminum Rear Fenderettes IPO Rubber </t>
  </si>
  <si>
    <t>12 volt accessory plug-in in body compartment (each)</t>
  </si>
  <si>
    <t>Lettering and Striping for Quick Attack Bodies Only</t>
  </si>
  <si>
    <t>Ladder, Attic, Alco-Lite, FL-08, 8' Alum, Folding</t>
  </si>
  <si>
    <t>Ladder, Attic, Alco-Lite, FL-10, 10' Alum, Folding</t>
  </si>
  <si>
    <t>Ladder, Combination, Alco-Lite, CJL-12, 12' Alum</t>
  </si>
  <si>
    <t>Ladder, Combination, Alco-Lite, CJL-14, 14' Alum</t>
  </si>
  <si>
    <t>Ladder, Combination, Alco-Lite, CJL-16, 16' Alum</t>
  </si>
  <si>
    <t>Ladder Mounting, Folding Attic</t>
  </si>
  <si>
    <t>Pike Pole, FlameFighter, PP03D, 3', Fiberglass, D-Handle</t>
  </si>
  <si>
    <t>Pike Pole, FlameFighter PP04D, 4', Fiberglass, D-Handle</t>
  </si>
  <si>
    <t>Pike Pole, FlameFighter PP06D, 6', Fiberglass, D-Handle</t>
  </si>
  <si>
    <t>Pike Pole, FlameFighter PP08D, 8', Fiberglass, D-Handle</t>
  </si>
  <si>
    <t>Pike Pole, FlameFighter PP10D, 10', Fiberglass, D-Handle</t>
  </si>
  <si>
    <t>Pike Pole, FlameFighter PP06, 6', Fiberglass</t>
  </si>
  <si>
    <t>Pike Pole, FlameFighter PP08, 8', Fiberglass</t>
  </si>
  <si>
    <t>Pike Pole, FlameFighter PP10, 10', Fiberglass</t>
  </si>
  <si>
    <t>Pike Pole, FlameFighter PP12, 12', Fiberglass</t>
  </si>
  <si>
    <t>Pike Pole Mounting, Tube, External (1)</t>
  </si>
  <si>
    <t>Suction Strainer, Barrel Type, Kochek BS30, 3"</t>
  </si>
  <si>
    <t>Wheel Chocks, Rubber, Large (2)</t>
  </si>
  <si>
    <t>Extinguisher, CO2, Amerex 331, 15#, w/B810 Bkt</t>
  </si>
  <si>
    <t>Extinguisher, Dry Chem, Amerex A411, 20ABC, w/810 Bkt</t>
  </si>
  <si>
    <t>Extinguisher, Water, Amerex 240, Pressurized 2.5G, w/810 Bkt</t>
  </si>
  <si>
    <t>Axe, FlameFighter FHAF6LB, 6# Flat Head, Fiberglass Handle (1)</t>
  </si>
  <si>
    <t>Axe, FlameFighter FHAH6LB, 6# Flat Head, Wood Handle (1)</t>
  </si>
  <si>
    <t>Axe, FlameFighter PHAF6LB, 6# Pick Head, Fiberglass Handle (1)</t>
  </si>
  <si>
    <t>Axe, FlameFighter PHAH6LB, 6# Pick Head, Wood Handle (1)</t>
  </si>
  <si>
    <t>Axe Mounting Bracket, Set</t>
  </si>
  <si>
    <t>Crowbar, FlameFighter, PB-36, 36"</t>
  </si>
  <si>
    <t>Crowbar Bracket Set, South Park, CHR55Z01C, Chrome</t>
  </si>
  <si>
    <t>Hooligan Tool, Paratech, 22-000600, 30" w/bkts</t>
  </si>
  <si>
    <t>Fire Rake, FlameFighter FR w/60" Wood handle</t>
  </si>
  <si>
    <t>Fire Flap, FlameFighter FF w/60" Wood Handle</t>
  </si>
  <si>
    <t>Spanner Set, Red Head, 148-3, Spanner/Hydrant</t>
  </si>
  <si>
    <t>Shovel, FlameFighter RPS27D Round Point, D 27", w/o brckts</t>
  </si>
  <si>
    <t>Shovel, FlameFighter LSS27D Scoop D 27", w/o brckts</t>
  </si>
  <si>
    <t>Sledgehammer, FlameFighter SH08, 8#, w/o brckts</t>
  </si>
  <si>
    <t>SCBA Mounting Bracket, Superior 17651, Non-Riding, Std</t>
  </si>
  <si>
    <t>SCBA Bottle Rack, PAC CM6000 Rack, Each</t>
  </si>
  <si>
    <t>Tool Mnt, PAC 1004, Handlelok, Clamp, Adj .125"-1.75"</t>
  </si>
  <si>
    <t>Turtle Tile, Grating, Case (36 SF) 1212</t>
  </si>
  <si>
    <t>Dri-Deck, Grating, Case (40 SF)</t>
  </si>
  <si>
    <t>Hinged Doors for body IPO roll-up with 102" wide body</t>
  </si>
  <si>
    <t>Roll-out Tool Board in Front Transverse Compartment 44" deep (each)</t>
  </si>
  <si>
    <t xml:space="preserve">Running boards, 2 door and ext cab, C/P Bar Type  </t>
  </si>
  <si>
    <t xml:space="preserve">Running boards, 4 door cab, C/P Bar Type  </t>
  </si>
  <si>
    <t xml:space="preserve">Running boards, 2 door and ext cab, D/P  </t>
  </si>
  <si>
    <t xml:space="preserve">Running boards, 4 door cab, D/P  </t>
  </si>
  <si>
    <t>Streamlite 44451 Fire Vulcan LED handlights 12 volt</t>
  </si>
  <si>
    <t>Chassis Upgrade Options</t>
  </si>
  <si>
    <t>00-55-1200</t>
  </si>
  <si>
    <t>Light Duty Drive-Away Expense per 100 road miles</t>
  </si>
  <si>
    <t xml:space="preserve">Electrical Upgrades </t>
  </si>
  <si>
    <t xml:space="preserve">110 Volt Electrical Upgrades </t>
  </si>
  <si>
    <t>Handline Nozzles</t>
  </si>
  <si>
    <t>02-73-1301</t>
  </si>
  <si>
    <t>12" Extended Front Bumper - No Compartments</t>
  </si>
  <si>
    <t>Pump, Hale HPX100-KBD24, Kubota 24.8 hp Diesel</t>
  </si>
  <si>
    <t>Pump, Hale HPX200-KBD24, Kubota 24.8 hp Diesel</t>
  </si>
  <si>
    <t>Pump, Hale HPX300-KBD24, Kubota 24.8 hp Diesel</t>
  </si>
  <si>
    <t>Upgrade reel to aluminum construction</t>
  </si>
  <si>
    <t>Upgrade to two (2) Hannay painted reels</t>
  </si>
  <si>
    <t>Upgrade to two (2) Hannay aluminum reels</t>
  </si>
  <si>
    <t>Booster Hose, 100' section 1"</t>
  </si>
  <si>
    <t>Booster Hose, 50' section 1"</t>
  </si>
  <si>
    <t>Pumping engine start/stop switch in cab</t>
  </si>
  <si>
    <t>Tool compartment Top RHS of Body with Aluminum Treadplate Cover</t>
  </si>
  <si>
    <t>Hosebed Cover Aluminum Treadplate IPO Cargo Net Straps</t>
  </si>
  <si>
    <t>Forward Compartment under Flatbed, Driver Side</t>
  </si>
  <si>
    <t>Forward Compartment under Flatbed, Officer Side</t>
  </si>
  <si>
    <t>Tool compartment Top RHS of Body with aluminum treadplate cover</t>
  </si>
  <si>
    <t>Hosebed Cover, hinged aluminum treadplate IPO Cargo Straps</t>
  </si>
  <si>
    <t>Adjustable shelf, each</t>
  </si>
  <si>
    <t>Adjustable tracking for shelves, per set</t>
  </si>
  <si>
    <t>Upgrade Rear Step to 8" Hinged</t>
  </si>
  <si>
    <t>Step, Folding, each</t>
  </si>
  <si>
    <t>Handrail, Additional 12-24" length, each</t>
  </si>
  <si>
    <t>Pike Pole Tube, Aluminum</t>
  </si>
  <si>
    <t>Map Light, Federal Signal LF18-TRB</t>
  </si>
  <si>
    <t>Additional Vista LED Compartment Lights, each</t>
  </si>
  <si>
    <t>Add Whelen Gradient Scene lights to sides of truck (total 4)</t>
  </si>
  <si>
    <t xml:space="preserve">Collins CL-12 handheld spotlight </t>
  </si>
  <si>
    <t>Federal Signal Signal Master SMLED6 rear of truck</t>
  </si>
  <si>
    <t xml:space="preserve">Whelen Traffic Advisor TAL65 rear of truck </t>
  </si>
  <si>
    <t>Breaker Box, 12 place for 110 volt accessories</t>
  </si>
  <si>
    <t>Breaker Box, 20 place for 110 volt accessories</t>
  </si>
  <si>
    <t>Receptacle, 220 volt L6-20 Twist Lock</t>
  </si>
  <si>
    <t>Whelen PFP1 120 volt LED lights on push-up telescoping poles (each)</t>
  </si>
  <si>
    <t>Whelen PFP2 120 volt LED lights on push-up telescoping poles (each)</t>
  </si>
  <si>
    <t>Winches and Accessories</t>
  </si>
  <si>
    <t>Winch, Warn, Portable Electric, 6,000#</t>
  </si>
  <si>
    <t xml:space="preserve">Winch, Warn, Front Mount, 12,000# </t>
  </si>
  <si>
    <t>Brush Guard, Winch, Black Finish with Carrier</t>
  </si>
  <si>
    <t>Brush Guard, Winch, Bright Finish with Carrier</t>
  </si>
  <si>
    <t>Rear Trailer Hitch, 10,000# capacity with electrical lighting connection</t>
  </si>
  <si>
    <t>Paint Options</t>
  </si>
  <si>
    <t>Repaint Chassis special Color</t>
  </si>
  <si>
    <t>Paint cab roof special color from bottom window line up</t>
  </si>
  <si>
    <t xml:space="preserve">    Hydraulic Tool Options - Light Rescue</t>
  </si>
  <si>
    <t>62-01-1500</t>
  </si>
  <si>
    <t>HRT Reel, Hurst 542R050, Elect Rew, Low Pressure (add hose)</t>
  </si>
  <si>
    <t>62-01-1510</t>
  </si>
  <si>
    <t>HRT Reel, Hurst 542C095, Elect Rew, High Pressure (add hose)</t>
  </si>
  <si>
    <t>62-02-1400</t>
  </si>
  <si>
    <t>HRT Hyd Hose, Reel to Pump, Hurst, &lt;20' Low Pressure</t>
  </si>
  <si>
    <t>62-02-1410</t>
  </si>
  <si>
    <t>HRT Hyd Hose, Reel to Pump, Hurst, &lt;20' High Pressure</t>
  </si>
  <si>
    <t>62-02-1700</t>
  </si>
  <si>
    <t>HRT Hyd Hose, 100' Hurst 353R329, Low Pressure</t>
  </si>
  <si>
    <t>HiViz, 10,000 lumen 12 volt LED Scene Light with ROM external pole</t>
  </si>
  <si>
    <t>HiViz, 18,000 lumen 12 volt LED Scene Light with ROM external pole</t>
  </si>
  <si>
    <t>HiViz, 10,000 lumen 120 volt LED Scene Light with ROM external pole</t>
  </si>
  <si>
    <t>HiViz, 18,000 lumen 120 volt LED Scene Light with ROM external pole</t>
  </si>
  <si>
    <t>00-55-1001F</t>
  </si>
  <si>
    <t>01-10-5000F</t>
  </si>
  <si>
    <t>01-10-4110F</t>
  </si>
  <si>
    <t>01-10-4120F</t>
  </si>
  <si>
    <t>01-12-5000F</t>
  </si>
  <si>
    <t>01-12-1110F</t>
  </si>
  <si>
    <t>01-12-1100F</t>
  </si>
  <si>
    <t>01-12-8000F</t>
  </si>
  <si>
    <t>01-12-5500F</t>
  </si>
  <si>
    <t>01-12-6000F</t>
  </si>
  <si>
    <t>Spare Tire, Matching Steel Wheel and Tire, Shipped Loose</t>
  </si>
  <si>
    <t>01-10-5000D</t>
  </si>
  <si>
    <t>01-10-4120D</t>
  </si>
  <si>
    <t>01-12-1100D</t>
  </si>
  <si>
    <t>01-12-6000D</t>
  </si>
  <si>
    <t>02-81-1100</t>
  </si>
  <si>
    <t>02-81-1101</t>
  </si>
  <si>
    <t>02-79-4220</t>
  </si>
  <si>
    <t>02-79-4230</t>
  </si>
  <si>
    <t>02-79-4201</t>
  </si>
  <si>
    <t>02-79-4211</t>
  </si>
  <si>
    <t>02-75-1100</t>
  </si>
  <si>
    <t>02-75-2100</t>
  </si>
  <si>
    <t>01-12-7000</t>
  </si>
  <si>
    <t>05-20-1100</t>
  </si>
  <si>
    <t>05-20-1120</t>
  </si>
  <si>
    <t>10-80-5300</t>
  </si>
  <si>
    <t>10-04-1300</t>
  </si>
  <si>
    <t>10-80-3100</t>
  </si>
  <si>
    <t>10-80-3300</t>
  </si>
  <si>
    <t>10-80-4400</t>
  </si>
  <si>
    <t>10-81-8300</t>
  </si>
  <si>
    <t>14-40-2200</t>
  </si>
  <si>
    <t>20-07-3121</t>
  </si>
  <si>
    <t>20-07-4201</t>
  </si>
  <si>
    <t>20-09-1101</t>
  </si>
  <si>
    <t>Body 11' in place of 9' length</t>
  </si>
  <si>
    <t>Tool compartment Top RHS of Body with Cargo Straps</t>
  </si>
  <si>
    <t>20-29-3201</t>
  </si>
  <si>
    <t>20-29-3221</t>
  </si>
  <si>
    <t>20-29-3121</t>
  </si>
  <si>
    <t>22-00-2111</t>
  </si>
  <si>
    <t>20-00-2121</t>
  </si>
  <si>
    <t>22-00-2411</t>
  </si>
  <si>
    <t>22-00-3411</t>
  </si>
  <si>
    <t>21-20-5101</t>
  </si>
  <si>
    <t>22-00-TRNS</t>
  </si>
  <si>
    <t>23-82-7500</t>
  </si>
  <si>
    <t>28-01-1207</t>
  </si>
  <si>
    <t>28-01-1357</t>
  </si>
  <si>
    <t>28-01-1407</t>
  </si>
  <si>
    <t>Foam Tank, Internal 10 gallon</t>
  </si>
  <si>
    <t>Foam sys, Scotty Class A ATP</t>
  </si>
  <si>
    <t>Foam sys, FoamPro,1600</t>
  </si>
  <si>
    <t>Foam sys, FoamPro, 2001</t>
  </si>
  <si>
    <t>29-05-1100</t>
  </si>
  <si>
    <t>35-11-2101</t>
  </si>
  <si>
    <t>35-01-1110</t>
  </si>
  <si>
    <t>35-20-1301</t>
  </si>
  <si>
    <t>35-20-SUCT</t>
  </si>
  <si>
    <t>35-75-1101</t>
  </si>
  <si>
    <t>35-75-2101</t>
  </si>
  <si>
    <t>35-55-1111</t>
  </si>
  <si>
    <t>35-75-3201</t>
  </si>
  <si>
    <t>35-20-1401</t>
  </si>
  <si>
    <t>35-25-1101</t>
  </si>
  <si>
    <t>35-25-2101</t>
  </si>
  <si>
    <t>35-40-1101</t>
  </si>
  <si>
    <t>35-40-2201</t>
  </si>
  <si>
    <t>Tray, roll-out, tilt-down 200# &lt;44" alum</t>
  </si>
  <si>
    <t>23-69-3500</t>
  </si>
  <si>
    <t>21-05-5301</t>
  </si>
  <si>
    <t>21-21-2111</t>
  </si>
  <si>
    <t>21-26-1401</t>
  </si>
  <si>
    <t>21-20-5051</t>
  </si>
  <si>
    <t>12-31-2200</t>
  </si>
  <si>
    <t>12-31-1210</t>
  </si>
  <si>
    <t>12-31-2210</t>
  </si>
  <si>
    <t>Hosebed Divider in Top of Body Hosebed</t>
  </si>
  <si>
    <t>20-07-3901</t>
  </si>
  <si>
    <t>21-03-3101</t>
  </si>
  <si>
    <t>QAC-HINGE</t>
  </si>
  <si>
    <t>22-01-3001</t>
  </si>
  <si>
    <t>22-00-1200</t>
  </si>
  <si>
    <t>12-07-0500</t>
  </si>
  <si>
    <t>12-07-0900</t>
  </si>
  <si>
    <t>12-40-1050</t>
  </si>
  <si>
    <t>12-43-6300</t>
  </si>
  <si>
    <t>12-32-4400</t>
  </si>
  <si>
    <t>12-32-4100</t>
  </si>
  <si>
    <t>CAFS/Foam sys, Rowe, Hale 200, Foampro 1601, 10 gallon int tank, Upgrade</t>
  </si>
  <si>
    <t>13-10-1100</t>
  </si>
  <si>
    <t>13-10-1300</t>
  </si>
  <si>
    <t>13-54-2100</t>
  </si>
  <si>
    <t>05-35-2200</t>
  </si>
  <si>
    <t>14-51-1210</t>
  </si>
  <si>
    <t>14-40-6200</t>
  </si>
  <si>
    <t>05-20-5120</t>
  </si>
  <si>
    <t>41-21-2000</t>
  </si>
  <si>
    <t>41-36-7151</t>
  </si>
  <si>
    <t>42-10-3600</t>
  </si>
  <si>
    <t>42-10-3000</t>
  </si>
  <si>
    <t>42-10-2000</t>
  </si>
  <si>
    <t>42-20-1101</t>
  </si>
  <si>
    <t>43-10-2210</t>
  </si>
  <si>
    <t>46-05-1501</t>
  </si>
  <si>
    <t>46-05-2001</t>
  </si>
  <si>
    <t>FC-Wire2</t>
  </si>
  <si>
    <t>FC-Wire5</t>
  </si>
  <si>
    <t>FC-WL2</t>
  </si>
  <si>
    <t>FC-WL5</t>
  </si>
  <si>
    <t>91-01-3900</t>
  </si>
  <si>
    <t>94-07-8200</t>
  </si>
  <si>
    <t>94-07-8500</t>
  </si>
  <si>
    <t>94-07-8600</t>
  </si>
  <si>
    <t>94-07-8800</t>
  </si>
  <si>
    <t>41-44-1190</t>
  </si>
  <si>
    <t>94-07-8700</t>
  </si>
  <si>
    <t>94-07-3500</t>
  </si>
  <si>
    <t>50-05-1200</t>
  </si>
  <si>
    <t>50-20-2000</t>
  </si>
  <si>
    <t>50-40-1301</t>
  </si>
  <si>
    <t>50-40-1310</t>
  </si>
  <si>
    <t>50-40-1400</t>
  </si>
  <si>
    <t>51-10-1210</t>
  </si>
  <si>
    <t>51-10-3110</t>
  </si>
  <si>
    <t>51-15-1100</t>
  </si>
  <si>
    <t>53-05-1111</t>
  </si>
  <si>
    <t>60-01-2000</t>
  </si>
  <si>
    <t>60-10-1400</t>
  </si>
  <si>
    <t>60-25-1300</t>
  </si>
  <si>
    <t>60-25-1400</t>
  </si>
  <si>
    <t>60-40-1101</t>
  </si>
  <si>
    <t>80-01-1100</t>
  </si>
  <si>
    <t>80-01-1200</t>
  </si>
  <si>
    <t>82-01-0100</t>
  </si>
  <si>
    <t>82-01-0200</t>
  </si>
  <si>
    <t>82-05-1200</t>
  </si>
  <si>
    <t>82-05-5200</t>
  </si>
  <si>
    <t>82-10-3200</t>
  </si>
  <si>
    <t>82-01-2500</t>
  </si>
  <si>
    <t>82-05-4400</t>
  </si>
  <si>
    <t>82-05-4401</t>
  </si>
  <si>
    <t>05-20-3290</t>
  </si>
  <si>
    <t>05-20-5220</t>
  </si>
  <si>
    <t>25-20-6210</t>
  </si>
  <si>
    <t>41-21-2100</t>
  </si>
  <si>
    <t>41-21-3000</t>
  </si>
  <si>
    <t>41-21-3100</t>
  </si>
  <si>
    <t>50-05-1350</t>
  </si>
  <si>
    <t>41-21-21AC</t>
  </si>
  <si>
    <t>41-21-20AC</t>
  </si>
  <si>
    <t>41-21-30AC</t>
  </si>
  <si>
    <t>41-21-31AC</t>
  </si>
  <si>
    <t>Stripe, Reflective Single, 6" wide upgrade</t>
  </si>
  <si>
    <t>Add special stripe configuration (Z, S, or Hockey stripe) per stripe</t>
  </si>
  <si>
    <t>Upgrade to Triple stripe 1" 4" 1" Upgrade</t>
  </si>
  <si>
    <t>Upgrade to Triple stripe 1" 6" 1" Upgrade</t>
  </si>
  <si>
    <t>AM FM CD Radio</t>
  </si>
  <si>
    <t>Skid Plates</t>
  </si>
  <si>
    <t>00-55-2080</t>
  </si>
  <si>
    <t>Return Flight - Drive-Away estimate</t>
  </si>
  <si>
    <t>00-55-1300</t>
  </si>
  <si>
    <t>Lodging Per Night   (500 miles/8 hours per day)</t>
  </si>
  <si>
    <t>50-99-1001</t>
  </si>
  <si>
    <t>50-99-0808</t>
  </si>
  <si>
    <t>62-01-1799</t>
  </si>
  <si>
    <t>HTR Hyd Hose, 100' Hurst, 176513000 98', High Pressure</t>
  </si>
  <si>
    <t xml:space="preserve">    Travel Options</t>
  </si>
  <si>
    <t>01-90-0001</t>
  </si>
  <si>
    <t>01-90-0002</t>
  </si>
  <si>
    <t xml:space="preserve">Generator, Onan, PTO, 15 kW </t>
  </si>
  <si>
    <t>03-02-1200</t>
  </si>
  <si>
    <t>03-02-1600</t>
  </si>
  <si>
    <t>03-05-1200</t>
  </si>
  <si>
    <t>03-05-1600</t>
  </si>
  <si>
    <t>03-10-1500</t>
  </si>
  <si>
    <t>47-03-1400</t>
  </si>
  <si>
    <t>47-03-1500</t>
  </si>
  <si>
    <t>47-03-3200</t>
  </si>
  <si>
    <t>47-03-3300</t>
  </si>
  <si>
    <t>47-03-3400</t>
  </si>
  <si>
    <t>47-10-4300</t>
  </si>
  <si>
    <t>63-01-0200</t>
  </si>
  <si>
    <t>63-01-0400</t>
  </si>
  <si>
    <t>63-01-0600</t>
  </si>
  <si>
    <t>63-01-0800</t>
  </si>
  <si>
    <t>63-01-1000</t>
  </si>
  <si>
    <t>63-01-5200</t>
  </si>
  <si>
    <t>63-01-5400</t>
  </si>
  <si>
    <t>63-01-5600</t>
  </si>
  <si>
    <t>63-01-5800</t>
  </si>
  <si>
    <t>63-10-1100</t>
  </si>
  <si>
    <t>63-10-2100</t>
  </si>
  <si>
    <t>Pike Pole Mounting, Clip Mnt (1)</t>
  </si>
  <si>
    <t>87-01-1500</t>
  </si>
  <si>
    <t>25-01-1200</t>
  </si>
  <si>
    <t>25-02-1300</t>
  </si>
  <si>
    <t>25-05-1100</t>
  </si>
  <si>
    <t>17-01-1200</t>
  </si>
  <si>
    <t>17-05-1200</t>
  </si>
  <si>
    <t>51-05-1300</t>
  </si>
  <si>
    <t>Shovel, FlameFighter RQP27D, Sq Point, Short D 27", w/o brckts</t>
  </si>
  <si>
    <t>51-05-1500</t>
  </si>
  <si>
    <t>51-05-1800</t>
  </si>
  <si>
    <t>51-10-1200</t>
  </si>
  <si>
    <t>09-01-1100</t>
  </si>
  <si>
    <t>Tool Mnt, PAC 1001, Hooklok, Clamp, 1"-1-1/4" Fire Hooks, Pair</t>
  </si>
  <si>
    <t>09-01-1200</t>
  </si>
  <si>
    <t>Tool Mnt, PAC 1002, Flexmount, Y Clamp, 1.75"-2.5", 5.625"H</t>
  </si>
  <si>
    <t>09-01-1300</t>
  </si>
  <si>
    <t>Tool Mnt, PAC 1002-2 FlexMount Short</t>
  </si>
  <si>
    <t>09-01-1400</t>
  </si>
  <si>
    <t>Tool Mnt, PAC 1003, Toolok, Clamp, Adj .125"-1.5"</t>
  </si>
  <si>
    <t>09-01-1500</t>
  </si>
  <si>
    <t>09-01-1600</t>
  </si>
  <si>
    <t>Tool Mnt, PAC 1006, Adjustamount (requires unistrut)</t>
  </si>
  <si>
    <t>09-01-1700</t>
  </si>
  <si>
    <t>Tool Mnt, PAC 1006-1, 12" section Unistrut</t>
  </si>
  <si>
    <t>09-01-1800</t>
  </si>
  <si>
    <t>Tool Mnt, PAC 1006-2, 24" section Unistrut</t>
  </si>
  <si>
    <t>09-01-1900</t>
  </si>
  <si>
    <t>Tool Mnt, PAC 1007, Universal Mount Base</t>
  </si>
  <si>
    <t>09-01-2000</t>
  </si>
  <si>
    <t>Tool Mnt, PAC 1008, Extended Adjustamount (requires unistrut)</t>
  </si>
  <si>
    <t>09-01-2100</t>
  </si>
  <si>
    <t>Tool Mnt, PAC 1009, Tool Hanger, Large Tools</t>
  </si>
  <si>
    <t>09-01-2200</t>
  </si>
  <si>
    <t>Tool Mnt, PAC 1010, Hanger, Sledge Hammer, 8 Lbs.</t>
  </si>
  <si>
    <t>09-01-2300</t>
  </si>
  <si>
    <t>Tool Mnt, PAC 1011, Hanger, Axe, Flathead</t>
  </si>
  <si>
    <t>09-01-2400</t>
  </si>
  <si>
    <t>Tool Mnt, PAC 1012, Hanger, Axe, Pickhead</t>
  </si>
  <si>
    <t>09-01-2500</t>
  </si>
  <si>
    <t>Tool Mnt, PAC 1013, Frame Saddles (pr)</t>
  </si>
  <si>
    <t>09-01-2600</t>
  </si>
  <si>
    <t>Tool Mnt, PAC 1013X, Elevated Frame Saddles (pr)</t>
  </si>
  <si>
    <t>09-01-2700</t>
  </si>
  <si>
    <t>Tool Mnt, PAC 1016, Single Spanner Mount</t>
  </si>
  <si>
    <t>09-01-2800</t>
  </si>
  <si>
    <t>Tool Mnt, PAC 1017, Single Hydrant Wrench Mount</t>
  </si>
  <si>
    <t>09-01-2900</t>
  </si>
  <si>
    <t>Tool Mnt, PAC 1019, Universal Hanger Hook</t>
  </si>
  <si>
    <t>09-01-3000</t>
  </si>
  <si>
    <t>Tool Mnt, PAC 1026, Spreader Base Pocket</t>
  </si>
  <si>
    <t>09-01-3100</t>
  </si>
  <si>
    <t>Tool Mnt, PAC 1027, Loop Hook</t>
  </si>
  <si>
    <t>09-01-3200</t>
  </si>
  <si>
    <t>Tool Mnt, PAC 1028, GM Hook</t>
  </si>
  <si>
    <t>09-01-3300</t>
  </si>
  <si>
    <t>Tool Mnt, PAC 1029, Hook Mount</t>
  </si>
  <si>
    <t>09-01-3400</t>
  </si>
  <si>
    <t>Tool Mnt, PAC 1040-4, Adapter, Storz, Lok 4" mount</t>
  </si>
  <si>
    <t>09-01-3500</t>
  </si>
  <si>
    <t>Tool Mnt, PAC 1040-5, Adapter, Storz, Lok 5" mount</t>
  </si>
  <si>
    <t>09-01-3600</t>
  </si>
  <si>
    <t>Tool Mnt, PAC 1042-1 1.5" Adapter Mount</t>
  </si>
  <si>
    <t>09-01-3700</t>
  </si>
  <si>
    <t>Tool Mnt, PAC 1042-2 2.5" Adapter Mount</t>
  </si>
  <si>
    <t>09-01-3800</t>
  </si>
  <si>
    <t>Tool Mnt, PAC 1050, Kit, Adjusta-Mntg, Spr, 15"L, 4"D</t>
  </si>
  <si>
    <t>09-01-3900</t>
  </si>
  <si>
    <t>Tool Mnt, PAC 1060, Adjusta-Mntg, Spr Extd, Clamp, 30"L, 4"D</t>
  </si>
  <si>
    <t>09-01-4000</t>
  </si>
  <si>
    <t>Tool Mnt, PAC 1070, Jumbo Lock, 3/8" x 3-1/4"</t>
  </si>
  <si>
    <t>09-01-4100</t>
  </si>
  <si>
    <t>Tool Mnt, PAC 1080, Soft Mount Base</t>
  </si>
  <si>
    <t>09-01-4200</t>
  </si>
  <si>
    <t>Tool Mnt, PAC 2010, Uni-Strut, Fasteners, Nut/Spring</t>
  </si>
  <si>
    <t>09-01-4300</t>
  </si>
  <si>
    <t>Tool Mnt, PAC 2018, Uni-Strut, Fasteners, Nut/Spring</t>
  </si>
  <si>
    <t>09-01-4400</t>
  </si>
  <si>
    <t>Tool Mnt, PAC 2023, Uni-Strut, Fasteners, Nut/Spring</t>
  </si>
  <si>
    <t>09-01-4500</t>
  </si>
  <si>
    <t>Tool Mnt, PAC 3023, Dual Trac, Fastener</t>
  </si>
  <si>
    <t>09-01-4600</t>
  </si>
  <si>
    <t>Tool Mount, PAK 5026</t>
  </si>
  <si>
    <t>09-01-4700</t>
  </si>
  <si>
    <t>Tool Mount, PAC 5060</t>
  </si>
  <si>
    <t>09-05-1100</t>
  </si>
  <si>
    <t>Tool Mnt, PAC 7000, Trac, Alum Extrd, 8-5/8"W x 120"L</t>
  </si>
  <si>
    <t>09-05-1200</t>
  </si>
  <si>
    <t>Tool Mnt, PAC 7000-50, Trac, Alum Extrd, 8-5/8"W x 50"L</t>
  </si>
  <si>
    <t>09-05-1300</t>
  </si>
  <si>
    <t>Tool Mnt, PAC 7000-70, Trac, Alum Extrd, 8-5/8"W x 70"L</t>
  </si>
  <si>
    <t>09-05-1400</t>
  </si>
  <si>
    <t>Tool Mnt, PAC 7020, Dual Trac, Alum Extrd, 5-3/4"W x 120"L</t>
  </si>
  <si>
    <t>09-05-1500</t>
  </si>
  <si>
    <t>Tool Mnt, PAC 7020-50, Dual Trac, Alum Extrd, 5-3/4"W x 50"L</t>
  </si>
  <si>
    <t>09-05-1600</t>
  </si>
  <si>
    <t>Tool Mnt, PAC 7020-70, Dual Trac, Alum Extrd, 5-3/4"W x 70"L</t>
  </si>
  <si>
    <t>09-05-1700</t>
  </si>
  <si>
    <t>Tool Mnt, PAC 7040, Dual Trac, Alum Extrd, 5-3/4"W x 120"L-2 Side</t>
  </si>
  <si>
    <t>09-05-1800</t>
  </si>
  <si>
    <t>Tool Mnt, PAC 7040-50, Dual Trac, Alum Extrd, 5-3/4"W x 50"L-2 Side</t>
  </si>
  <si>
    <t>09-05-5190</t>
  </si>
  <si>
    <t>Tool Mnt, PAC 7040-70, Dual Trac, Alum Extrd, 5-3/4"W x 70"L-2 Side</t>
  </si>
  <si>
    <t>09-10-1100</t>
  </si>
  <si>
    <t>Tool Mnt, PAC K5003, Kit, Ironslok, Forcible Entry Tool Set</t>
  </si>
  <si>
    <t>09-10-1200</t>
  </si>
  <si>
    <t>Tool Mnt, PAC K5006, Kit, Adjusta-Mntg, Adj 15"L, 2.5"D</t>
  </si>
  <si>
    <t>09-10-1300</t>
  </si>
  <si>
    <t>Tool Mnt, PAC K5008, Extended Adjustamount Kit</t>
  </si>
  <si>
    <t>09-10-1400</t>
  </si>
  <si>
    <t>Tool Mnt, PAC K5018, Kit, Multi, 2 Clamps, Cradle Type, 5"W x 2"D</t>
  </si>
  <si>
    <t>09-10-1500</t>
  </si>
  <si>
    <t>Tool Mnt, PAC K5025-N, Kit, Saw, Cutters Edge, 1999 &amp; Newer</t>
  </si>
  <si>
    <t>09-10-1600</t>
  </si>
  <si>
    <t>Tool Mnt, PAC K5032, Kit, Halligan Holder</t>
  </si>
  <si>
    <t>09-10-1700</t>
  </si>
  <si>
    <t>Tool Mnt, PAC K5050, Adjusta-Mntg, Clamp, Adj 15"L, 4"D</t>
  </si>
  <si>
    <t>09-10-1800</t>
  </si>
  <si>
    <t>Tool Mnt, PAC SEN-PL15, Nozzle, Vertical Post, 1.5"</t>
  </si>
  <si>
    <t>09-10-1900</t>
  </si>
  <si>
    <t>Tool Mnt, PAC SEN-PL25, Nozzle, Vertical Post, 2.5"</t>
  </si>
  <si>
    <t>09-10-2000</t>
  </si>
  <si>
    <t>Tool Mnt, PAC SMP-15F, Adapter, Double Female, 1.5"</t>
  </si>
  <si>
    <t>09-10-2100</t>
  </si>
  <si>
    <t>Tool Mnt, PAC SMP-15M, Adapter, Double Male, 1.5"</t>
  </si>
  <si>
    <t>09-10-2200</t>
  </si>
  <si>
    <t>Tool Mnt, PAC SMP-25F, Adapter, Double Female, 2.5"</t>
  </si>
  <si>
    <t>09-10-2240</t>
  </si>
  <si>
    <t>Tool Mnt, PAC SMP-40, Adapter, Double Male, 4" x 4"</t>
  </si>
  <si>
    <t>09-10-2300</t>
  </si>
  <si>
    <t>Tool Mnt, PAC SMP-25M, Adapter, Double Male, 2.5"</t>
  </si>
  <si>
    <t>09-10-2500</t>
  </si>
  <si>
    <t>Tool Mnt, PAC SMP-40-6, Adapter, Double Male, 4" x 6"</t>
  </si>
  <si>
    <t>09-10-2600</t>
  </si>
  <si>
    <t>Tool Mnt, PAC, HRT, Universal, Soft Mount</t>
  </si>
  <si>
    <t>21-01-1100</t>
  </si>
  <si>
    <t>21-02-1100</t>
  </si>
  <si>
    <t>BBB01</t>
  </si>
  <si>
    <t>BBB02</t>
  </si>
  <si>
    <t>BBB03</t>
  </si>
  <si>
    <t>BBB04</t>
  </si>
  <si>
    <t>BBB05</t>
  </si>
  <si>
    <t>Skid Unit, Gasoline Engine</t>
  </si>
  <si>
    <t>77-20-1300</t>
  </si>
  <si>
    <t>79-01-1100</t>
  </si>
  <si>
    <t>79-01-1200</t>
  </si>
  <si>
    <t>17-10-1100</t>
  </si>
  <si>
    <t>11-01-1400</t>
  </si>
  <si>
    <t>11-01-1800</t>
  </si>
  <si>
    <t>71-05-1100</t>
  </si>
  <si>
    <t>71-10-1100</t>
  </si>
  <si>
    <t>60-01-1100</t>
  </si>
  <si>
    <t xml:space="preserve">Nozzle, TFT, B-BGH, 1" Ultimatic 125, Grip, Automatic                           </t>
  </si>
  <si>
    <t>60-01-1200</t>
  </si>
  <si>
    <t xml:space="preserve">Nozzle, TFT, B-BH, 1" Ultimatic 125, Automatic                                  </t>
  </si>
  <si>
    <t>60-01-3100</t>
  </si>
  <si>
    <t xml:space="preserve">Nozzle, TFT, BGH-125, 1.5", Ultimatic 125, Grip, Automatic                      </t>
  </si>
  <si>
    <t>60-01-3200</t>
  </si>
  <si>
    <t xml:space="preserve">Nozzle, TFT, BH-125, 1.5", Ultimatic 125, Automatic                             </t>
  </si>
  <si>
    <t>60-01-3300</t>
  </si>
  <si>
    <t xml:space="preserve">Nozzle, TFT, BTO-125, 1.5", Ultimatic 125, Automatic Tip                        </t>
  </si>
  <si>
    <t>60-01-4100</t>
  </si>
  <si>
    <t>60-01-4200</t>
  </si>
  <si>
    <t>60-01-5100</t>
  </si>
  <si>
    <t xml:space="preserve">Nozzle, TFT, DQS40, 1", QuadraFog, Selectable Gal                               </t>
  </si>
  <si>
    <t>60-01-5200</t>
  </si>
  <si>
    <t xml:space="preserve">Nozzle, TFT, DQS40P, 1", QuadraFog, Grip Selectable Gal                         </t>
  </si>
  <si>
    <t>60-01-5300</t>
  </si>
  <si>
    <t xml:space="preserve">Nozzle, TFT, DS1024, 1", Twister, Dual Gal, 10/24 GPM                           </t>
  </si>
  <si>
    <t>60-01-5400</t>
  </si>
  <si>
    <t xml:space="preserve">Nozzle, TFT, DS1024BC, 1", Bubble Cup, Dual Gal, 10/24 GPM                      </t>
  </si>
  <si>
    <t>60-01-5500</t>
  </si>
  <si>
    <t xml:space="preserve">Nozzle, TFT, DS1024BCP, 1" Bubble Cup, Grip Dual Gal, 10/24 GPM                 </t>
  </si>
  <si>
    <t>60-01-5600</t>
  </si>
  <si>
    <t xml:space="preserve">Nozzle, TFT, DS1024P, 1", Twister, Grip Dual Gal, 10/24 GPM                     </t>
  </si>
  <si>
    <t>60-01-5700</t>
  </si>
  <si>
    <t xml:space="preserve">Nozzle, TFT, DS1040, 1" Twister, Dual Gal, 10/40 GPM                            </t>
  </si>
  <si>
    <t>60-01-5800</t>
  </si>
  <si>
    <t xml:space="preserve">Nozzle, TFT, DS1040BC, 1", Bubble Cup, Dual Gal, 10/40 GPM                      </t>
  </si>
  <si>
    <t>60-01-5900</t>
  </si>
  <si>
    <t xml:space="preserve">Nozzle, TFT, DS1040P, 1" Twister, Grip Dual Gal, 10/40 GPM                      </t>
  </si>
  <si>
    <t>60-01-6000</t>
  </si>
  <si>
    <t xml:space="preserve">Nozzle, TFT, DS1040BCP, 1", Bubble Cup, Grip Dual Gal, 10/40                    </t>
  </si>
  <si>
    <t>60-01-2999</t>
  </si>
  <si>
    <t xml:space="preserve">                                                                                </t>
  </si>
  <si>
    <t>60-01-3999</t>
  </si>
  <si>
    <t xml:space="preserve">Nozzle, TFT, B-BGT, 1.5" Ultimatic 125 Impulse, Grip, Automatic                 </t>
  </si>
  <si>
    <t xml:space="preserve">Nozzle, TFT, BGT-125, 1.5" Ultimatic 125 Impulse, Automatic                     </t>
  </si>
  <si>
    <t>60-01-7100</t>
  </si>
  <si>
    <t xml:space="preserve">Nozzle, TFT, ME0TPGI, 1", Metro Impulse, Grip                                   </t>
  </si>
  <si>
    <t>60-05-1100</t>
  </si>
  <si>
    <t xml:space="preserve">Nozzle, TFT, FQS125BC, 1.5", QuadraCup, Dual Gal, Shutoff                       </t>
  </si>
  <si>
    <t>60-05-1200</t>
  </si>
  <si>
    <t xml:space="preserve">Nozzle, TFT, FQS125BCP, 1.5", QuadraCup, Dual Gal, Shutoff, PG                  </t>
  </si>
  <si>
    <t>60-05-1300</t>
  </si>
  <si>
    <t xml:space="preserve">Nozzle, TFT, FQS125LPF, 1.5", QuadraFog, Grip Selectable Gal                    </t>
  </si>
  <si>
    <t>60-05-1400</t>
  </si>
  <si>
    <t xml:space="preserve">Nozzle, TFT, FQS125LPS, 1.5", QuadraFog, Grip Selectable Gal                    </t>
  </si>
  <si>
    <t>60-05-1500</t>
  </si>
  <si>
    <t xml:space="preserve">Nozzle, TFT, FQS125LF, 1.5", QuadraFog, Selectable Gal, LP                      </t>
  </si>
  <si>
    <t>60-05-1600</t>
  </si>
  <si>
    <t xml:space="preserve">Nozzle, TFT, FQS125LS, 1.5", QuadraFog, Selectable Gal, LP                      </t>
  </si>
  <si>
    <t>60-05-1700</t>
  </si>
  <si>
    <t xml:space="preserve">Nozzle, TFT, FQS125PF, 1.5", QuadraFog, Grip, Selectable Gal                    </t>
  </si>
  <si>
    <t>60-05-1800</t>
  </si>
  <si>
    <t xml:space="preserve">Nozzle, TFT, FQS125PS, 1.5", QuadraFog, Grip, Selectable Gal                    </t>
  </si>
  <si>
    <t>60-05-1900</t>
  </si>
  <si>
    <t xml:space="preserve">Nozzle, TFT, FQS125F, 1.5", QuadraFog, Selectable Gal                           </t>
  </si>
  <si>
    <t>60-05-2000</t>
  </si>
  <si>
    <t xml:space="preserve">Nozzle, TFT, FQS125S, 1.5", QuadraFog, Selectable Gal                           </t>
  </si>
  <si>
    <t>60-05-4100</t>
  </si>
  <si>
    <t xml:space="preserve">Nozzle, TFT, FS2060, 1.5", Twister, Dual Gal, 20/60 GPM                         </t>
  </si>
  <si>
    <t>60-05-4200</t>
  </si>
  <si>
    <t xml:space="preserve">Nozzle, TFT, FS2060P, 1.5", Twister, Grip, Dual Gal, 20/60 G                    </t>
  </si>
  <si>
    <t>60-05-4300</t>
  </si>
  <si>
    <t xml:space="preserve">Nozzle, TFT, FS2095, 1.5", Twister, Dual Gal, Shutoff                           </t>
  </si>
  <si>
    <t>60-05-4400</t>
  </si>
  <si>
    <t xml:space="preserve">Nozzle, TFT, FS2095P, 1.5", Twister, Grip Dual Gal, Shutoff                     </t>
  </si>
  <si>
    <t>60-05-6100</t>
  </si>
  <si>
    <t xml:space="preserve">Nozzle, TFT, FS2095BC, 1.5", BubbleCup, Dual Gal, Shutoff                       </t>
  </si>
  <si>
    <t>60-05-6200</t>
  </si>
  <si>
    <t xml:space="preserve">Nozzle, TFT, FS95BC, 1.5", BubbleCup, 95 GPM w/Shutoff                          </t>
  </si>
  <si>
    <t>60-05-6300</t>
  </si>
  <si>
    <t xml:space="preserve">Nozzle, TFT, FS2095BCP, 1.5", BubbleCup, Dual Gal, Shutoff,                     </t>
  </si>
  <si>
    <t>60-05-6400</t>
  </si>
  <si>
    <t xml:space="preserve">Nozzle, TFT, FS95BCP, 1.5", BubbleCup, 95 GPM w/Shutoff,                        </t>
  </si>
  <si>
    <t>60-05-6500</t>
  </si>
  <si>
    <t xml:space="preserve">Nozzle, TFT, FS2060BC, 1.5", Bubble Cup, Dual Gal, 20/60 GPM                    </t>
  </si>
  <si>
    <t>60-05-6600</t>
  </si>
  <si>
    <t xml:space="preserve">Nozzle, TFT, FS2060BCP, 1.5", Bubble Cup, Grip Dual Gal, 20/60 GPM              </t>
  </si>
  <si>
    <t>60-05-8100</t>
  </si>
  <si>
    <t xml:space="preserve">Nozzle, TFT, FTS200PS, 1.5", ThunderFog, Grip, Selectable Gal                   </t>
  </si>
  <si>
    <t>60-05-8200</t>
  </si>
  <si>
    <t xml:space="preserve">Nozzle, TFT, FTS200LPS, 1.5", ThunderFog, Grip, Selectable Gal                  </t>
  </si>
  <si>
    <t>60-05-8300</t>
  </si>
  <si>
    <t xml:space="preserve">Nozzle, TFT, FTS250PF, 1.5", ThunderFog, Grip, Selectable Gal                   </t>
  </si>
  <si>
    <t>60-05-8400</t>
  </si>
  <si>
    <t xml:space="preserve">Nozzle, TFT, FTS200F, 1.5", ThunderFog, Selectable Gal                          </t>
  </si>
  <si>
    <t>60-05-8500</t>
  </si>
  <si>
    <t xml:space="preserve">Nozzle, TFT, FTS200S, 1.5", ThunderFog, Selectable Gal                          </t>
  </si>
  <si>
    <t>60-05-8600</t>
  </si>
  <si>
    <t xml:space="preserve">Nozzle, TFT, FTS250F, 1.5" ThunderFog, Selectable Gal                           </t>
  </si>
  <si>
    <t>60-05-8700</t>
  </si>
  <si>
    <t xml:space="preserve">Nozzle, TFT, FTS250S, 1.5", ThunderFog, Selectable Gal                          </t>
  </si>
  <si>
    <t>60-05-8800</t>
  </si>
  <si>
    <t xml:space="preserve">Nozzle, TFT, FTS250PS, 1.5", ThunderFog, Grip, Selectable Gal                   </t>
  </si>
  <si>
    <t>60-07-1100</t>
  </si>
  <si>
    <t xml:space="preserve">Nozzle, TFT, HD-V, 1.5", DualForce, Dual Pressure, Automatic                    </t>
  </si>
  <si>
    <t>60-07-1200</t>
  </si>
  <si>
    <t xml:space="preserve">Nozzle, TFT, HD-VPGI, 1.5", DualForce, Grip, Dual Pressure,                     </t>
  </si>
  <si>
    <t>60-07-1300</t>
  </si>
  <si>
    <t xml:space="preserve">Nozzle, TFT, HMDL-V, 1.5", MidForce, Dual Gal Automatic LP                      </t>
  </si>
  <si>
    <t>60-07-1400</t>
  </si>
  <si>
    <t xml:space="preserve">Nozzle, TFT, HMDL-VPGI, 1.5", MidForce,Grip, Dual Gal, Autom                    </t>
  </si>
  <si>
    <t>60-07-1500</t>
  </si>
  <si>
    <t xml:space="preserve">Nozzle, TFT, HMD-V, 1.5", MidForce, Dual Gal, Automatic                         </t>
  </si>
  <si>
    <t>60-07-1600</t>
  </si>
  <si>
    <t xml:space="preserve">Nozzle, TFT, HMD-VS, 1.5", MidForce, Dual Gal, Automatic                        </t>
  </si>
  <si>
    <t>60-07-1700</t>
  </si>
  <si>
    <t xml:space="preserve">Nozzle, TFT, HMD-VPGI, 1.5", MidForce, Grip, Dual Gal, Autom                    </t>
  </si>
  <si>
    <t>60-07-1800</t>
  </si>
  <si>
    <t xml:space="preserve">Nozzle, TFT, HMD-VPGIS, 1.5", MidForce, Grip, Dual Gal, Automatic               </t>
  </si>
  <si>
    <t>60-07-1900</t>
  </si>
  <si>
    <t xml:space="preserve">Nozzle, TFT, HML-V, 1.5", MidMatic, Automatic, LP                               </t>
  </si>
  <si>
    <t>60-07-2000</t>
  </si>
  <si>
    <t xml:space="preserve">Nozzle, TFT, HML-VPGI, 1.5", MidMatic, Grip, Automatic. LP                      </t>
  </si>
  <si>
    <t>60-07-2100</t>
  </si>
  <si>
    <t xml:space="preserve">Nozzle, TFT, HM-V, 1.5", MidMatic, Automatic                                    </t>
  </si>
  <si>
    <t>60-07-2200</t>
  </si>
  <si>
    <t xml:space="preserve">Nozzle, TFT, HM-VS, 1.5", MidMatic, Automatic                                   </t>
  </si>
  <si>
    <t>60-07-2300</t>
  </si>
  <si>
    <t xml:space="preserve">Nozzle, TFT, HM-VPGI, 1.5", MidMatic,Grip, Automatic                            </t>
  </si>
  <si>
    <t>60-07-2400</t>
  </si>
  <si>
    <t xml:space="preserve">Nozzle, TFT, H-V, 1.5", Handline, Automatic                                     </t>
  </si>
  <si>
    <t>60-07-2500</t>
  </si>
  <si>
    <t xml:space="preserve">Nozzle, TFT, H-VPGI, 1.5", Handline, Grip, Automatic                            </t>
  </si>
  <si>
    <t>60-07-2600</t>
  </si>
  <si>
    <t xml:space="preserve">Nozzle, TFT, ME1-V, 1.5", Metro1, Fixed Gal, 10 F &amp; P choice                    </t>
  </si>
  <si>
    <t>60-07-2700</t>
  </si>
  <si>
    <t xml:space="preserve">Nozzle, TFT, ME1-VS, 1.5", Metro1, Fixed Gal, 10 F&amp;P Choice                     </t>
  </si>
  <si>
    <t>60-07-2800</t>
  </si>
  <si>
    <t xml:space="preserve">Nozzle, TFT, ME1-VPGI, 1.5", Metro1, Grip, Fixed Gal, 10 F &amp;                    </t>
  </si>
  <si>
    <t>60-07-2900</t>
  </si>
  <si>
    <t xml:space="preserve">Nozzle, TFT, ME1-VPGIS, 1.5", Metro1, Grip, Fisec Gal, 10 F&amp;P                   </t>
  </si>
  <si>
    <t>60-07-3100</t>
  </si>
  <si>
    <t xml:space="preserve">Nozzle, TFT, FTS-200PF, Grip, 1.5"F NH, w/s-o                                   </t>
  </si>
  <si>
    <t>60-07-4100</t>
  </si>
  <si>
    <t xml:space="preserve">Nozzle, TFT, ME1-TPGI, 1.5", Metro1 Impulse, Grip                               </t>
  </si>
  <si>
    <t>60-07-4200</t>
  </si>
  <si>
    <t xml:space="preserve">Nozzle, TFT, HM-TPGI, 1.5", MidMatic Impulse, Grip                              </t>
  </si>
  <si>
    <t>60-07-4300</t>
  </si>
  <si>
    <t xml:space="preserve">Nozzle, TFT, HMD-TPGI, 1.5", Mid-Force Impulse, Grip                            </t>
  </si>
  <si>
    <t>57-20-1100</t>
  </si>
  <si>
    <t xml:space="preserve">Foam Nozzle, TFT, FJ-DQ, FoamJet, 1" QuadraFog                                  </t>
  </si>
  <si>
    <t>57-20-1200</t>
  </si>
  <si>
    <t xml:space="preserve">Foam Nozzle, TFT, FJ-MX-D, FoamJet, 1" Twister                                  </t>
  </si>
  <si>
    <t>57-20-1300</t>
  </si>
  <si>
    <t xml:space="preserve">Foam Nozzle, TFT, FJ-H, FoamJet Handline, DualForce and Metr                    </t>
  </si>
  <si>
    <t>57-20-1400</t>
  </si>
  <si>
    <t xml:space="preserve">Foam Nozzle, TFT, FJ-MX-DQ, FoamJet, 1" QuadraFog                               </t>
  </si>
  <si>
    <t>57-20-1500</t>
  </si>
  <si>
    <t xml:space="preserve">Foam Nozzle, TFT, FJ-HM, FoamJet, MidMatic &amp; MidForce                           </t>
  </si>
  <si>
    <t>57-20-1600</t>
  </si>
  <si>
    <t xml:space="preserve">Foam Nozzle, TFT, FJ-MX-F, FoamJet LX, 1.5" Twister                             </t>
  </si>
  <si>
    <t>57-20-1700</t>
  </si>
  <si>
    <t xml:space="preserve">Foam Nozzle, TFT, FJ-LX-FQ, FoamJet LX, 1.5" QuadraFog                          </t>
  </si>
  <si>
    <t>57-20-1800</t>
  </si>
  <si>
    <t xml:space="preserve">Foam Nozzle, TFT, FJ-MX-FQ, FoamJet LX, 1.5" QuadraFog                          </t>
  </si>
  <si>
    <t>57-20-1900</t>
  </si>
  <si>
    <t xml:space="preserve">Foam Nozzle, TFT, FJ-LX-HM, FoamJet LX, MidMatic, MidForce-M                    </t>
  </si>
  <si>
    <t>57-20-2000</t>
  </si>
  <si>
    <t xml:space="preserve">Foam Nozzle, TFT, FJ-UMX, FoamJet, 1" &amp; 1.5" Ultimatic                          </t>
  </si>
  <si>
    <t>29-10-1100</t>
  </si>
  <si>
    <t xml:space="preserve">Eductor, TFT, UE-095-NF, 1.5", 95 GPM                                           </t>
  </si>
  <si>
    <t>29-10-1200</t>
  </si>
  <si>
    <t xml:space="preserve">Eductor, TFT, UE-125-NF, 1.5", 125 GPM                                          </t>
  </si>
  <si>
    <t>29-50-1100</t>
  </si>
  <si>
    <t xml:space="preserve">Foam, National Foam, Centurion,  3%, Class B, 5G Pail                           </t>
  </si>
  <si>
    <t>09-30-3200</t>
  </si>
  <si>
    <t xml:space="preserve">Nozzle Mounting, South Park, Tri-Loc, 2.5"                                      </t>
  </si>
  <si>
    <r>
      <t>Base Bid Price as in Bid/Contract No.</t>
    </r>
    <r>
      <rPr>
        <b/>
        <sz val="10"/>
        <rFont val="Arial"/>
        <family val="2"/>
      </rPr>
      <t>FS12-17 BBBXX</t>
    </r>
  </si>
  <si>
    <t>02-81-1102</t>
  </si>
  <si>
    <t>(2) Crew Cab Seats Inc 911 SCBA seats (4-door Ford only)</t>
  </si>
  <si>
    <t>FS12-19</t>
  </si>
  <si>
    <t>05-20-1110</t>
  </si>
  <si>
    <t>Pump, Hale HPX200-B18, 18 HP B&amp;S gasoline</t>
  </si>
  <si>
    <t>Pump, PyroUHP, 20 GPM</t>
  </si>
  <si>
    <t>47-01-1100</t>
  </si>
  <si>
    <t>Ladder, Roof, Alco-Lite, PRL-08 8' Alum</t>
  </si>
  <si>
    <t>47-01-1200</t>
  </si>
  <si>
    <t>47-01-1300</t>
  </si>
  <si>
    <t>Ladder, Roof, Alco-Lite, PRL-10 10' Alum</t>
  </si>
  <si>
    <t>Ladder, Roof, Alco-Lite, PRL-12 12' Alum</t>
  </si>
  <si>
    <t>47-01-1400</t>
  </si>
  <si>
    <t>Ladder, Roof, Alco-Lite, PRL-14 14' Alum</t>
  </si>
  <si>
    <t>63-05-1100</t>
  </si>
  <si>
    <t xml:space="preserve">NY Hook, Leatherhead 3' HiViz Lime, D-Handle                                    </t>
  </si>
  <si>
    <t>63-05-1200</t>
  </si>
  <si>
    <t xml:space="preserve">NY Hook, Leatherhead 6' HiViz Lime, D-Handle                                    </t>
  </si>
  <si>
    <t>63-05-1500</t>
  </si>
  <si>
    <t xml:space="preserve">NY Hook, Leatherhead 4' Black, D-Handle                                         </t>
  </si>
  <si>
    <t>63-05-1600</t>
  </si>
  <si>
    <t xml:space="preserve">NY Hook, Leatherhead 6' Black, D-Handle                                         </t>
  </si>
  <si>
    <t>63-07-1100</t>
  </si>
  <si>
    <t xml:space="preserve">Drywall Hook, Leatherhead, 3' HiViz O/L/Y, w/D Handle                           </t>
  </si>
  <si>
    <t>63-07-1200</t>
  </si>
  <si>
    <t xml:space="preserve">Drywall Hook, Leatherhead, 4' HiViz O/L/Y, Butt End                             </t>
  </si>
  <si>
    <t>63-07-1500</t>
  </si>
  <si>
    <t xml:space="preserve">American Hook, Leatherhead, 6' HiViz O/L/Y, Butt End                            </t>
  </si>
  <si>
    <t>63-07-1600</t>
  </si>
  <si>
    <t xml:space="preserve">American Hook, Leatherhead, 8' HiViz O/L/Y, Butt End                            </t>
  </si>
  <si>
    <t>63-07-1700</t>
  </si>
  <si>
    <t xml:space="preserve">American Hook, Leatherhead, 10' HiViz O/L/Y, Butt End                           </t>
  </si>
  <si>
    <t>63-07-1800</t>
  </si>
  <si>
    <t xml:space="preserve">American Hook, Leatherhead, 12' HiViz O/L/Y, Butt End                           </t>
  </si>
  <si>
    <t>39-01-1400</t>
  </si>
  <si>
    <t xml:space="preserve">Suction Hose, All Am, MF25L1 MaxiFlex, 3"x10' (1)  2.5" NH Cplgs                </t>
  </si>
  <si>
    <t>Suction Strainer, Barrel Type, Kochek BS25, 2.5"</t>
  </si>
  <si>
    <t>03-07-1200</t>
  </si>
  <si>
    <t xml:space="preserve">Axe, Leatherhead FAL-6 6# Flat Head HiViz Lime                                  </t>
  </si>
  <si>
    <t>03-07-1700</t>
  </si>
  <si>
    <t xml:space="preserve">Axe, Leatherhead PAL-6 6# Pick Head HiViz Lime                                  </t>
  </si>
  <si>
    <t>03-10-1100</t>
  </si>
  <si>
    <t xml:space="preserve">Axe Mounting Bracket, PAC #1011/1004, Flat Head                                 </t>
  </si>
  <si>
    <t>03-10-1200</t>
  </si>
  <si>
    <t xml:space="preserve">Axe Mounting Bracket, PAC #1012/1004, Pick Head                                 </t>
  </si>
  <si>
    <t>35-05-8100</t>
  </si>
  <si>
    <t xml:space="preserve">Hose, All Am 8D15X50W15N, 1.5"x50', White, DJ                                   </t>
  </si>
  <si>
    <t>35-05-8200</t>
  </si>
  <si>
    <t xml:space="preserve">Hose, All Am 8D15X50*15N, 1.5"x50', Coated, DJ                                  </t>
  </si>
  <si>
    <t>35-05-8300</t>
  </si>
  <si>
    <t xml:space="preserve">Hose, All Am 8D17X50W15N, 1.75"x50', White, DJ  1.5" Cplgs                      </t>
  </si>
  <si>
    <t>35-05-8400</t>
  </si>
  <si>
    <t xml:space="preserve">Hose, All Am 8D17X50*15N, 1.75"x50', Coated, DJ   1.5" Cplgs                    </t>
  </si>
  <si>
    <t>35-05-8500</t>
  </si>
  <si>
    <t xml:space="preserve">Hose, All Am 8D25X50W25N, 2.5"x50', White, DJ                                   </t>
  </si>
  <si>
    <t>35-05-8600</t>
  </si>
  <si>
    <t xml:space="preserve">Hose, All Am 8D25X50*25N, 2.5"x50', Coated, DJ                                  </t>
  </si>
  <si>
    <t>35-05-8700</t>
  </si>
  <si>
    <t xml:space="preserve">Hose, All Am 8D30X50W25N, 3"x50', White, DJ   2.5" Cplgs                        </t>
  </si>
  <si>
    <t>35-05-8800</t>
  </si>
  <si>
    <t xml:space="preserve">Hose, All Am 8D30X50*25N, 3"x50', Coated, DJ  2.5" Cplgs                        </t>
  </si>
  <si>
    <t>33-01-5100</t>
  </si>
  <si>
    <t xml:space="preserve">Hose, All Am 8F10X50Y10N, 1" x 50', Coated                                      </t>
  </si>
  <si>
    <t>33-01-5200</t>
  </si>
  <si>
    <t xml:space="preserve">Hose, All Am 8F10X100Y10N, 1" x 100', Coated                                    </t>
  </si>
  <si>
    <t>77-30-1200</t>
  </si>
  <si>
    <t xml:space="preserve">Spanner Wrench, TFT, A3800, Adj Hydrant                                         </t>
  </si>
  <si>
    <t>77-30-1300</t>
  </si>
  <si>
    <t xml:space="preserve">Spanner Set, TFT, A3840, 2Spnr; Bkt                                             </t>
  </si>
  <si>
    <t>77-30-1400</t>
  </si>
  <si>
    <t xml:space="preserve">Spanner Set, TFT, A3845, 2 Spnr, 3835 Hyd, Bkt                                  </t>
  </si>
  <si>
    <t>77-30-1500</t>
  </si>
  <si>
    <t xml:space="preserve">Spanner Set, TFT, A38502 Spnr, 3800 Hyd, Bkt                                    </t>
  </si>
  <si>
    <t>77-30-1600</t>
  </si>
  <si>
    <t xml:space="preserve">Spanner Wrench, TFT, A3090, Jumbo                                               </t>
  </si>
  <si>
    <t>77-30-1700</t>
  </si>
  <si>
    <t xml:space="preserve">Spanner Wrench, TFT, A3813, Wrench Only                                         </t>
  </si>
  <si>
    <t>77-30-1800</t>
  </si>
  <si>
    <t xml:space="preserve">Spanner Wrench, TFT, A3835, Hydrant                                             </t>
  </si>
  <si>
    <t>(3) Crew Cab Seats Inc 911 SCBA seats (4-door Ford only)</t>
  </si>
  <si>
    <t>(1) Officer Seats Inc 911 SCBA seat (4-door Ford only)</t>
  </si>
  <si>
    <t>25-99-6000</t>
  </si>
  <si>
    <t xml:space="preserve">Custom Design Skid Unit </t>
  </si>
  <si>
    <t>25-99-7000</t>
  </si>
  <si>
    <t>Options for FS19GGB01-FS19GGB05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</si>
</sst>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1" fillId="0" borderId="0" applyFont="0" applyFill="0" applyBorder="0" applyAlignment="0" applyProtection="0"/>
    <xf numFmtId="0" fontId="1" fillId="0" borderId="0"/>
    <xf numFmtId="0" fontId="1" fillId="0" borderId="0"/>
    <xf numFmtId="9" fontId="11" fillId="0" borderId="0" applyFont="0" applyFill="0" applyBorder="0" applyAlignment="0" applyProtection="0"/>
  </cellStyleXfs>
  <cellXfs count="95">
    <xf numFmtId="0" fontId="0" fillId="0" borderId="0" xfId="0"/>
    <xf numFmtId="0" fontId="2" fillId="2" borderId="2" xfId="3" applyFont="1" applyFill="1" applyBorder="1" applyAlignment="1">
      <alignment horizontal="center" vertical="center"/>
    </xf>
    <xf numFmtId="0" fontId="3" fillId="0" borderId="0" xfId="3" applyFont="1" applyBorder="1" applyAlignment="1" applyProtection="1">
      <alignment horizontal="center" vertical="center" wrapText="1"/>
      <protection locked="0"/>
    </xf>
    <xf numFmtId="0" fontId="0" fillId="0" borderId="0" xfId="0"/>
    <xf numFmtId="0" fontId="6" fillId="0" borderId="3" xfId="0" applyFont="1" applyBorder="1" applyAlignment="1">
      <alignment horizontal="center" vertical="center" wrapText="1"/>
    </xf>
    <xf numFmtId="0" fontId="1" fillId="0" borderId="0" xfId="0" applyFont="1"/>
    <xf numFmtId="9" fontId="11" fillId="0" borderId="0" xfId="4" applyFont="1" applyAlignment="1">
      <alignment horizontal="center"/>
    </xf>
    <xf numFmtId="0" fontId="0" fillId="0" borderId="6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44" fontId="10" fillId="0" borderId="10" xfId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44" fontId="10" fillId="0" borderId="10" xfId="0" applyNumberFormat="1" applyFont="1" applyBorder="1" applyAlignment="1">
      <alignment vertical="center"/>
    </xf>
    <xf numFmtId="0" fontId="10" fillId="0" borderId="3" xfId="0" applyFont="1" applyBorder="1" applyAlignment="1">
      <alignment horizontal="left" vertical="center" wrapText="1"/>
    </xf>
    <xf numFmtId="44" fontId="10" fillId="0" borderId="3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44" fontId="10" fillId="0" borderId="3" xfId="0" applyNumberFormat="1" applyFont="1" applyBorder="1" applyAlignment="1">
      <alignment vertical="center"/>
    </xf>
    <xf numFmtId="44" fontId="10" fillId="0" borderId="1" xfId="1" applyFont="1" applyBorder="1" applyAlignment="1">
      <alignment horizontal="center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44" fontId="10" fillId="0" borderId="0" xfId="0" applyNumberFormat="1" applyFont="1"/>
    <xf numFmtId="44" fontId="1" fillId="0" borderId="0" xfId="0" applyNumberFormat="1" applyFont="1"/>
    <xf numFmtId="0" fontId="10" fillId="0" borderId="3" xfId="0" applyFont="1" applyBorder="1"/>
    <xf numFmtId="0" fontId="10" fillId="0" borderId="11" xfId="0" applyFont="1" applyBorder="1" applyAlignment="1">
      <alignment horizontal="left" vertical="center" wrapText="1"/>
    </xf>
    <xf numFmtId="44" fontId="10" fillId="0" borderId="11" xfId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44" fontId="10" fillId="0" borderId="11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44" fontId="11" fillId="0" borderId="0" xfId="1" applyFont="1"/>
    <xf numFmtId="0" fontId="4" fillId="0" borderId="1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4" fillId="0" borderId="3" xfId="0" applyFont="1" applyBorder="1"/>
    <xf numFmtId="44" fontId="1" fillId="0" borderId="5" xfId="1" applyFont="1" applyBorder="1" applyAlignment="1">
      <alignment vertical="center"/>
    </xf>
    <xf numFmtId="44" fontId="0" fillId="0" borderId="3" xfId="1" applyFont="1" applyBorder="1"/>
    <xf numFmtId="0" fontId="2" fillId="0" borderId="15" xfId="3" applyFont="1" applyBorder="1" applyAlignment="1">
      <alignment horizontal="center" vertical="center" wrapText="1"/>
    </xf>
    <xf numFmtId="0" fontId="7" fillId="0" borderId="3" xfId="3" applyFont="1" applyBorder="1" applyAlignment="1">
      <alignment horizontal="left" vertical="center" wrapText="1"/>
    </xf>
    <xf numFmtId="0" fontId="6" fillId="0" borderId="3" xfId="3" applyFont="1" applyBorder="1" applyAlignment="1">
      <alignment horizontal="left" vertical="center" wrapText="1"/>
    </xf>
    <xf numFmtId="0" fontId="14" fillId="0" borderId="3" xfId="0" quotePrefix="1" applyFont="1" applyBorder="1"/>
    <xf numFmtId="0" fontId="7" fillId="0" borderId="3" xfId="3" applyFont="1" applyBorder="1" applyAlignment="1" applyProtection="1">
      <alignment horizontal="left" vertical="center" wrapText="1"/>
      <protection locked="0"/>
    </xf>
    <xf numFmtId="0" fontId="6" fillId="0" borderId="3" xfId="3" applyFont="1" applyBorder="1" applyAlignment="1" applyProtection="1">
      <alignment horizontal="left" vertical="center" wrapText="1"/>
      <protection locked="0"/>
    </xf>
    <xf numFmtId="44" fontId="0" fillId="0" borderId="3" xfId="0" applyNumberFormat="1" applyBorder="1"/>
    <xf numFmtId="8" fontId="0" fillId="0" borderId="3" xfId="0" applyNumberFormat="1" applyBorder="1"/>
    <xf numFmtId="8" fontId="0" fillId="0" borderId="8" xfId="0" applyNumberFormat="1" applyBorder="1"/>
    <xf numFmtId="0" fontId="15" fillId="0" borderId="3" xfId="0" applyFont="1" applyBorder="1"/>
    <xf numFmtId="49" fontId="2" fillId="2" borderId="1" xfId="3" applyNumberFormat="1" applyFont="1" applyFill="1" applyBorder="1" applyAlignment="1">
      <alignment horizontal="left" vertical="center"/>
    </xf>
    <xf numFmtId="49" fontId="6" fillId="0" borderId="3" xfId="3" applyNumberFormat="1" applyFont="1" applyBorder="1" applyAlignment="1">
      <alignment horizontal="center" vertical="center" wrapText="1"/>
    </xf>
    <xf numFmtId="49" fontId="6" fillId="0" borderId="11" xfId="3" applyNumberFormat="1" applyFont="1" applyBorder="1" applyAlignment="1" applyProtection="1">
      <alignment horizontal="center" vertical="center" wrapText="1"/>
      <protection locked="0"/>
    </xf>
    <xf numFmtId="49" fontId="6" fillId="0" borderId="3" xfId="3" applyNumberFormat="1" applyFont="1" applyBorder="1" applyAlignment="1" applyProtection="1">
      <alignment horizontal="center" vertical="center" wrapText="1"/>
      <protection locked="0"/>
    </xf>
    <xf numFmtId="49" fontId="6" fillId="0" borderId="1" xfId="3" applyNumberFormat="1" applyFont="1" applyBorder="1" applyAlignment="1" applyProtection="1">
      <alignment horizontal="center" vertical="center" wrapText="1"/>
      <protection locked="0"/>
    </xf>
    <xf numFmtId="49" fontId="13" fillId="0" borderId="12" xfId="3" applyNumberFormat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6" fillId="0" borderId="3" xfId="3" applyFont="1" applyBorder="1" applyAlignment="1" applyProtection="1">
      <alignment horizontal="center" vertical="center" wrapText="1"/>
      <protection locked="0"/>
    </xf>
    <xf numFmtId="0" fontId="15" fillId="0" borderId="3" xfId="0" quotePrefix="1" applyFont="1" applyBorder="1"/>
    <xf numFmtId="0" fontId="14" fillId="0" borderId="3" xfId="0" applyFont="1" applyBorder="1" applyAlignment="1">
      <alignment horizontal="center"/>
    </xf>
    <xf numFmtId="0" fontId="14" fillId="0" borderId="0" xfId="0" applyFont="1" applyBorder="1"/>
    <xf numFmtId="0" fontId="14" fillId="0" borderId="0" xfId="0" applyFont="1"/>
    <xf numFmtId="44" fontId="7" fillId="0" borderId="3" xfId="1" applyFont="1" applyBorder="1"/>
    <xf numFmtId="49" fontId="12" fillId="0" borderId="0" xfId="0" applyNumberFormat="1" applyFont="1" applyAlignment="1">
      <alignment horizontal="center"/>
    </xf>
    <xf numFmtId="10" fontId="0" fillId="0" borderId="0" xfId="0" applyNumberFormat="1"/>
    <xf numFmtId="44" fontId="0" fillId="0" borderId="0" xfId="0" applyNumberFormat="1"/>
    <xf numFmtId="49" fontId="16" fillId="0" borderId="15" xfId="3" applyNumberFormat="1" applyFont="1" applyBorder="1" applyAlignment="1">
      <alignment horizontal="center" vertical="center" wrapText="1"/>
    </xf>
    <xf numFmtId="49" fontId="14" fillId="0" borderId="3" xfId="0" quotePrefix="1" applyNumberFormat="1" applyFont="1" applyBorder="1" applyAlignment="1">
      <alignment horizontal="left"/>
    </xf>
    <xf numFmtId="0" fontId="6" fillId="0" borderId="4" xfId="3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>
      <alignment vertical="center" wrapText="1"/>
    </xf>
    <xf numFmtId="0" fontId="6" fillId="0" borderId="15" xfId="3" applyFont="1" applyFill="1" applyBorder="1" applyAlignment="1">
      <alignment horizontal="center" vertical="center" wrapText="1"/>
    </xf>
    <xf numFmtId="44" fontId="7" fillId="0" borderId="3" xfId="1" applyFont="1" applyFill="1" applyBorder="1" applyAlignment="1">
      <alignment horizontal="center" vertical="center" wrapText="1"/>
    </xf>
    <xf numFmtId="44" fontId="7" fillId="0" borderId="3" xfId="1" applyFont="1" applyFill="1" applyBorder="1"/>
    <xf numFmtId="0" fontId="7" fillId="0" borderId="0" xfId="0" applyFont="1" applyFill="1"/>
    <xf numFmtId="49" fontId="15" fillId="0" borderId="0" xfId="0" quotePrefix="1" applyNumberFormat="1" applyFont="1" applyAlignment="1">
      <alignment horizontal="center"/>
    </xf>
    <xf numFmtId="49" fontId="14" fillId="0" borderId="0" xfId="0" quotePrefix="1" applyNumberFormat="1" applyFont="1"/>
    <xf numFmtId="49" fontId="15" fillId="0" borderId="3" xfId="0" quotePrefix="1" applyNumberFormat="1" applyFont="1" applyBorder="1"/>
    <xf numFmtId="0" fontId="14" fillId="0" borderId="3" xfId="0" applyFont="1" applyBorder="1"/>
    <xf numFmtId="49" fontId="15" fillId="0" borderId="3" xfId="0" quotePrefix="1" applyNumberFormat="1" applyFont="1" applyBorder="1" applyAlignment="1">
      <alignment horizontal="center"/>
    </xf>
    <xf numFmtId="49" fontId="14" fillId="0" borderId="3" xfId="0" quotePrefix="1" applyNumberFormat="1" applyFont="1" applyBorder="1"/>
    <xf numFmtId="44" fontId="14" fillId="0" borderId="3" xfId="1" applyFont="1" applyBorder="1"/>
    <xf numFmtId="0" fontId="14" fillId="0" borderId="1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/>
    <xf numFmtId="0" fontId="6" fillId="0" borderId="3" xfId="0" applyFont="1" applyBorder="1" applyAlignment="1">
      <alignment horizontal="center"/>
    </xf>
    <xf numFmtId="49" fontId="15" fillId="0" borderId="0" xfId="0" applyNumberFormat="1" applyFont="1" applyAlignment="1">
      <alignment horizontal="center"/>
    </xf>
    <xf numFmtId="0" fontId="7" fillId="0" borderId="0" xfId="3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/>
    </xf>
    <xf numFmtId="44" fontId="14" fillId="0" borderId="0" xfId="1" applyFont="1"/>
    <xf numFmtId="0" fontId="15" fillId="0" borderId="15" xfId="0" applyFont="1" applyBorder="1" applyAlignment="1">
      <alignment horizontal="center"/>
    </xf>
    <xf numFmtId="44" fontId="15" fillId="0" borderId="15" xfId="1" applyFont="1" applyBorder="1" applyAlignment="1">
      <alignment horizontal="center"/>
    </xf>
    <xf numFmtId="0" fontId="0" fillId="0" borderId="3" xfId="0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5">
    <cellStyle name="Currency" xfId="1" builtinId="4"/>
    <cellStyle name="Normal" xfId="0" builtinId="0"/>
    <cellStyle name="Normal 3" xfId="2" xr:uid="{00000000-0005-0000-0000-000002000000}"/>
    <cellStyle name="Normal_Section C2 - Forms (D-E)1" xfId="3" xr:uid="{00000000-0005-0000-0000-000003000000}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workbookViewId="0">
      <selection activeCell="B10" sqref="B10"/>
    </sheetView>
  </sheetViews>
  <sheetFormatPr defaultRowHeight="14.5" x14ac:dyDescent="0.35"/>
  <cols>
    <col min="2" max="2" width="9.6328125" customWidth="1"/>
    <col min="6" max="6" width="11.36328125" bestFit="1" customWidth="1"/>
    <col min="10" max="10" width="12.36328125" bestFit="1" customWidth="1"/>
  </cols>
  <sheetData>
    <row r="1" spans="1:10" x14ac:dyDescent="0.35">
      <c r="A1" s="3" t="s">
        <v>12</v>
      </c>
      <c r="B1" s="3"/>
      <c r="C1" s="3"/>
      <c r="D1" s="3"/>
      <c r="E1" s="3"/>
      <c r="F1" s="3"/>
      <c r="G1" s="3"/>
      <c r="H1" s="3"/>
      <c r="I1" s="3"/>
      <c r="J1" s="3"/>
    </row>
    <row r="2" spans="1:10" x14ac:dyDescent="0.3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27.5" customHeight="1" x14ac:dyDescent="0.35">
      <c r="A3" s="3" t="s">
        <v>13</v>
      </c>
      <c r="B3" s="3"/>
      <c r="C3" s="91"/>
      <c r="D3" s="91"/>
      <c r="E3" s="91"/>
      <c r="F3" s="91"/>
      <c r="G3" s="91"/>
      <c r="H3" s="91"/>
      <c r="I3" s="91"/>
      <c r="J3" s="91"/>
    </row>
    <row r="4" spans="1:10" x14ac:dyDescent="0.3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x14ac:dyDescent="0.35">
      <c r="A5" s="3"/>
      <c r="B5" s="3"/>
      <c r="C5" s="3"/>
      <c r="D5" s="3"/>
      <c r="E5" s="3"/>
      <c r="F5" s="3"/>
      <c r="G5" s="3" t="s">
        <v>14</v>
      </c>
      <c r="H5" s="3"/>
      <c r="I5" s="3"/>
      <c r="J5" s="3"/>
    </row>
    <row r="6" spans="1:10" x14ac:dyDescent="0.3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35">
      <c r="A7" s="3"/>
      <c r="B7" s="3" t="s">
        <v>15</v>
      </c>
      <c r="C7" s="3"/>
      <c r="D7" s="3"/>
      <c r="E7" s="3"/>
      <c r="F7" s="3"/>
      <c r="G7" s="3"/>
      <c r="H7" s="3"/>
      <c r="I7" s="3"/>
      <c r="J7" s="3"/>
    </row>
    <row r="8" spans="1:10" x14ac:dyDescent="0.35">
      <c r="A8" s="3"/>
      <c r="B8" s="3" t="s">
        <v>16</v>
      </c>
      <c r="C8" s="3"/>
      <c r="D8" s="3"/>
      <c r="E8" s="3"/>
      <c r="F8" s="3"/>
      <c r="G8" s="3"/>
      <c r="H8" s="3"/>
      <c r="I8" s="3"/>
      <c r="J8" s="3"/>
    </row>
    <row r="9" spans="1:10" x14ac:dyDescent="0.35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x14ac:dyDescent="0.35">
      <c r="A10" s="3" t="s">
        <v>17</v>
      </c>
      <c r="B10" s="5" t="s">
        <v>758</v>
      </c>
      <c r="C10" s="3"/>
      <c r="D10" s="3"/>
      <c r="E10" s="3"/>
      <c r="F10" s="3"/>
      <c r="G10" s="3" t="s">
        <v>18</v>
      </c>
      <c r="H10" s="3"/>
      <c r="I10" s="3"/>
      <c r="J10" s="45">
        <v>0</v>
      </c>
    </row>
    <row r="11" spans="1:10" x14ac:dyDescent="0.3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35">
      <c r="A12" s="3" t="s">
        <v>19</v>
      </c>
      <c r="B12" s="3" t="s">
        <v>20</v>
      </c>
      <c r="C12" s="3"/>
      <c r="D12" s="3"/>
      <c r="E12" s="3"/>
      <c r="F12" s="3"/>
      <c r="G12" s="3"/>
      <c r="H12" s="3"/>
      <c r="I12" s="3"/>
      <c r="J12" s="45">
        <f>'Form E'!E446</f>
        <v>0</v>
      </c>
    </row>
    <row r="13" spans="1:10" ht="15" thickBot="1" x14ac:dyDescent="0.4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ht="15" thickBot="1" x14ac:dyDescent="0.4">
      <c r="A14" s="3" t="s">
        <v>21</v>
      </c>
      <c r="B14" s="3" t="s">
        <v>22</v>
      </c>
      <c r="C14" s="3"/>
      <c r="D14" s="3"/>
      <c r="E14" s="3"/>
      <c r="F14" s="3"/>
      <c r="G14" s="3"/>
      <c r="H14" s="3"/>
      <c r="I14" s="3"/>
      <c r="J14" s="47">
        <f>SUM(J10:J12)</f>
        <v>0</v>
      </c>
    </row>
    <row r="15" spans="1:10" x14ac:dyDescent="0.3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35">
      <c r="A16" s="3" t="s">
        <v>23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35">
      <c r="A18" s="3" t="s">
        <v>24</v>
      </c>
      <c r="B18" s="3" t="s">
        <v>25</v>
      </c>
      <c r="C18" s="3"/>
      <c r="D18" s="3"/>
      <c r="E18" s="3"/>
      <c r="F18" s="3"/>
      <c r="G18" s="3"/>
      <c r="H18" s="3"/>
      <c r="I18" s="3"/>
      <c r="J18" s="3"/>
    </row>
    <row r="19" spans="1:10" x14ac:dyDescent="0.35">
      <c r="A19" s="3"/>
      <c r="B19" s="3" t="s">
        <v>26</v>
      </c>
      <c r="C19" s="3"/>
      <c r="D19" s="3"/>
      <c r="E19" s="3"/>
      <c r="F19" s="45">
        <f>'Add-Del'!D84</f>
        <v>0</v>
      </c>
      <c r="G19" s="3"/>
      <c r="H19" s="3"/>
      <c r="I19" s="3"/>
      <c r="J19" s="3"/>
    </row>
    <row r="20" spans="1:10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35">
      <c r="A21" s="3" t="s">
        <v>27</v>
      </c>
      <c r="B21" s="3" t="s">
        <v>28</v>
      </c>
      <c r="C21" s="3"/>
      <c r="D21" s="3"/>
      <c r="E21" s="3"/>
      <c r="F21" s="3"/>
      <c r="G21" s="3"/>
      <c r="H21" s="3"/>
      <c r="I21" s="3"/>
      <c r="J21" s="3"/>
    </row>
    <row r="22" spans="1:10" x14ac:dyDescent="0.35">
      <c r="A22" s="3"/>
      <c r="B22" s="3" t="s">
        <v>29</v>
      </c>
      <c r="C22" s="3"/>
      <c r="D22" s="3"/>
      <c r="E22" s="3"/>
      <c r="F22" s="45">
        <f>-'Add-Del'!D31</f>
        <v>0</v>
      </c>
      <c r="G22" s="3"/>
      <c r="H22" s="3"/>
      <c r="I22" s="3"/>
      <c r="J22" s="3"/>
    </row>
    <row r="23" spans="1:10" x14ac:dyDescent="0.3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35">
      <c r="A24" s="3" t="s">
        <v>30</v>
      </c>
      <c r="B24" s="3" t="s">
        <v>31</v>
      </c>
      <c r="C24" s="3"/>
      <c r="D24" s="3"/>
      <c r="E24" s="3"/>
      <c r="F24" s="3"/>
      <c r="G24" s="3"/>
      <c r="H24" s="3"/>
      <c r="I24" s="3"/>
      <c r="J24" s="3"/>
    </row>
    <row r="25" spans="1:10" x14ac:dyDescent="0.35">
      <c r="A25" s="3"/>
      <c r="B25" s="3" t="s">
        <v>32</v>
      </c>
      <c r="C25" s="3"/>
      <c r="D25" s="3"/>
      <c r="E25" s="3"/>
      <c r="F25" s="3"/>
      <c r="G25" s="6" t="e">
        <f>SUM(J25/J14)</f>
        <v>#DIV/0!</v>
      </c>
      <c r="H25" s="3" t="s">
        <v>33</v>
      </c>
      <c r="I25" s="3"/>
      <c r="J25" s="46">
        <f>SUM(F19+F22)</f>
        <v>0</v>
      </c>
    </row>
    <row r="26" spans="1:10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35">
      <c r="A27" s="3" t="s">
        <v>34</v>
      </c>
      <c r="B27" s="3" t="s">
        <v>35</v>
      </c>
      <c r="C27" s="3"/>
      <c r="D27" s="3"/>
      <c r="E27" s="3"/>
      <c r="F27" s="3"/>
      <c r="G27" s="3" t="s">
        <v>36</v>
      </c>
      <c r="H27" s="3"/>
      <c r="I27" s="3"/>
      <c r="J27" s="46">
        <f>SUM(J14+F19)+F22</f>
        <v>0</v>
      </c>
    </row>
    <row r="28" spans="1:10" x14ac:dyDescent="0.35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35">
      <c r="A29" s="3" t="s">
        <v>37</v>
      </c>
      <c r="B29" s="3" t="s">
        <v>38</v>
      </c>
      <c r="C29" s="3"/>
      <c r="D29" s="3"/>
      <c r="E29" s="3"/>
      <c r="F29" s="3"/>
      <c r="G29" s="64"/>
      <c r="H29" s="3"/>
      <c r="I29" s="3"/>
      <c r="J29" s="46">
        <v>0</v>
      </c>
    </row>
    <row r="30" spans="1:10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35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35">
      <c r="A32" s="3"/>
      <c r="B32" s="7"/>
      <c r="C32" s="7"/>
      <c r="D32" s="7"/>
      <c r="E32" s="7"/>
      <c r="F32" s="7"/>
      <c r="G32" s="7"/>
      <c r="H32" s="7"/>
      <c r="I32" s="3"/>
      <c r="J32" s="3"/>
    </row>
    <row r="33" spans="1:10" ht="15" thickBot="1" x14ac:dyDescent="0.4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ht="15" thickBot="1" x14ac:dyDescent="0.4">
      <c r="A34" s="3" t="s">
        <v>39</v>
      </c>
      <c r="B34" s="3" t="s">
        <v>40</v>
      </c>
      <c r="C34" s="3"/>
      <c r="D34" s="3"/>
      <c r="E34" s="3"/>
      <c r="F34" s="3"/>
      <c r="G34" s="3"/>
      <c r="H34" s="3"/>
      <c r="I34" s="3"/>
      <c r="J34" s="47">
        <f>SUM(J27:J29)</f>
        <v>0</v>
      </c>
    </row>
    <row r="35" spans="1:10" x14ac:dyDescent="0.3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ht="15" thickBot="1" x14ac:dyDescent="0.4">
      <c r="A36" s="8"/>
      <c r="B36" s="8"/>
      <c r="C36" s="8"/>
      <c r="D36" s="8"/>
      <c r="E36" s="8"/>
      <c r="F36" s="8"/>
      <c r="G36" s="8"/>
      <c r="H36" s="8"/>
      <c r="I36" s="8"/>
      <c r="J36" s="8"/>
    </row>
    <row r="37" spans="1:10" x14ac:dyDescent="0.3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35">
      <c r="A38" s="3" t="s">
        <v>41</v>
      </c>
      <c r="B38" s="3" t="s">
        <v>42</v>
      </c>
      <c r="C38" s="3"/>
      <c r="D38" s="3"/>
      <c r="E38" s="5"/>
      <c r="F38" s="3"/>
      <c r="G38" s="3"/>
      <c r="H38" s="3"/>
      <c r="I38" s="3"/>
      <c r="J38" s="3"/>
    </row>
  </sheetData>
  <mergeCells count="1">
    <mergeCell ref="C3:J3"/>
  </mergeCells>
  <pageMargins left="0.7" right="0.7" top="0.75" bottom="0.75" header="0.3" footer="0.3"/>
  <pageSetup scale="9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zoomScaleNormal="100" workbookViewId="0">
      <selection activeCell="B11" sqref="B11"/>
    </sheetView>
  </sheetViews>
  <sheetFormatPr defaultRowHeight="14.5" x14ac:dyDescent="0.35"/>
  <cols>
    <col min="1" max="1" width="11.90625" style="3" customWidth="1"/>
    <col min="2" max="2" width="64.36328125" style="34" customWidth="1"/>
    <col min="3" max="3" width="12.36328125" style="3" customWidth="1"/>
    <col min="5" max="5" width="17.81640625" customWidth="1"/>
  </cols>
  <sheetData>
    <row r="1" spans="1:5" x14ac:dyDescent="0.35">
      <c r="A1" s="92" t="s">
        <v>11</v>
      </c>
      <c r="B1" s="93"/>
      <c r="C1" s="94"/>
    </row>
    <row r="2" spans="1:5" x14ac:dyDescent="0.35">
      <c r="A2" s="4" t="s">
        <v>575</v>
      </c>
      <c r="B2" s="36" t="s">
        <v>49</v>
      </c>
      <c r="C2" s="37">
        <v>106312.8</v>
      </c>
      <c r="E2" s="65"/>
    </row>
    <row r="3" spans="1:5" x14ac:dyDescent="0.35">
      <c r="A3" s="35" t="s">
        <v>576</v>
      </c>
      <c r="B3" s="36" t="s">
        <v>50</v>
      </c>
      <c r="C3" s="37">
        <v>107320.40000000001</v>
      </c>
      <c r="E3" s="65"/>
    </row>
    <row r="4" spans="1:5" x14ac:dyDescent="0.35">
      <c r="A4" s="35" t="s">
        <v>577</v>
      </c>
      <c r="B4" s="36" t="s">
        <v>51</v>
      </c>
      <c r="C4" s="38">
        <v>130759.20000000001</v>
      </c>
      <c r="E4" s="65"/>
    </row>
    <row r="5" spans="1:5" x14ac:dyDescent="0.35">
      <c r="A5" s="35" t="s">
        <v>578</v>
      </c>
      <c r="B5" s="36" t="s">
        <v>52</v>
      </c>
      <c r="C5" s="38">
        <v>132421.30000000002</v>
      </c>
      <c r="E5" s="65"/>
    </row>
    <row r="6" spans="1:5" s="3" customFormat="1" x14ac:dyDescent="0.35">
      <c r="A6" s="35" t="s">
        <v>579</v>
      </c>
      <c r="B6" s="36" t="s">
        <v>580</v>
      </c>
      <c r="C6" s="38">
        <v>17445</v>
      </c>
      <c r="E6" s="65"/>
    </row>
  </sheetData>
  <mergeCells count="1">
    <mergeCell ref="A1:C1"/>
  </mergeCells>
  <pageMargins left="0.7" right="0.7" top="0.75" bottom="0.75" header="0.3" footer="0.3"/>
  <pageSetup orientation="portrait" horizontalDpi="4294967295" verticalDpi="4294967295" r:id="rId1"/>
  <headerFooter>
    <oddFooter>&amp;CHGAC Wildland Form D&amp;R&amp;P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46"/>
  <sheetViews>
    <sheetView tabSelected="1" zoomScale="150" zoomScaleNormal="150" workbookViewId="0">
      <selection activeCell="E31" sqref="E31"/>
    </sheetView>
  </sheetViews>
  <sheetFormatPr defaultRowHeight="14.5" x14ac:dyDescent="0.35"/>
  <cols>
    <col min="1" max="1" width="11.90625" style="63" customWidth="1"/>
    <col min="2" max="2" width="68.36328125" customWidth="1"/>
    <col min="3" max="3" width="11.90625" style="73" customWidth="1"/>
    <col min="4" max="4" width="9.08984375" style="31"/>
    <col min="5" max="5" width="10.54296875" style="32" bestFit="1" customWidth="1"/>
  </cols>
  <sheetData>
    <row r="1" spans="1:5" ht="15.5" thickTop="1" thickBot="1" x14ac:dyDescent="0.4">
      <c r="A1" s="49" t="s">
        <v>0</v>
      </c>
      <c r="B1" s="1"/>
      <c r="C1" s="68" t="s">
        <v>761</v>
      </c>
    </row>
    <row r="2" spans="1:5" ht="16" thickTop="1" thickBot="1" x14ac:dyDescent="0.4">
      <c r="A2" s="54"/>
      <c r="B2" s="33" t="s">
        <v>843</v>
      </c>
      <c r="C2" s="69"/>
    </row>
    <row r="3" spans="1:5" ht="23" x14ac:dyDescent="0.35">
      <c r="A3" s="66" t="s">
        <v>1</v>
      </c>
      <c r="B3" s="39" t="s">
        <v>2</v>
      </c>
      <c r="C3" s="70" t="s">
        <v>3</v>
      </c>
      <c r="D3" s="89" t="s">
        <v>45</v>
      </c>
      <c r="E3" s="90" t="s">
        <v>46</v>
      </c>
    </row>
    <row r="4" spans="1:5" s="61" customFormat="1" ht="11.5" x14ac:dyDescent="0.25">
      <c r="A4" s="50"/>
      <c r="B4" s="41" t="s">
        <v>62</v>
      </c>
      <c r="C4" s="71"/>
      <c r="D4" s="59"/>
      <c r="E4" s="80" t="str">
        <f t="shared" ref="E4:E68" si="0">IF(D4&gt;0,C4*D4,"")</f>
        <v/>
      </c>
    </row>
    <row r="5" spans="1:5" s="61" customFormat="1" ht="11.5" x14ac:dyDescent="0.25">
      <c r="A5" s="50" t="s">
        <v>244</v>
      </c>
      <c r="B5" s="40" t="s">
        <v>56</v>
      </c>
      <c r="C5" s="62">
        <v>2490</v>
      </c>
      <c r="D5" s="59"/>
      <c r="E5" s="80" t="str">
        <f t="shared" si="0"/>
        <v/>
      </c>
    </row>
    <row r="6" spans="1:5" s="61" customFormat="1" ht="11.5" x14ac:dyDescent="0.25">
      <c r="A6" s="50" t="s">
        <v>245</v>
      </c>
      <c r="B6" s="40" t="s">
        <v>53</v>
      </c>
      <c r="C6" s="62">
        <v>3650</v>
      </c>
      <c r="D6" s="59"/>
      <c r="E6" s="80" t="str">
        <f t="shared" si="0"/>
        <v/>
      </c>
    </row>
    <row r="7" spans="1:5" s="61" customFormat="1" ht="11.5" x14ac:dyDescent="0.25">
      <c r="A7" s="50" t="s">
        <v>246</v>
      </c>
      <c r="B7" s="40" t="s">
        <v>54</v>
      </c>
      <c r="C7" s="62">
        <v>2850</v>
      </c>
      <c r="D7" s="59"/>
      <c r="E7" s="80" t="str">
        <f t="shared" si="0"/>
        <v/>
      </c>
    </row>
    <row r="8" spans="1:5" s="61" customFormat="1" ht="11.5" x14ac:dyDescent="0.25">
      <c r="A8" s="50" t="s">
        <v>247</v>
      </c>
      <c r="B8" s="40" t="s">
        <v>55</v>
      </c>
      <c r="C8" s="62">
        <v>4050</v>
      </c>
      <c r="D8" s="59"/>
      <c r="E8" s="80" t="str">
        <f t="shared" si="0"/>
        <v/>
      </c>
    </row>
    <row r="9" spans="1:5" s="61" customFormat="1" ht="11.5" x14ac:dyDescent="0.25">
      <c r="A9" s="50" t="s">
        <v>248</v>
      </c>
      <c r="B9" s="40" t="s">
        <v>59</v>
      </c>
      <c r="C9" s="62">
        <v>1650</v>
      </c>
      <c r="D9" s="59"/>
      <c r="E9" s="80" t="str">
        <f t="shared" si="0"/>
        <v/>
      </c>
    </row>
    <row r="10" spans="1:5" s="61" customFormat="1" ht="11.5" x14ac:dyDescent="0.25">
      <c r="A10" s="50" t="s">
        <v>249</v>
      </c>
      <c r="B10" s="43" t="s">
        <v>74</v>
      </c>
      <c r="C10" s="62">
        <v>385</v>
      </c>
      <c r="D10" s="59"/>
      <c r="E10" s="80" t="str">
        <f t="shared" si="0"/>
        <v/>
      </c>
    </row>
    <row r="11" spans="1:5" s="61" customFormat="1" ht="11.5" x14ac:dyDescent="0.25">
      <c r="A11" s="50" t="s">
        <v>250</v>
      </c>
      <c r="B11" s="40" t="s">
        <v>60</v>
      </c>
      <c r="C11" s="62">
        <v>1985</v>
      </c>
      <c r="D11" s="59"/>
      <c r="E11" s="80" t="str">
        <f t="shared" si="0"/>
        <v/>
      </c>
    </row>
    <row r="12" spans="1:5" s="61" customFormat="1" ht="11.5" x14ac:dyDescent="0.25">
      <c r="A12" s="50" t="s">
        <v>251</v>
      </c>
      <c r="B12" s="40" t="s">
        <v>61</v>
      </c>
      <c r="C12" s="62">
        <v>4450</v>
      </c>
      <c r="D12" s="59"/>
      <c r="E12" s="80" t="str">
        <f t="shared" si="0"/>
        <v/>
      </c>
    </row>
    <row r="13" spans="1:5" s="61" customFormat="1" ht="11.5" x14ac:dyDescent="0.25">
      <c r="A13" s="50" t="s">
        <v>252</v>
      </c>
      <c r="B13" s="40" t="s">
        <v>63</v>
      </c>
      <c r="C13" s="62">
        <v>1280</v>
      </c>
      <c r="D13" s="59"/>
      <c r="E13" s="80" t="str">
        <f t="shared" si="0"/>
        <v/>
      </c>
    </row>
    <row r="14" spans="1:5" s="61" customFormat="1" ht="11.5" x14ac:dyDescent="0.25">
      <c r="A14" s="50" t="s">
        <v>253</v>
      </c>
      <c r="B14" s="40" t="s">
        <v>254</v>
      </c>
      <c r="C14" s="62">
        <v>410</v>
      </c>
      <c r="D14" s="59"/>
      <c r="E14" s="80" t="str">
        <f t="shared" si="0"/>
        <v/>
      </c>
    </row>
    <row r="15" spans="1:5" s="61" customFormat="1" ht="11.5" x14ac:dyDescent="0.25">
      <c r="A15" s="50" t="s">
        <v>413</v>
      </c>
      <c r="B15" s="40" t="s">
        <v>402</v>
      </c>
      <c r="C15" s="62">
        <v>425</v>
      </c>
      <c r="D15" s="59"/>
      <c r="E15" s="80" t="str">
        <f t="shared" si="0"/>
        <v/>
      </c>
    </row>
    <row r="16" spans="1:5" s="61" customFormat="1" ht="11.5" x14ac:dyDescent="0.25">
      <c r="A16" s="50" t="s">
        <v>414</v>
      </c>
      <c r="B16" s="40" t="s">
        <v>403</v>
      </c>
      <c r="C16" s="62">
        <v>295</v>
      </c>
      <c r="D16" s="59"/>
      <c r="E16" s="80" t="str">
        <f t="shared" si="0"/>
        <v/>
      </c>
    </row>
    <row r="17" spans="1:5" s="61" customFormat="1" ht="11.5" x14ac:dyDescent="0.25">
      <c r="A17" s="50"/>
      <c r="B17" s="40"/>
      <c r="C17" s="62"/>
      <c r="D17" s="59"/>
      <c r="E17" s="80" t="str">
        <f t="shared" si="0"/>
        <v/>
      </c>
    </row>
    <row r="18" spans="1:5" s="61" customFormat="1" ht="11.5" x14ac:dyDescent="0.25">
      <c r="A18" s="50"/>
      <c r="B18" s="41" t="s">
        <v>64</v>
      </c>
      <c r="C18" s="62"/>
      <c r="D18" s="59"/>
      <c r="E18" s="80" t="str">
        <f t="shared" si="0"/>
        <v/>
      </c>
    </row>
    <row r="19" spans="1:5" s="61" customFormat="1" ht="11.5" x14ac:dyDescent="0.25">
      <c r="A19" s="51" t="s">
        <v>255</v>
      </c>
      <c r="B19" s="40" t="s">
        <v>57</v>
      </c>
      <c r="C19" s="62">
        <v>4500</v>
      </c>
      <c r="D19" s="81"/>
      <c r="E19" s="80" t="str">
        <f t="shared" si="0"/>
        <v/>
      </c>
    </row>
    <row r="20" spans="1:5" s="61" customFormat="1" ht="11.5" x14ac:dyDescent="0.25">
      <c r="A20" s="51" t="s">
        <v>257</v>
      </c>
      <c r="B20" s="40" t="s">
        <v>60</v>
      </c>
      <c r="C20" s="62">
        <v>2900</v>
      </c>
      <c r="D20" s="81"/>
      <c r="E20" s="80" t="str">
        <f t="shared" si="0"/>
        <v/>
      </c>
    </row>
    <row r="21" spans="1:5" s="61" customFormat="1" ht="11.5" x14ac:dyDescent="0.25">
      <c r="A21" s="52" t="s">
        <v>256</v>
      </c>
      <c r="B21" s="40" t="s">
        <v>58</v>
      </c>
      <c r="C21" s="62">
        <v>4250</v>
      </c>
      <c r="D21" s="59"/>
      <c r="E21" s="80" t="str">
        <f t="shared" si="0"/>
        <v/>
      </c>
    </row>
    <row r="22" spans="1:5" s="61" customFormat="1" ht="11.5" x14ac:dyDescent="0.25">
      <c r="A22" s="50" t="s">
        <v>258</v>
      </c>
      <c r="B22" s="40" t="s">
        <v>254</v>
      </c>
      <c r="C22" s="62">
        <v>495</v>
      </c>
      <c r="D22" s="59"/>
      <c r="E22" s="80" t="str">
        <f t="shared" si="0"/>
        <v/>
      </c>
    </row>
    <row r="23" spans="1:5" s="61" customFormat="1" ht="11.5" x14ac:dyDescent="0.25">
      <c r="A23" s="50"/>
      <c r="B23" s="40"/>
      <c r="C23" s="62"/>
      <c r="D23" s="59"/>
      <c r="E23" s="80" t="str">
        <f t="shared" si="0"/>
        <v/>
      </c>
    </row>
    <row r="24" spans="1:5" s="61" customFormat="1" ht="11.5" x14ac:dyDescent="0.25">
      <c r="A24" s="50"/>
      <c r="B24" s="41" t="s">
        <v>180</v>
      </c>
      <c r="C24" s="62"/>
      <c r="D24" s="59"/>
      <c r="E24" s="80" t="str">
        <f t="shared" si="0"/>
        <v/>
      </c>
    </row>
    <row r="25" spans="1:5" s="61" customFormat="1" ht="11.5" x14ac:dyDescent="0.25">
      <c r="A25" s="50" t="s">
        <v>186</v>
      </c>
      <c r="B25" s="43" t="s">
        <v>187</v>
      </c>
      <c r="C25" s="62">
        <v>1029</v>
      </c>
      <c r="D25" s="59"/>
      <c r="E25" s="80" t="str">
        <f t="shared" si="0"/>
        <v/>
      </c>
    </row>
    <row r="26" spans="1:5" s="61" customFormat="1" ht="11.5" x14ac:dyDescent="0.25">
      <c r="A26" s="50" t="s">
        <v>759</v>
      </c>
      <c r="B26" s="40" t="s">
        <v>760</v>
      </c>
      <c r="C26" s="62">
        <v>4395</v>
      </c>
      <c r="D26" s="59"/>
      <c r="E26" s="80" t="str">
        <f t="shared" si="0"/>
        <v/>
      </c>
    </row>
    <row r="27" spans="1:5" s="61" customFormat="1" ht="11.5" x14ac:dyDescent="0.25">
      <c r="A27" s="50" t="s">
        <v>259</v>
      </c>
      <c r="B27" s="40" t="s">
        <v>838</v>
      </c>
      <c r="C27" s="62">
        <v>5395</v>
      </c>
      <c r="D27" s="59"/>
      <c r="E27" s="80" t="str">
        <f t="shared" si="0"/>
        <v/>
      </c>
    </row>
    <row r="28" spans="1:5" s="61" customFormat="1" ht="11.5" x14ac:dyDescent="0.25">
      <c r="A28" s="50" t="s">
        <v>260</v>
      </c>
      <c r="B28" s="40" t="s">
        <v>839</v>
      </c>
      <c r="C28" s="62">
        <v>1950</v>
      </c>
      <c r="D28" s="59"/>
      <c r="E28" s="80" t="str">
        <f t="shared" si="0"/>
        <v/>
      </c>
    </row>
    <row r="29" spans="1:5" s="61" customFormat="1" ht="11.5" x14ac:dyDescent="0.25">
      <c r="A29" s="50" t="s">
        <v>261</v>
      </c>
      <c r="B29" s="43" t="s">
        <v>175</v>
      </c>
      <c r="C29" s="62">
        <v>550</v>
      </c>
      <c r="D29" s="59"/>
      <c r="E29" s="80" t="str">
        <f t="shared" si="0"/>
        <v/>
      </c>
    </row>
    <row r="30" spans="1:5" s="61" customFormat="1" ht="11.5" x14ac:dyDescent="0.25">
      <c r="A30" s="50" t="s">
        <v>262</v>
      </c>
      <c r="B30" s="43" t="s">
        <v>176</v>
      </c>
      <c r="C30" s="62">
        <v>660</v>
      </c>
      <c r="D30" s="59"/>
      <c r="E30" s="80" t="str">
        <f t="shared" si="0"/>
        <v/>
      </c>
    </row>
    <row r="31" spans="1:5" s="61" customFormat="1" ht="11.5" x14ac:dyDescent="0.25">
      <c r="A31" s="50" t="s">
        <v>263</v>
      </c>
      <c r="B31" s="43" t="s">
        <v>177</v>
      </c>
      <c r="C31" s="62">
        <v>622</v>
      </c>
      <c r="D31" s="59"/>
      <c r="E31" s="80" t="str">
        <f t="shared" si="0"/>
        <v/>
      </c>
    </row>
    <row r="32" spans="1:5" s="61" customFormat="1" ht="11.5" x14ac:dyDescent="0.25">
      <c r="A32" s="50" t="s">
        <v>264</v>
      </c>
      <c r="B32" s="43" t="s">
        <v>178</v>
      </c>
      <c r="C32" s="62">
        <v>776</v>
      </c>
      <c r="D32" s="59"/>
      <c r="E32" s="80" t="str">
        <f t="shared" si="0"/>
        <v/>
      </c>
    </row>
    <row r="33" spans="1:5" s="61" customFormat="1" ht="11.5" x14ac:dyDescent="0.25">
      <c r="A33" s="50" t="s">
        <v>265</v>
      </c>
      <c r="B33" s="43" t="s">
        <v>65</v>
      </c>
      <c r="C33" s="62">
        <v>1210</v>
      </c>
      <c r="D33" s="59"/>
      <c r="E33" s="80" t="str">
        <f t="shared" si="0"/>
        <v/>
      </c>
    </row>
    <row r="34" spans="1:5" s="61" customFormat="1" ht="11.5" x14ac:dyDescent="0.25">
      <c r="A34" s="50" t="s">
        <v>266</v>
      </c>
      <c r="B34" s="43" t="s">
        <v>73</v>
      </c>
      <c r="C34" s="62">
        <v>50</v>
      </c>
      <c r="D34" s="59"/>
      <c r="E34" s="80" t="str">
        <f t="shared" si="0"/>
        <v/>
      </c>
    </row>
    <row r="35" spans="1:5" s="61" customFormat="1" ht="11.5" x14ac:dyDescent="0.25">
      <c r="A35" s="50" t="s">
        <v>267</v>
      </c>
      <c r="B35" s="43" t="s">
        <v>75</v>
      </c>
      <c r="C35" s="62">
        <v>171</v>
      </c>
      <c r="D35" s="59"/>
      <c r="E35" s="80" t="str">
        <f t="shared" si="0"/>
        <v/>
      </c>
    </row>
    <row r="36" spans="1:5" s="61" customFormat="1" ht="11.5" x14ac:dyDescent="0.25">
      <c r="A36" s="50"/>
      <c r="B36" s="43"/>
      <c r="C36" s="62"/>
      <c r="D36" s="59"/>
      <c r="E36" s="80" t="str">
        <f t="shared" si="0"/>
        <v/>
      </c>
    </row>
    <row r="37" spans="1:5" s="61" customFormat="1" ht="11.5" x14ac:dyDescent="0.25">
      <c r="A37" s="52"/>
      <c r="B37" s="44" t="s">
        <v>69</v>
      </c>
      <c r="C37" s="62"/>
      <c r="D37" s="59"/>
      <c r="E37" s="80" t="str">
        <f t="shared" si="0"/>
        <v/>
      </c>
    </row>
    <row r="38" spans="1:5" s="61" customFormat="1" ht="11.5" x14ac:dyDescent="0.25">
      <c r="A38" s="52" t="s">
        <v>268</v>
      </c>
      <c r="B38" s="43" t="s">
        <v>70</v>
      </c>
      <c r="C38" s="62">
        <v>750</v>
      </c>
      <c r="D38" s="59"/>
      <c r="E38" s="80" t="str">
        <f t="shared" si="0"/>
        <v/>
      </c>
    </row>
    <row r="39" spans="1:5" s="61" customFormat="1" ht="11.5" x14ac:dyDescent="0.25">
      <c r="A39" s="52" t="s">
        <v>762</v>
      </c>
      <c r="B39" s="43" t="s">
        <v>763</v>
      </c>
      <c r="C39" s="62">
        <v>1000</v>
      </c>
      <c r="D39" s="59"/>
      <c r="E39" s="80" t="str">
        <f t="shared" si="0"/>
        <v/>
      </c>
    </row>
    <row r="40" spans="1:5" s="61" customFormat="1" ht="11.5" x14ac:dyDescent="0.25">
      <c r="A40" s="52" t="s">
        <v>269</v>
      </c>
      <c r="B40" s="43" t="s">
        <v>71</v>
      </c>
      <c r="C40" s="62">
        <v>1350</v>
      </c>
      <c r="D40" s="59"/>
      <c r="E40" s="80" t="str">
        <f t="shared" si="0"/>
        <v/>
      </c>
    </row>
    <row r="41" spans="1:5" s="61" customFormat="1" ht="11.5" x14ac:dyDescent="0.25">
      <c r="A41" s="52" t="s">
        <v>341</v>
      </c>
      <c r="B41" s="43" t="s">
        <v>72</v>
      </c>
      <c r="C41" s="62">
        <v>980</v>
      </c>
      <c r="D41" s="59"/>
      <c r="E41" s="80" t="str">
        <f t="shared" si="0"/>
        <v/>
      </c>
    </row>
    <row r="42" spans="1:5" s="61" customFormat="1" ht="11.5" x14ac:dyDescent="0.25">
      <c r="A42" s="52"/>
      <c r="B42" s="43"/>
      <c r="C42" s="62"/>
      <c r="D42" s="59"/>
      <c r="E42" s="80" t="str">
        <f t="shared" si="0"/>
        <v/>
      </c>
    </row>
    <row r="43" spans="1:5" s="61" customFormat="1" ht="11.5" x14ac:dyDescent="0.25">
      <c r="A43" s="52" t="s">
        <v>387</v>
      </c>
      <c r="B43" s="43" t="s">
        <v>188</v>
      </c>
      <c r="C43" s="62">
        <v>12120</v>
      </c>
      <c r="D43" s="59"/>
      <c r="E43" s="80" t="str">
        <f t="shared" si="0"/>
        <v/>
      </c>
    </row>
    <row r="44" spans="1:5" s="61" customFormat="1" ht="11.5" x14ac:dyDescent="0.25">
      <c r="A44" s="52" t="s">
        <v>388</v>
      </c>
      <c r="B44" s="43" t="s">
        <v>189</v>
      </c>
      <c r="C44" s="62">
        <v>11900</v>
      </c>
      <c r="D44" s="59"/>
      <c r="E44" s="80" t="str">
        <f t="shared" si="0"/>
        <v/>
      </c>
    </row>
    <row r="45" spans="1:5" s="61" customFormat="1" ht="11.5" x14ac:dyDescent="0.25">
      <c r="A45" s="52" t="s">
        <v>389</v>
      </c>
      <c r="B45" s="43" t="s">
        <v>190</v>
      </c>
      <c r="C45" s="62">
        <v>12120</v>
      </c>
      <c r="D45" s="59"/>
      <c r="E45" s="80" t="str">
        <f t="shared" si="0"/>
        <v/>
      </c>
    </row>
    <row r="46" spans="1:5" s="61" customFormat="1" ht="11.5" x14ac:dyDescent="0.25">
      <c r="A46" s="52" t="s">
        <v>840</v>
      </c>
      <c r="B46" s="43" t="s">
        <v>841</v>
      </c>
      <c r="C46" s="62">
        <v>8500</v>
      </c>
      <c r="D46" s="59"/>
      <c r="E46" s="80" t="str">
        <f t="shared" si="0"/>
        <v/>
      </c>
    </row>
    <row r="47" spans="1:5" s="61" customFormat="1" ht="11.5" x14ac:dyDescent="0.25">
      <c r="A47" s="52" t="s">
        <v>842</v>
      </c>
      <c r="B47" s="43" t="s">
        <v>764</v>
      </c>
      <c r="C47" s="62">
        <v>8500</v>
      </c>
      <c r="D47" s="59"/>
      <c r="E47" s="80" t="str">
        <f t="shared" si="0"/>
        <v/>
      </c>
    </row>
    <row r="48" spans="1:5" s="61" customFormat="1" ht="11.5" x14ac:dyDescent="0.25">
      <c r="A48" s="52"/>
      <c r="B48" s="43"/>
      <c r="C48" s="62"/>
      <c r="D48" s="59"/>
      <c r="E48" s="80" t="str">
        <f t="shared" si="0"/>
        <v/>
      </c>
    </row>
    <row r="49" spans="1:5" s="61" customFormat="1" ht="11.5" x14ac:dyDescent="0.25">
      <c r="A49" s="52" t="s">
        <v>270</v>
      </c>
      <c r="B49" s="43" t="s">
        <v>76</v>
      </c>
      <c r="C49" s="62">
        <v>352</v>
      </c>
      <c r="D49" s="59"/>
      <c r="E49" s="80" t="str">
        <f t="shared" si="0"/>
        <v/>
      </c>
    </row>
    <row r="50" spans="1:5" s="61" customFormat="1" ht="11.5" x14ac:dyDescent="0.25">
      <c r="A50" s="52"/>
      <c r="B50" s="43"/>
      <c r="C50" s="62"/>
      <c r="D50" s="59"/>
      <c r="E50" s="80" t="str">
        <f t="shared" si="0"/>
        <v/>
      </c>
    </row>
    <row r="51" spans="1:5" s="61" customFormat="1" ht="11.5" x14ac:dyDescent="0.25">
      <c r="A51" s="52" t="s">
        <v>271</v>
      </c>
      <c r="B51" s="43" t="s">
        <v>80</v>
      </c>
      <c r="C51" s="62">
        <v>485</v>
      </c>
      <c r="D51" s="59"/>
      <c r="E51" s="80" t="str">
        <f t="shared" si="0"/>
        <v/>
      </c>
    </row>
    <row r="52" spans="1:5" s="61" customFormat="1" ht="11.5" x14ac:dyDescent="0.25">
      <c r="A52" s="52" t="s">
        <v>272</v>
      </c>
      <c r="B52" s="43" t="s">
        <v>81</v>
      </c>
      <c r="C52" s="62">
        <v>1292</v>
      </c>
      <c r="D52" s="59"/>
      <c r="E52" s="80" t="str">
        <f t="shared" si="0"/>
        <v/>
      </c>
    </row>
    <row r="53" spans="1:5" s="61" customFormat="1" ht="11.5" x14ac:dyDescent="0.25">
      <c r="A53" s="52" t="s">
        <v>273</v>
      </c>
      <c r="B53" s="43" t="s">
        <v>82</v>
      </c>
      <c r="C53" s="62">
        <v>493</v>
      </c>
      <c r="D53" s="59"/>
      <c r="E53" s="80" t="str">
        <f t="shared" si="0"/>
        <v/>
      </c>
    </row>
    <row r="54" spans="1:5" s="61" customFormat="1" ht="11.5" x14ac:dyDescent="0.25">
      <c r="A54" s="52" t="s">
        <v>274</v>
      </c>
      <c r="B54" s="43" t="s">
        <v>83</v>
      </c>
      <c r="C54" s="62">
        <v>593</v>
      </c>
      <c r="D54" s="59"/>
      <c r="E54" s="80" t="str">
        <f t="shared" si="0"/>
        <v/>
      </c>
    </row>
    <row r="55" spans="1:5" s="61" customFormat="1" ht="11.5" x14ac:dyDescent="0.25">
      <c r="A55" s="52" t="s">
        <v>275</v>
      </c>
      <c r="B55" s="43" t="s">
        <v>84</v>
      </c>
      <c r="C55" s="62">
        <v>294</v>
      </c>
      <c r="D55" s="59"/>
      <c r="E55" s="80" t="str">
        <f t="shared" si="0"/>
        <v/>
      </c>
    </row>
    <row r="56" spans="1:5" s="61" customFormat="1" ht="11.5" x14ac:dyDescent="0.25">
      <c r="A56" s="52" t="s">
        <v>276</v>
      </c>
      <c r="B56" s="43" t="s">
        <v>85</v>
      </c>
      <c r="C56" s="62">
        <v>786</v>
      </c>
      <c r="D56" s="59"/>
      <c r="E56" s="80" t="str">
        <f t="shared" si="0"/>
        <v/>
      </c>
    </row>
    <row r="57" spans="1:5" s="61" customFormat="1" ht="11.5" x14ac:dyDescent="0.25">
      <c r="A57" s="52"/>
      <c r="B57" s="43"/>
      <c r="C57" s="62"/>
      <c r="D57" s="59"/>
      <c r="E57" s="80" t="str">
        <f t="shared" si="0"/>
        <v/>
      </c>
    </row>
    <row r="58" spans="1:5" s="61" customFormat="1" ht="11.5" x14ac:dyDescent="0.25">
      <c r="A58" s="52" t="s">
        <v>319</v>
      </c>
      <c r="B58" s="43" t="s">
        <v>191</v>
      </c>
      <c r="C58" s="62">
        <v>628</v>
      </c>
      <c r="D58" s="59"/>
      <c r="E58" s="80" t="str">
        <f t="shared" si="0"/>
        <v/>
      </c>
    </row>
    <row r="59" spans="1:5" s="61" customFormat="1" ht="11.5" x14ac:dyDescent="0.25">
      <c r="A59" s="52" t="s">
        <v>320</v>
      </c>
      <c r="B59" s="43" t="s">
        <v>192</v>
      </c>
      <c r="C59" s="62">
        <v>1628</v>
      </c>
      <c r="D59" s="59"/>
      <c r="E59" s="80" t="str">
        <f t="shared" si="0"/>
        <v/>
      </c>
    </row>
    <row r="60" spans="1:5" s="61" customFormat="1" ht="11.5" x14ac:dyDescent="0.25">
      <c r="A60" s="52" t="s">
        <v>321</v>
      </c>
      <c r="B60" s="43" t="s">
        <v>193</v>
      </c>
      <c r="C60" s="62">
        <v>2633</v>
      </c>
      <c r="D60" s="59"/>
      <c r="E60" s="80" t="str">
        <f t="shared" si="0"/>
        <v/>
      </c>
    </row>
    <row r="61" spans="1:5" s="61" customFormat="1" ht="11.5" x14ac:dyDescent="0.25">
      <c r="A61" s="52" t="s">
        <v>328</v>
      </c>
      <c r="B61" s="43" t="s">
        <v>77</v>
      </c>
      <c r="C61" s="62">
        <v>995</v>
      </c>
      <c r="D61" s="59"/>
      <c r="E61" s="80" t="str">
        <f t="shared" si="0"/>
        <v/>
      </c>
    </row>
    <row r="62" spans="1:5" s="61" customFormat="1" ht="11.5" x14ac:dyDescent="0.25">
      <c r="A62" s="52" t="s">
        <v>329</v>
      </c>
      <c r="B62" s="43" t="s">
        <v>5</v>
      </c>
      <c r="C62" s="62">
        <v>1085</v>
      </c>
      <c r="D62" s="59"/>
      <c r="E62" s="80" t="str">
        <f t="shared" si="0"/>
        <v/>
      </c>
    </row>
    <row r="63" spans="1:5" s="61" customFormat="1" ht="11.5" x14ac:dyDescent="0.25">
      <c r="A63" s="52" t="s">
        <v>331</v>
      </c>
      <c r="B63" s="43" t="s">
        <v>79</v>
      </c>
      <c r="C63" s="62">
        <v>11016</v>
      </c>
      <c r="D63" s="59"/>
      <c r="E63" s="80" t="str">
        <f t="shared" si="0"/>
        <v/>
      </c>
    </row>
    <row r="64" spans="1:5" s="61" customFormat="1" ht="11.5" x14ac:dyDescent="0.25">
      <c r="A64" s="52" t="s">
        <v>330</v>
      </c>
      <c r="B64" s="43" t="s">
        <v>78</v>
      </c>
      <c r="C64" s="62">
        <v>1792</v>
      </c>
      <c r="D64" s="59"/>
      <c r="E64" s="80" t="str">
        <f t="shared" si="0"/>
        <v/>
      </c>
    </row>
    <row r="65" spans="1:5" s="61" customFormat="1" ht="11.5" x14ac:dyDescent="0.25">
      <c r="A65" s="52" t="s">
        <v>332</v>
      </c>
      <c r="B65" s="43" t="s">
        <v>194</v>
      </c>
      <c r="C65" s="62">
        <v>707</v>
      </c>
      <c r="D65" s="59"/>
      <c r="E65" s="80" t="str">
        <f t="shared" si="0"/>
        <v/>
      </c>
    </row>
    <row r="66" spans="1:5" s="61" customFormat="1" ht="11.5" x14ac:dyDescent="0.25">
      <c r="A66" s="52" t="s">
        <v>333</v>
      </c>
      <c r="B66" s="43" t="s">
        <v>195</v>
      </c>
      <c r="C66" s="62">
        <v>513</v>
      </c>
      <c r="D66" s="59"/>
      <c r="E66" s="80" t="str">
        <f t="shared" si="0"/>
        <v/>
      </c>
    </row>
    <row r="67" spans="1:5" s="61" customFormat="1" ht="11.5" x14ac:dyDescent="0.25">
      <c r="A67" s="52"/>
      <c r="B67" s="43"/>
      <c r="C67" s="62"/>
      <c r="D67" s="59"/>
      <c r="E67" s="80" t="str">
        <f t="shared" si="0"/>
        <v/>
      </c>
    </row>
    <row r="68" spans="1:5" s="61" customFormat="1" ht="11.5" x14ac:dyDescent="0.25">
      <c r="A68" s="52" t="s">
        <v>292</v>
      </c>
      <c r="B68" s="43" t="s">
        <v>6</v>
      </c>
      <c r="C68" s="62">
        <v>0</v>
      </c>
      <c r="D68" s="59"/>
      <c r="E68" s="80" t="str">
        <f t="shared" si="0"/>
        <v/>
      </c>
    </row>
    <row r="69" spans="1:5" s="61" customFormat="1" ht="11.5" x14ac:dyDescent="0.25">
      <c r="A69" s="52" t="s">
        <v>293</v>
      </c>
      <c r="B69" s="43" t="s">
        <v>7</v>
      </c>
      <c r="C69" s="62">
        <v>250</v>
      </c>
      <c r="D69" s="59"/>
      <c r="E69" s="80" t="str">
        <f t="shared" ref="E69:E131" si="1">IF(D69&gt;0,C69*D69,"")</f>
        <v/>
      </c>
    </row>
    <row r="70" spans="1:5" s="61" customFormat="1" ht="11.5" x14ac:dyDescent="0.25">
      <c r="A70" s="52" t="s">
        <v>294</v>
      </c>
      <c r="B70" s="43" t="s">
        <v>8</v>
      </c>
      <c r="C70" s="62">
        <v>486</v>
      </c>
      <c r="D70" s="59"/>
      <c r="E70" s="80" t="str">
        <f t="shared" si="1"/>
        <v/>
      </c>
    </row>
    <row r="71" spans="1:5" s="61" customFormat="1" ht="11.5" x14ac:dyDescent="0.25">
      <c r="A71" s="52"/>
      <c r="B71" s="43"/>
      <c r="C71" s="62"/>
      <c r="D71" s="59"/>
      <c r="E71" s="80" t="str">
        <f t="shared" si="1"/>
        <v/>
      </c>
    </row>
    <row r="72" spans="1:5" s="61" customFormat="1" ht="11.5" x14ac:dyDescent="0.25">
      <c r="A72" s="52" t="s">
        <v>299</v>
      </c>
      <c r="B72" s="43" t="s">
        <v>295</v>
      </c>
      <c r="C72" s="62">
        <v>620</v>
      </c>
      <c r="D72" s="59"/>
      <c r="E72" s="80" t="str">
        <f t="shared" si="1"/>
        <v/>
      </c>
    </row>
    <row r="73" spans="1:5" s="61" customFormat="1" ht="11.5" x14ac:dyDescent="0.25">
      <c r="A73" s="52" t="s">
        <v>337</v>
      </c>
      <c r="B73" s="43" t="s">
        <v>296</v>
      </c>
      <c r="C73" s="62">
        <v>867</v>
      </c>
      <c r="D73" s="59"/>
      <c r="E73" s="80" t="str">
        <f t="shared" si="1"/>
        <v/>
      </c>
    </row>
    <row r="74" spans="1:5" s="61" customFormat="1" ht="11.5" x14ac:dyDescent="0.25">
      <c r="A74" s="52" t="s">
        <v>335</v>
      </c>
      <c r="B74" s="43" t="s">
        <v>297</v>
      </c>
      <c r="C74" s="62">
        <v>7516</v>
      </c>
      <c r="D74" s="59"/>
      <c r="E74" s="80" t="str">
        <f t="shared" si="1"/>
        <v/>
      </c>
    </row>
    <row r="75" spans="1:5" s="61" customFormat="1" ht="11.5" x14ac:dyDescent="0.25">
      <c r="A75" s="52" t="s">
        <v>336</v>
      </c>
      <c r="B75" s="43" t="s">
        <v>298</v>
      </c>
      <c r="C75" s="62">
        <v>11196</v>
      </c>
      <c r="D75" s="59"/>
      <c r="E75" s="80" t="str">
        <f t="shared" si="1"/>
        <v/>
      </c>
    </row>
    <row r="76" spans="1:5" s="61" customFormat="1" ht="11.5" x14ac:dyDescent="0.25">
      <c r="A76" s="52" t="s">
        <v>338</v>
      </c>
      <c r="B76" s="43" t="s">
        <v>334</v>
      </c>
      <c r="C76" s="62">
        <v>60529</v>
      </c>
      <c r="D76" s="59"/>
      <c r="E76" s="80" t="str">
        <f t="shared" si="1"/>
        <v/>
      </c>
    </row>
    <row r="77" spans="1:5" s="61" customFormat="1" ht="11.5" x14ac:dyDescent="0.25">
      <c r="A77" s="52" t="s">
        <v>340</v>
      </c>
      <c r="B77" s="43" t="s">
        <v>4</v>
      </c>
      <c r="C77" s="62">
        <v>712</v>
      </c>
      <c r="D77" s="59"/>
      <c r="E77" s="80" t="str">
        <f t="shared" si="1"/>
        <v/>
      </c>
    </row>
    <row r="78" spans="1:5" s="61" customFormat="1" ht="11.5" x14ac:dyDescent="0.25">
      <c r="A78" s="52" t="s">
        <v>339</v>
      </c>
      <c r="B78" s="43" t="s">
        <v>196</v>
      </c>
      <c r="C78" s="62">
        <v>580</v>
      </c>
      <c r="D78" s="59"/>
      <c r="E78" s="80" t="str">
        <f t="shared" si="1"/>
        <v/>
      </c>
    </row>
    <row r="79" spans="1:5" s="61" customFormat="1" ht="11.5" x14ac:dyDescent="0.25">
      <c r="A79" s="52"/>
      <c r="B79" s="43"/>
      <c r="C79" s="62"/>
      <c r="D79" s="59"/>
      <c r="E79" s="80" t="str">
        <f t="shared" si="1"/>
        <v/>
      </c>
    </row>
    <row r="80" spans="1:5" s="61" customFormat="1" ht="11.5" x14ac:dyDescent="0.25">
      <c r="A80" s="52"/>
      <c r="B80" s="44" t="s">
        <v>89</v>
      </c>
      <c r="C80" s="62"/>
      <c r="D80" s="59"/>
      <c r="E80" s="80" t="str">
        <f t="shared" si="1"/>
        <v/>
      </c>
    </row>
    <row r="81" spans="1:5" s="61" customFormat="1" ht="11.5" x14ac:dyDescent="0.25">
      <c r="A81" s="52" t="s">
        <v>285</v>
      </c>
      <c r="B81" s="43" t="s">
        <v>87</v>
      </c>
      <c r="C81" s="62">
        <v>975</v>
      </c>
      <c r="D81" s="59"/>
      <c r="E81" s="80" t="str">
        <f t="shared" si="1"/>
        <v/>
      </c>
    </row>
    <row r="82" spans="1:5" s="61" customFormat="1" ht="11.5" x14ac:dyDescent="0.25">
      <c r="A82" s="52" t="s">
        <v>286</v>
      </c>
      <c r="B82" s="43" t="s">
        <v>88</v>
      </c>
      <c r="C82" s="62">
        <v>263</v>
      </c>
      <c r="D82" s="59"/>
      <c r="E82" s="80" t="str">
        <f t="shared" si="1"/>
        <v/>
      </c>
    </row>
    <row r="83" spans="1:5" s="61" customFormat="1" ht="11.5" x14ac:dyDescent="0.25">
      <c r="A83" s="52" t="s">
        <v>327</v>
      </c>
      <c r="B83" s="43" t="s">
        <v>280</v>
      </c>
      <c r="C83" s="62">
        <v>2994</v>
      </c>
      <c r="D83" s="59"/>
      <c r="E83" s="80" t="str">
        <f t="shared" si="1"/>
        <v/>
      </c>
    </row>
    <row r="84" spans="1:5" s="61" customFormat="1" ht="11.5" x14ac:dyDescent="0.25">
      <c r="A84" s="52" t="s">
        <v>282</v>
      </c>
      <c r="B84" s="43" t="s">
        <v>281</v>
      </c>
      <c r="C84" s="62">
        <v>1123</v>
      </c>
      <c r="D84" s="59"/>
      <c r="E84" s="80" t="str">
        <f t="shared" si="1"/>
        <v/>
      </c>
    </row>
    <row r="85" spans="1:5" s="61" customFormat="1" ht="11.5" x14ac:dyDescent="0.25">
      <c r="A85" s="52" t="s">
        <v>283</v>
      </c>
      <c r="B85" s="43" t="s">
        <v>197</v>
      </c>
      <c r="C85" s="62">
        <v>1311</v>
      </c>
      <c r="D85" s="59"/>
      <c r="E85" s="80" t="str">
        <f t="shared" si="1"/>
        <v/>
      </c>
    </row>
    <row r="86" spans="1:5" s="61" customFormat="1" ht="11.5" x14ac:dyDescent="0.25">
      <c r="A86" s="52" t="s">
        <v>284</v>
      </c>
      <c r="B86" s="43" t="s">
        <v>198</v>
      </c>
      <c r="C86" s="62">
        <v>488</v>
      </c>
      <c r="D86" s="59"/>
      <c r="E86" s="80" t="str">
        <f t="shared" si="1"/>
        <v/>
      </c>
    </row>
    <row r="87" spans="1:5" s="61" customFormat="1" ht="11.5" x14ac:dyDescent="0.25">
      <c r="A87" s="52" t="s">
        <v>289</v>
      </c>
      <c r="B87" s="43" t="s">
        <v>86</v>
      </c>
      <c r="C87" s="62">
        <v>113</v>
      </c>
      <c r="D87" s="59"/>
      <c r="E87" s="80" t="str">
        <f t="shared" si="1"/>
        <v/>
      </c>
    </row>
    <row r="88" spans="1:5" s="61" customFormat="1" ht="11.5" x14ac:dyDescent="0.25">
      <c r="A88" s="52" t="s">
        <v>287</v>
      </c>
      <c r="B88" s="43" t="s">
        <v>199</v>
      </c>
      <c r="C88" s="62">
        <v>1273</v>
      </c>
      <c r="D88" s="59"/>
      <c r="E88" s="80" t="str">
        <f t="shared" si="1"/>
        <v/>
      </c>
    </row>
    <row r="89" spans="1:5" s="61" customFormat="1" ht="11.5" x14ac:dyDescent="0.25">
      <c r="A89" s="52" t="s">
        <v>288</v>
      </c>
      <c r="B89" s="43" t="s">
        <v>200</v>
      </c>
      <c r="C89" s="62">
        <v>1273</v>
      </c>
      <c r="D89" s="59"/>
      <c r="E89" s="80" t="str">
        <f t="shared" si="1"/>
        <v/>
      </c>
    </row>
    <row r="90" spans="1:5" s="61" customFormat="1" ht="11.5" x14ac:dyDescent="0.25">
      <c r="A90" s="52" t="s">
        <v>300</v>
      </c>
      <c r="B90" s="43" t="s">
        <v>203</v>
      </c>
      <c r="C90" s="62">
        <v>188</v>
      </c>
      <c r="D90" s="59"/>
      <c r="E90" s="80" t="str">
        <f t="shared" si="1"/>
        <v/>
      </c>
    </row>
    <row r="91" spans="1:5" s="61" customFormat="1" ht="11.5" x14ac:dyDescent="0.25">
      <c r="A91" s="52" t="s">
        <v>301</v>
      </c>
      <c r="B91" s="43" t="s">
        <v>204</v>
      </c>
      <c r="C91" s="62">
        <v>75</v>
      </c>
      <c r="D91" s="59"/>
      <c r="E91" s="80" t="str">
        <f t="shared" si="1"/>
        <v/>
      </c>
    </row>
    <row r="92" spans="1:5" s="61" customFormat="1" ht="11.5" x14ac:dyDescent="0.25">
      <c r="A92" s="52" t="s">
        <v>302</v>
      </c>
      <c r="B92" s="43" t="s">
        <v>66</v>
      </c>
      <c r="C92" s="62">
        <v>712</v>
      </c>
      <c r="D92" s="59"/>
      <c r="E92" s="80" t="str">
        <f t="shared" si="1"/>
        <v/>
      </c>
    </row>
    <row r="93" spans="1:5" s="61" customFormat="1" ht="11.5" x14ac:dyDescent="0.25">
      <c r="A93" s="52" t="s">
        <v>303</v>
      </c>
      <c r="B93" s="43" t="s">
        <v>91</v>
      </c>
      <c r="C93" s="62">
        <v>562</v>
      </c>
      <c r="D93" s="59"/>
      <c r="E93" s="80" t="str">
        <f t="shared" si="1"/>
        <v/>
      </c>
    </row>
    <row r="94" spans="1:5" s="61" customFormat="1" ht="11.5" x14ac:dyDescent="0.25">
      <c r="A94" s="52" t="s">
        <v>291</v>
      </c>
      <c r="B94" s="43" t="s">
        <v>93</v>
      </c>
      <c r="C94" s="62">
        <v>1011</v>
      </c>
      <c r="D94" s="59"/>
      <c r="E94" s="80" t="str">
        <f t="shared" si="1"/>
        <v/>
      </c>
    </row>
    <row r="95" spans="1:5" s="61" customFormat="1" ht="11.5" x14ac:dyDescent="0.25">
      <c r="A95" s="52" t="s">
        <v>290</v>
      </c>
      <c r="B95" s="43" t="s">
        <v>95</v>
      </c>
      <c r="C95" s="62">
        <v>562</v>
      </c>
      <c r="D95" s="59"/>
      <c r="E95" s="80" t="str">
        <f t="shared" si="1"/>
        <v/>
      </c>
    </row>
    <row r="96" spans="1:5" s="61" customFormat="1" ht="11.5" x14ac:dyDescent="0.25">
      <c r="A96" s="52" t="s">
        <v>304</v>
      </c>
      <c r="B96" s="43" t="s">
        <v>96</v>
      </c>
      <c r="C96" s="62">
        <v>562</v>
      </c>
      <c r="D96" s="59"/>
      <c r="E96" s="80" t="str">
        <f t="shared" si="1"/>
        <v/>
      </c>
    </row>
    <row r="97" spans="1:5" s="61" customFormat="1" ht="11.5" x14ac:dyDescent="0.25">
      <c r="A97" s="52" t="s">
        <v>305</v>
      </c>
      <c r="B97" s="43" t="s">
        <v>97</v>
      </c>
      <c r="C97" s="62">
        <v>712</v>
      </c>
      <c r="D97" s="59"/>
      <c r="E97" s="80" t="str">
        <f t="shared" si="1"/>
        <v/>
      </c>
    </row>
    <row r="98" spans="1:5" s="61" customFormat="1" ht="11.5" x14ac:dyDescent="0.25">
      <c r="A98" s="52"/>
      <c r="B98" s="43"/>
      <c r="C98" s="62"/>
      <c r="D98" s="59"/>
      <c r="E98" s="80" t="str">
        <f t="shared" si="1"/>
        <v/>
      </c>
    </row>
    <row r="99" spans="1:5" s="61" customFormat="1" ht="11.5" x14ac:dyDescent="0.25">
      <c r="A99" s="52"/>
      <c r="B99" s="44" t="s">
        <v>90</v>
      </c>
      <c r="C99" s="62"/>
      <c r="D99" s="59"/>
      <c r="E99" s="80" t="str">
        <f t="shared" si="1"/>
        <v/>
      </c>
    </row>
    <row r="100" spans="1:5" s="61" customFormat="1" ht="11.5" x14ac:dyDescent="0.25">
      <c r="A100" s="52" t="s">
        <v>326</v>
      </c>
      <c r="B100" s="43" t="s">
        <v>98</v>
      </c>
      <c r="C100" s="62">
        <v>621</v>
      </c>
      <c r="D100" s="59"/>
      <c r="E100" s="80" t="str">
        <f t="shared" si="1"/>
        <v/>
      </c>
    </row>
    <row r="101" spans="1:5" s="61" customFormat="1" ht="11.5" x14ac:dyDescent="0.25">
      <c r="A101" s="52" t="s">
        <v>325</v>
      </c>
      <c r="B101" s="43" t="s">
        <v>173</v>
      </c>
      <c r="C101" s="62">
        <v>1165</v>
      </c>
      <c r="D101" s="59"/>
      <c r="E101" s="80" t="str">
        <f t="shared" si="1"/>
        <v/>
      </c>
    </row>
    <row r="102" spans="1:5" s="61" customFormat="1" ht="11.5" x14ac:dyDescent="0.25">
      <c r="A102" s="52" t="s">
        <v>324</v>
      </c>
      <c r="B102" s="43" t="s">
        <v>130</v>
      </c>
      <c r="C102" s="62">
        <v>101</v>
      </c>
      <c r="D102" s="59"/>
      <c r="E102" s="80" t="str">
        <f t="shared" si="1"/>
        <v/>
      </c>
    </row>
    <row r="103" spans="1:5" s="61" customFormat="1" ht="11.5" x14ac:dyDescent="0.25">
      <c r="A103" s="52" t="s">
        <v>278</v>
      </c>
      <c r="B103" s="43" t="s">
        <v>201</v>
      </c>
      <c r="C103" s="62">
        <v>1275</v>
      </c>
      <c r="D103" s="59"/>
      <c r="E103" s="80" t="str">
        <f t="shared" si="1"/>
        <v/>
      </c>
    </row>
    <row r="104" spans="1:5" s="61" customFormat="1" ht="11.5" x14ac:dyDescent="0.25">
      <c r="A104" s="52" t="s">
        <v>277</v>
      </c>
      <c r="B104" s="43" t="s">
        <v>202</v>
      </c>
      <c r="C104" s="62">
        <v>505</v>
      </c>
      <c r="D104" s="59"/>
      <c r="E104" s="80" t="str">
        <f t="shared" si="1"/>
        <v/>
      </c>
    </row>
    <row r="105" spans="1:5" s="61" customFormat="1" ht="11.5" x14ac:dyDescent="0.25">
      <c r="A105" s="52" t="s">
        <v>323</v>
      </c>
      <c r="B105" s="43" t="s">
        <v>322</v>
      </c>
      <c r="C105" s="62">
        <v>272</v>
      </c>
      <c r="D105" s="59"/>
      <c r="E105" s="80" t="str">
        <f t="shared" si="1"/>
        <v/>
      </c>
    </row>
    <row r="106" spans="1:5" s="61" customFormat="1" ht="11.5" x14ac:dyDescent="0.25">
      <c r="A106" s="52" t="s">
        <v>318</v>
      </c>
      <c r="B106" s="43" t="s">
        <v>205</v>
      </c>
      <c r="C106" s="62">
        <v>505</v>
      </c>
      <c r="D106" s="59"/>
      <c r="E106" s="80" t="str">
        <f t="shared" si="1"/>
        <v/>
      </c>
    </row>
    <row r="107" spans="1:5" s="61" customFormat="1" ht="11.5" x14ac:dyDescent="0.25">
      <c r="A107" s="52" t="s">
        <v>289</v>
      </c>
      <c r="B107" s="43" t="s">
        <v>86</v>
      </c>
      <c r="C107" s="62">
        <v>117</v>
      </c>
      <c r="D107" s="59"/>
      <c r="E107" s="80" t="str">
        <f t="shared" si="1"/>
        <v/>
      </c>
    </row>
    <row r="108" spans="1:5" s="61" customFormat="1" ht="11.5" x14ac:dyDescent="0.25">
      <c r="A108" s="52" t="s">
        <v>316</v>
      </c>
      <c r="B108" s="43" t="s">
        <v>206</v>
      </c>
      <c r="C108" s="62">
        <v>214</v>
      </c>
      <c r="D108" s="59"/>
      <c r="E108" s="80" t="str">
        <f t="shared" si="1"/>
        <v/>
      </c>
    </row>
    <row r="109" spans="1:5" s="61" customFormat="1" ht="11.5" x14ac:dyDescent="0.25">
      <c r="A109" s="52" t="s">
        <v>317</v>
      </c>
      <c r="B109" s="43" t="s">
        <v>207</v>
      </c>
      <c r="C109" s="62">
        <v>143</v>
      </c>
      <c r="D109" s="59"/>
      <c r="E109" s="80" t="str">
        <f t="shared" si="1"/>
        <v/>
      </c>
    </row>
    <row r="110" spans="1:5" s="61" customFormat="1" ht="11.5" x14ac:dyDescent="0.25">
      <c r="A110" s="52" t="s">
        <v>314</v>
      </c>
      <c r="B110" s="43" t="s">
        <v>92</v>
      </c>
      <c r="C110" s="62">
        <v>601</v>
      </c>
      <c r="D110" s="59"/>
      <c r="E110" s="80" t="str">
        <f t="shared" si="1"/>
        <v/>
      </c>
    </row>
    <row r="111" spans="1:5" s="61" customFormat="1" ht="11.5" x14ac:dyDescent="0.25">
      <c r="A111" s="52" t="s">
        <v>291</v>
      </c>
      <c r="B111" s="43" t="s">
        <v>208</v>
      </c>
      <c r="C111" s="62">
        <v>227</v>
      </c>
      <c r="D111" s="59"/>
      <c r="E111" s="80" t="str">
        <f t="shared" si="1"/>
        <v/>
      </c>
    </row>
    <row r="112" spans="1:5" s="61" customFormat="1" ht="11.5" x14ac:dyDescent="0.25">
      <c r="A112" s="52" t="s">
        <v>279</v>
      </c>
      <c r="B112" s="43" t="s">
        <v>94</v>
      </c>
      <c r="C112" s="62">
        <v>324</v>
      </c>
      <c r="D112" s="59"/>
      <c r="E112" s="80" t="str">
        <f t="shared" si="1"/>
        <v/>
      </c>
    </row>
    <row r="113" spans="1:5" s="61" customFormat="1" ht="11.5" x14ac:dyDescent="0.25">
      <c r="A113" s="52" t="s">
        <v>307</v>
      </c>
      <c r="B113" s="43" t="s">
        <v>99</v>
      </c>
      <c r="C113" s="62">
        <v>1049</v>
      </c>
      <c r="D113" s="59"/>
      <c r="E113" s="80" t="str">
        <f t="shared" si="1"/>
        <v/>
      </c>
    </row>
    <row r="114" spans="1:5" s="61" customFormat="1" ht="11.5" x14ac:dyDescent="0.25">
      <c r="A114" s="52" t="s">
        <v>304</v>
      </c>
      <c r="B114" s="43" t="s">
        <v>96</v>
      </c>
      <c r="C114" s="62">
        <v>583</v>
      </c>
      <c r="D114" s="59"/>
      <c r="E114" s="80" t="str">
        <f t="shared" si="1"/>
        <v/>
      </c>
    </row>
    <row r="115" spans="1:5" s="61" customFormat="1" ht="11.5" x14ac:dyDescent="0.25">
      <c r="A115" s="52" t="s">
        <v>305</v>
      </c>
      <c r="B115" s="43" t="s">
        <v>97</v>
      </c>
      <c r="C115" s="62">
        <v>738</v>
      </c>
      <c r="D115" s="59"/>
      <c r="E115" s="80" t="str">
        <f t="shared" si="1"/>
        <v/>
      </c>
    </row>
    <row r="116" spans="1:5" s="61" customFormat="1" ht="11.5" x14ac:dyDescent="0.25">
      <c r="A116" s="52" t="s">
        <v>315</v>
      </c>
      <c r="B116" s="43" t="s">
        <v>129</v>
      </c>
      <c r="C116" s="62">
        <v>1009</v>
      </c>
      <c r="D116" s="59"/>
      <c r="E116" s="80" t="str">
        <f t="shared" si="1"/>
        <v/>
      </c>
    </row>
    <row r="117" spans="1:5" s="61" customFormat="1" ht="11.5" x14ac:dyDescent="0.25">
      <c r="A117" s="52" t="s">
        <v>300</v>
      </c>
      <c r="B117" s="43" t="s">
        <v>68</v>
      </c>
      <c r="C117" s="62">
        <v>738</v>
      </c>
      <c r="D117" s="59"/>
      <c r="E117" s="80" t="str">
        <f t="shared" si="1"/>
        <v/>
      </c>
    </row>
    <row r="118" spans="1:5" s="61" customFormat="1" ht="11.5" x14ac:dyDescent="0.25">
      <c r="A118" s="52" t="s">
        <v>302</v>
      </c>
      <c r="B118" s="43" t="s">
        <v>66</v>
      </c>
      <c r="C118" s="62">
        <v>738</v>
      </c>
      <c r="D118" s="59"/>
      <c r="E118" s="80" t="str">
        <f t="shared" si="1"/>
        <v/>
      </c>
    </row>
    <row r="119" spans="1:5" s="61" customFormat="1" ht="11.5" x14ac:dyDescent="0.25">
      <c r="A119" s="52" t="s">
        <v>308</v>
      </c>
      <c r="B119" s="43" t="s">
        <v>9</v>
      </c>
      <c r="C119" s="62">
        <v>777</v>
      </c>
      <c r="D119" s="59"/>
      <c r="E119" s="80" t="str">
        <f t="shared" si="1"/>
        <v/>
      </c>
    </row>
    <row r="120" spans="1:5" s="61" customFormat="1" ht="11.5" x14ac:dyDescent="0.25">
      <c r="A120" s="52" t="s">
        <v>311</v>
      </c>
      <c r="B120" s="43" t="s">
        <v>102</v>
      </c>
      <c r="C120" s="62">
        <v>816</v>
      </c>
      <c r="D120" s="59"/>
      <c r="E120" s="80" t="str">
        <f t="shared" si="1"/>
        <v/>
      </c>
    </row>
    <row r="121" spans="1:5" s="61" customFormat="1" ht="11.5" x14ac:dyDescent="0.25">
      <c r="A121" s="52" t="s">
        <v>309</v>
      </c>
      <c r="B121" s="43" t="s">
        <v>67</v>
      </c>
      <c r="C121" s="62">
        <v>893</v>
      </c>
      <c r="D121" s="59"/>
      <c r="E121" s="80" t="str">
        <f t="shared" si="1"/>
        <v/>
      </c>
    </row>
    <row r="122" spans="1:5" s="61" customFormat="1" ht="11.5" x14ac:dyDescent="0.25">
      <c r="A122" s="52" t="s">
        <v>310</v>
      </c>
      <c r="B122" s="43" t="s">
        <v>10</v>
      </c>
      <c r="C122" s="62">
        <v>932</v>
      </c>
      <c r="D122" s="59"/>
      <c r="E122" s="80" t="str">
        <f t="shared" si="1"/>
        <v/>
      </c>
    </row>
    <row r="123" spans="1:5" s="61" customFormat="1" ht="11.5" x14ac:dyDescent="0.25">
      <c r="A123" s="52" t="s">
        <v>312</v>
      </c>
      <c r="B123" s="43" t="s">
        <v>313</v>
      </c>
      <c r="C123" s="62">
        <v>816</v>
      </c>
      <c r="D123" s="59"/>
      <c r="E123" s="80" t="str">
        <f t="shared" si="1"/>
        <v/>
      </c>
    </row>
    <row r="124" spans="1:5" s="61" customFormat="1" ht="11.5" x14ac:dyDescent="0.25">
      <c r="A124" s="52" t="s">
        <v>306</v>
      </c>
      <c r="B124" s="43" t="s">
        <v>174</v>
      </c>
      <c r="C124" s="62">
        <v>816</v>
      </c>
      <c r="D124" s="59"/>
      <c r="E124" s="80" t="str">
        <f t="shared" si="1"/>
        <v/>
      </c>
    </row>
    <row r="125" spans="1:5" s="61" customFormat="1" ht="11.5" x14ac:dyDescent="0.25">
      <c r="A125" s="52"/>
      <c r="B125" s="43"/>
      <c r="C125" s="62"/>
      <c r="D125" s="59"/>
      <c r="E125" s="80" t="str">
        <f t="shared" si="1"/>
        <v/>
      </c>
    </row>
    <row r="126" spans="1:5" s="61" customFormat="1" ht="11.5" x14ac:dyDescent="0.25">
      <c r="A126" s="52"/>
      <c r="B126" s="44" t="s">
        <v>229</v>
      </c>
      <c r="C126" s="62"/>
      <c r="D126" s="59"/>
      <c r="E126" s="80" t="str">
        <f t="shared" si="1"/>
        <v/>
      </c>
    </row>
    <row r="127" spans="1:5" s="61" customFormat="1" ht="11.5" x14ac:dyDescent="0.25">
      <c r="A127" s="57" t="s">
        <v>230</v>
      </c>
      <c r="B127" s="43" t="s">
        <v>231</v>
      </c>
      <c r="C127" s="62">
        <v>4866</v>
      </c>
      <c r="D127" s="59"/>
      <c r="E127" s="80" t="str">
        <f t="shared" si="1"/>
        <v/>
      </c>
    </row>
    <row r="128" spans="1:5" s="61" customFormat="1" ht="11.5" x14ac:dyDescent="0.25">
      <c r="A128" s="57" t="s">
        <v>232</v>
      </c>
      <c r="B128" s="43" t="s">
        <v>233</v>
      </c>
      <c r="C128" s="62">
        <v>4743</v>
      </c>
      <c r="D128" s="59"/>
      <c r="E128" s="80" t="str">
        <f t="shared" si="1"/>
        <v/>
      </c>
    </row>
    <row r="129" spans="1:5" s="61" customFormat="1" ht="11.5" x14ac:dyDescent="0.25">
      <c r="A129" s="57" t="s">
        <v>234</v>
      </c>
      <c r="B129" s="43" t="s">
        <v>235</v>
      </c>
      <c r="C129" s="62">
        <v>1109</v>
      </c>
      <c r="D129" s="59"/>
      <c r="E129" s="80" t="str">
        <f t="shared" si="1"/>
        <v/>
      </c>
    </row>
    <row r="130" spans="1:5" s="61" customFormat="1" ht="11.5" x14ac:dyDescent="0.25">
      <c r="A130" s="57" t="s">
        <v>236</v>
      </c>
      <c r="B130" s="43" t="s">
        <v>237</v>
      </c>
      <c r="C130" s="62">
        <v>1294</v>
      </c>
      <c r="D130" s="59"/>
      <c r="E130" s="80" t="str">
        <f t="shared" si="1"/>
        <v/>
      </c>
    </row>
    <row r="131" spans="1:5" s="61" customFormat="1" ht="11.5" x14ac:dyDescent="0.25">
      <c r="A131" s="57" t="s">
        <v>238</v>
      </c>
      <c r="B131" s="43" t="s">
        <v>239</v>
      </c>
      <c r="C131" s="62">
        <v>3635</v>
      </c>
      <c r="D131" s="59"/>
      <c r="E131" s="80" t="str">
        <f t="shared" si="1"/>
        <v/>
      </c>
    </row>
    <row r="132" spans="1:5" s="61" customFormat="1" ht="11.5" x14ac:dyDescent="0.25">
      <c r="A132" s="57" t="s">
        <v>410</v>
      </c>
      <c r="B132" s="43" t="s">
        <v>411</v>
      </c>
      <c r="C132" s="62">
        <v>3635</v>
      </c>
      <c r="D132" s="59"/>
      <c r="E132" s="80" t="str">
        <f t="shared" ref="E132:E194" si="2">IF(D132&gt;0,C132*D132,"")</f>
        <v/>
      </c>
    </row>
    <row r="133" spans="1:5" s="61" customFormat="1" ht="11.5" x14ac:dyDescent="0.25">
      <c r="A133" s="52"/>
      <c r="B133" s="43"/>
      <c r="C133" s="62"/>
      <c r="D133" s="59"/>
      <c r="E133" s="80" t="str">
        <f t="shared" si="2"/>
        <v/>
      </c>
    </row>
    <row r="134" spans="1:5" s="61" customFormat="1" ht="11.5" x14ac:dyDescent="0.25">
      <c r="A134" s="52"/>
      <c r="B134" s="44" t="s">
        <v>183</v>
      </c>
      <c r="C134" s="62"/>
      <c r="D134" s="59"/>
      <c r="E134" s="80" t="str">
        <f t="shared" si="2"/>
        <v/>
      </c>
    </row>
    <row r="135" spans="1:5" s="61" customFormat="1" ht="11.5" x14ac:dyDescent="0.25">
      <c r="A135" s="52" t="s">
        <v>390</v>
      </c>
      <c r="B135" s="43" t="s">
        <v>100</v>
      </c>
      <c r="C135" s="72">
        <v>2526</v>
      </c>
      <c r="D135" s="59"/>
      <c r="E135" s="80" t="str">
        <f t="shared" si="2"/>
        <v/>
      </c>
    </row>
    <row r="136" spans="1:5" s="61" customFormat="1" ht="11.5" x14ac:dyDescent="0.25">
      <c r="A136" s="52" t="s">
        <v>342</v>
      </c>
      <c r="B136" s="43" t="s">
        <v>101</v>
      </c>
      <c r="C136" s="72">
        <v>3104</v>
      </c>
      <c r="D136" s="59"/>
      <c r="E136" s="80" t="str">
        <f t="shared" si="2"/>
        <v/>
      </c>
    </row>
    <row r="137" spans="1:5" s="61" customFormat="1" ht="11.5" x14ac:dyDescent="0.25">
      <c r="A137" s="52" t="s">
        <v>391</v>
      </c>
      <c r="B137" s="43" t="s">
        <v>240</v>
      </c>
      <c r="C137" s="72">
        <v>2986</v>
      </c>
      <c r="D137" s="59"/>
      <c r="E137" s="80" t="str">
        <f t="shared" si="2"/>
        <v/>
      </c>
    </row>
    <row r="138" spans="1:5" s="61" customFormat="1" ht="11.5" x14ac:dyDescent="0.25">
      <c r="A138" s="52" t="s">
        <v>392</v>
      </c>
      <c r="B138" s="43" t="s">
        <v>241</v>
      </c>
      <c r="C138" s="72">
        <v>3758</v>
      </c>
      <c r="D138" s="59"/>
      <c r="E138" s="80" t="str">
        <f t="shared" si="2"/>
        <v/>
      </c>
    </row>
    <row r="139" spans="1:5" s="61" customFormat="1" ht="11.5" x14ac:dyDescent="0.25">
      <c r="A139" s="52" t="s">
        <v>361</v>
      </c>
      <c r="B139" s="43" t="s">
        <v>209</v>
      </c>
      <c r="C139" s="62">
        <v>117</v>
      </c>
      <c r="D139" s="59"/>
      <c r="E139" s="80" t="str">
        <f t="shared" si="2"/>
        <v/>
      </c>
    </row>
    <row r="140" spans="1:5" s="61" customFormat="1" ht="11.5" x14ac:dyDescent="0.25">
      <c r="A140" s="52" t="s">
        <v>356</v>
      </c>
      <c r="B140" s="43" t="s">
        <v>103</v>
      </c>
      <c r="C140" s="62">
        <v>320</v>
      </c>
      <c r="D140" s="59"/>
      <c r="E140" s="80" t="str">
        <f t="shared" si="2"/>
        <v/>
      </c>
    </row>
    <row r="141" spans="1:5" s="61" customFormat="1" ht="11.5" x14ac:dyDescent="0.25">
      <c r="A141" s="52" t="s">
        <v>357</v>
      </c>
      <c r="B141" s="43" t="s">
        <v>179</v>
      </c>
      <c r="C141" s="62">
        <v>356</v>
      </c>
      <c r="D141" s="59"/>
      <c r="E141" s="80" t="str">
        <f t="shared" si="2"/>
        <v/>
      </c>
    </row>
    <row r="142" spans="1:5" s="61" customFormat="1" ht="11.5" x14ac:dyDescent="0.25">
      <c r="A142" s="52" t="s">
        <v>358</v>
      </c>
      <c r="B142" s="43" t="s">
        <v>104</v>
      </c>
      <c r="C142" s="62">
        <v>287</v>
      </c>
      <c r="D142" s="59"/>
      <c r="E142" s="80" t="str">
        <f t="shared" si="2"/>
        <v/>
      </c>
    </row>
    <row r="143" spans="1:5" s="61" customFormat="1" ht="11.5" x14ac:dyDescent="0.25">
      <c r="A143" s="52" t="s">
        <v>359</v>
      </c>
      <c r="B143" s="43" t="s">
        <v>212</v>
      </c>
      <c r="C143" s="62">
        <v>451</v>
      </c>
      <c r="D143" s="59"/>
      <c r="E143" s="80" t="str">
        <f t="shared" si="2"/>
        <v/>
      </c>
    </row>
    <row r="144" spans="1:5" s="61" customFormat="1" ht="11.5" x14ac:dyDescent="0.25">
      <c r="A144" s="52" t="s">
        <v>344</v>
      </c>
      <c r="B144" s="43" t="s">
        <v>105</v>
      </c>
      <c r="C144" s="62">
        <v>492</v>
      </c>
      <c r="D144" s="59"/>
      <c r="E144" s="80" t="str">
        <f t="shared" si="2"/>
        <v/>
      </c>
    </row>
    <row r="145" spans="1:5" s="61" customFormat="1" ht="11.5" x14ac:dyDescent="0.25">
      <c r="A145" s="52" t="s">
        <v>345</v>
      </c>
      <c r="B145" s="43" t="s">
        <v>106</v>
      </c>
      <c r="C145" s="62">
        <v>246</v>
      </c>
      <c r="D145" s="59"/>
      <c r="E145" s="80" t="str">
        <f t="shared" si="2"/>
        <v/>
      </c>
    </row>
    <row r="146" spans="1:5" s="61" customFormat="1" ht="11.5" x14ac:dyDescent="0.25">
      <c r="A146" s="52" t="s">
        <v>346</v>
      </c>
      <c r="B146" s="43" t="s">
        <v>107</v>
      </c>
      <c r="C146" s="62">
        <v>276</v>
      </c>
      <c r="D146" s="59"/>
      <c r="E146" s="80" t="str">
        <f t="shared" si="2"/>
        <v/>
      </c>
    </row>
    <row r="147" spans="1:5" s="61" customFormat="1" ht="11.5" x14ac:dyDescent="0.25">
      <c r="A147" s="52" t="s">
        <v>348</v>
      </c>
      <c r="B147" s="43" t="s">
        <v>108</v>
      </c>
      <c r="C147" s="62">
        <v>1009</v>
      </c>
      <c r="D147" s="59"/>
      <c r="E147" s="80" t="str">
        <f t="shared" si="2"/>
        <v/>
      </c>
    </row>
    <row r="148" spans="1:5" s="61" customFormat="1" ht="11.5" x14ac:dyDescent="0.25">
      <c r="A148" s="52" t="s">
        <v>347</v>
      </c>
      <c r="B148" s="43" t="s">
        <v>131</v>
      </c>
      <c r="C148" s="62">
        <v>101</v>
      </c>
      <c r="D148" s="59"/>
      <c r="E148" s="80" t="str">
        <f t="shared" si="2"/>
        <v/>
      </c>
    </row>
    <row r="149" spans="1:5" s="61" customFormat="1" ht="11.5" x14ac:dyDescent="0.25">
      <c r="A149" s="52" t="s">
        <v>351</v>
      </c>
      <c r="B149" s="43" t="s">
        <v>115</v>
      </c>
      <c r="C149" s="62">
        <v>2581</v>
      </c>
      <c r="D149" s="59"/>
      <c r="E149" s="80" t="str">
        <f t="shared" si="2"/>
        <v/>
      </c>
    </row>
    <row r="150" spans="1:5" s="61" customFormat="1" ht="11.5" x14ac:dyDescent="0.25">
      <c r="A150" s="52" t="s">
        <v>352</v>
      </c>
      <c r="B150" s="43" t="s">
        <v>116</v>
      </c>
      <c r="C150" s="62">
        <v>5109</v>
      </c>
      <c r="D150" s="59"/>
      <c r="E150" s="80" t="str">
        <f t="shared" si="2"/>
        <v/>
      </c>
    </row>
    <row r="151" spans="1:5" s="61" customFormat="1" ht="11.5" x14ac:dyDescent="0.25">
      <c r="A151" s="52" t="s">
        <v>353</v>
      </c>
      <c r="B151" s="43" t="s">
        <v>117</v>
      </c>
      <c r="C151" s="62">
        <v>4205</v>
      </c>
      <c r="D151" s="59"/>
      <c r="E151" s="80" t="str">
        <f t="shared" si="2"/>
        <v/>
      </c>
    </row>
    <row r="152" spans="1:5" s="61" customFormat="1" ht="11.5" x14ac:dyDescent="0.25">
      <c r="A152" s="52" t="s">
        <v>354</v>
      </c>
      <c r="B152" s="43" t="s">
        <v>118</v>
      </c>
      <c r="C152" s="62">
        <v>7697</v>
      </c>
      <c r="D152" s="59"/>
      <c r="E152" s="80" t="str">
        <f t="shared" si="2"/>
        <v/>
      </c>
    </row>
    <row r="153" spans="1:5" s="61" customFormat="1" ht="11.5" x14ac:dyDescent="0.25">
      <c r="A153" s="52" t="s">
        <v>355</v>
      </c>
      <c r="B153" s="43" t="s">
        <v>119</v>
      </c>
      <c r="C153" s="62">
        <v>240</v>
      </c>
      <c r="D153" s="59"/>
      <c r="E153" s="80" t="str">
        <f t="shared" si="2"/>
        <v/>
      </c>
    </row>
    <row r="154" spans="1:5" s="61" customFormat="1" ht="11.5" x14ac:dyDescent="0.25">
      <c r="A154" s="52" t="s">
        <v>360</v>
      </c>
      <c r="B154" s="43" t="s">
        <v>210</v>
      </c>
      <c r="C154" s="62">
        <v>132</v>
      </c>
      <c r="D154" s="59"/>
      <c r="E154" s="80" t="str">
        <f t="shared" si="2"/>
        <v/>
      </c>
    </row>
    <row r="155" spans="1:5" s="61" customFormat="1" ht="11.5" x14ac:dyDescent="0.25">
      <c r="A155" s="52" t="s">
        <v>343</v>
      </c>
      <c r="B155" s="43" t="s">
        <v>211</v>
      </c>
      <c r="C155" s="62">
        <v>776</v>
      </c>
      <c r="D155" s="59"/>
      <c r="E155" s="80" t="str">
        <f t="shared" si="2"/>
        <v/>
      </c>
    </row>
    <row r="156" spans="1:5" s="61" customFormat="1" ht="11.5" x14ac:dyDescent="0.25">
      <c r="A156" s="52" t="s">
        <v>350</v>
      </c>
      <c r="B156" s="43" t="s">
        <v>214</v>
      </c>
      <c r="C156" s="62">
        <v>1158</v>
      </c>
      <c r="D156" s="59"/>
      <c r="E156" s="80" t="str">
        <f t="shared" si="2"/>
        <v/>
      </c>
    </row>
    <row r="157" spans="1:5" s="61" customFormat="1" ht="11.5" x14ac:dyDescent="0.25">
      <c r="A157" s="52" t="s">
        <v>349</v>
      </c>
      <c r="B157" s="43" t="s">
        <v>213</v>
      </c>
      <c r="C157" s="62">
        <v>1158</v>
      </c>
      <c r="D157" s="59"/>
      <c r="E157" s="80" t="str">
        <f t="shared" si="2"/>
        <v/>
      </c>
    </row>
    <row r="158" spans="1:5" s="61" customFormat="1" ht="11.5" x14ac:dyDescent="0.25">
      <c r="A158" s="52"/>
      <c r="B158" s="43"/>
      <c r="C158" s="62"/>
      <c r="D158" s="59"/>
      <c r="E158" s="80" t="str">
        <f t="shared" si="2"/>
        <v/>
      </c>
    </row>
    <row r="159" spans="1:5" s="61" customFormat="1" ht="11.5" x14ac:dyDescent="0.25">
      <c r="A159" s="52"/>
      <c r="B159" s="44" t="s">
        <v>184</v>
      </c>
      <c r="C159" s="62"/>
      <c r="D159" s="59"/>
      <c r="E159" s="80" t="str">
        <f t="shared" si="2"/>
        <v/>
      </c>
    </row>
    <row r="160" spans="1:5" s="61" customFormat="1" ht="11.5" x14ac:dyDescent="0.25">
      <c r="A160" s="52" t="s">
        <v>393</v>
      </c>
      <c r="B160" s="43" t="s">
        <v>126</v>
      </c>
      <c r="C160" s="62">
        <v>3785</v>
      </c>
      <c r="D160" s="59"/>
      <c r="E160" s="80" t="str">
        <f t="shared" si="2"/>
        <v/>
      </c>
    </row>
    <row r="161" spans="1:5" s="61" customFormat="1" ht="11.5" x14ac:dyDescent="0.25">
      <c r="A161" s="52" t="s">
        <v>363</v>
      </c>
      <c r="B161" s="43" t="s">
        <v>127</v>
      </c>
      <c r="C161" s="62">
        <v>4689</v>
      </c>
      <c r="D161" s="59"/>
      <c r="E161" s="80" t="str">
        <f t="shared" si="2"/>
        <v/>
      </c>
    </row>
    <row r="162" spans="1:5" s="61" customFormat="1" ht="11.5" x14ac:dyDescent="0.25">
      <c r="A162" s="52" t="s">
        <v>362</v>
      </c>
      <c r="B162" s="43" t="s">
        <v>128</v>
      </c>
      <c r="C162" s="62">
        <v>5077</v>
      </c>
      <c r="D162" s="59"/>
      <c r="E162" s="80" t="str">
        <f t="shared" si="2"/>
        <v/>
      </c>
    </row>
    <row r="163" spans="1:5" s="61" customFormat="1" ht="11.5" x14ac:dyDescent="0.25">
      <c r="A163" s="52" t="s">
        <v>364</v>
      </c>
      <c r="B163" s="43" t="s">
        <v>415</v>
      </c>
      <c r="C163" s="62">
        <v>18418</v>
      </c>
      <c r="D163" s="59"/>
      <c r="E163" s="80" t="str">
        <f t="shared" si="2"/>
        <v/>
      </c>
    </row>
    <row r="164" spans="1:5" s="61" customFormat="1" ht="11.5" x14ac:dyDescent="0.25">
      <c r="A164" s="52" t="s">
        <v>371</v>
      </c>
      <c r="B164" s="43" t="s">
        <v>120</v>
      </c>
      <c r="C164" s="62">
        <v>2872</v>
      </c>
      <c r="D164" s="59"/>
      <c r="E164" s="80" t="str">
        <f t="shared" si="2"/>
        <v/>
      </c>
    </row>
    <row r="165" spans="1:5" s="61" customFormat="1" ht="11.5" x14ac:dyDescent="0.25">
      <c r="A165" s="52" t="s">
        <v>368</v>
      </c>
      <c r="B165" s="43" t="s">
        <v>121</v>
      </c>
      <c r="C165" s="62">
        <v>247</v>
      </c>
      <c r="D165" s="59"/>
      <c r="E165" s="80" t="str">
        <f t="shared" si="2"/>
        <v/>
      </c>
    </row>
    <row r="166" spans="1:5" s="61" customFormat="1" ht="11.5" x14ac:dyDescent="0.25">
      <c r="A166" s="52" t="s">
        <v>369</v>
      </c>
      <c r="B166" s="43" t="s">
        <v>122</v>
      </c>
      <c r="C166" s="62">
        <v>247</v>
      </c>
      <c r="D166" s="59"/>
      <c r="E166" s="80" t="str">
        <f t="shared" si="2"/>
        <v/>
      </c>
    </row>
    <row r="167" spans="1:5" s="61" customFormat="1" ht="11.5" x14ac:dyDescent="0.25">
      <c r="A167" s="52" t="s">
        <v>370</v>
      </c>
      <c r="B167" s="43" t="s">
        <v>217</v>
      </c>
      <c r="C167" s="62">
        <v>273</v>
      </c>
      <c r="D167" s="59"/>
      <c r="E167" s="80" t="str">
        <f t="shared" si="2"/>
        <v/>
      </c>
    </row>
    <row r="168" spans="1:5" s="61" customFormat="1" ht="11.5" x14ac:dyDescent="0.25">
      <c r="A168" s="52" t="s">
        <v>365</v>
      </c>
      <c r="B168" s="43" t="s">
        <v>123</v>
      </c>
      <c r="C168" s="62">
        <v>1009</v>
      </c>
      <c r="D168" s="59"/>
      <c r="E168" s="80" t="str">
        <f t="shared" si="2"/>
        <v/>
      </c>
    </row>
    <row r="169" spans="1:5" s="61" customFormat="1" ht="11.5" x14ac:dyDescent="0.25">
      <c r="A169" s="52" t="s">
        <v>366</v>
      </c>
      <c r="B169" s="43" t="s">
        <v>215</v>
      </c>
      <c r="C169" s="62">
        <v>1165</v>
      </c>
      <c r="D169" s="59"/>
      <c r="E169" s="80" t="str">
        <f t="shared" si="2"/>
        <v/>
      </c>
    </row>
    <row r="170" spans="1:5" s="61" customFormat="1" ht="11.5" x14ac:dyDescent="0.25">
      <c r="A170" s="52" t="s">
        <v>367</v>
      </c>
      <c r="B170" s="43" t="s">
        <v>216</v>
      </c>
      <c r="C170" s="62">
        <v>1320</v>
      </c>
      <c r="D170" s="59"/>
      <c r="E170" s="80" t="str">
        <f t="shared" si="2"/>
        <v/>
      </c>
    </row>
    <row r="171" spans="1:5" s="61" customFormat="1" ht="11.5" x14ac:dyDescent="0.25">
      <c r="A171" s="52" t="s">
        <v>409</v>
      </c>
      <c r="B171" s="43" t="s">
        <v>124</v>
      </c>
      <c r="C171" s="62">
        <v>1048</v>
      </c>
      <c r="D171" s="59"/>
      <c r="E171" s="80" t="str">
        <f t="shared" si="2"/>
        <v/>
      </c>
    </row>
    <row r="172" spans="1:5" s="61" customFormat="1" ht="11.5" x14ac:dyDescent="0.25">
      <c r="A172" s="52" t="s">
        <v>408</v>
      </c>
      <c r="B172" s="43" t="s">
        <v>125</v>
      </c>
      <c r="C172" s="62">
        <v>195</v>
      </c>
      <c r="D172" s="59"/>
      <c r="E172" s="80" t="str">
        <f t="shared" si="2"/>
        <v/>
      </c>
    </row>
    <row r="173" spans="1:5" s="61" customFormat="1" ht="11.5" x14ac:dyDescent="0.25">
      <c r="A173" s="52" t="s">
        <v>394</v>
      </c>
      <c r="B173" s="43" t="s">
        <v>218</v>
      </c>
      <c r="C173" s="62">
        <v>2782</v>
      </c>
      <c r="D173" s="59"/>
      <c r="E173" s="80" t="str">
        <f t="shared" si="2"/>
        <v/>
      </c>
    </row>
    <row r="174" spans="1:5" s="61" customFormat="1" ht="11.5" x14ac:dyDescent="0.25">
      <c r="A174" s="52" t="s">
        <v>395</v>
      </c>
      <c r="B174" s="43" t="s">
        <v>219</v>
      </c>
      <c r="C174" s="62">
        <v>3428</v>
      </c>
      <c r="D174" s="59"/>
      <c r="E174" s="80" t="str">
        <f t="shared" si="2"/>
        <v/>
      </c>
    </row>
    <row r="175" spans="1:5" s="61" customFormat="1" ht="11.5" x14ac:dyDescent="0.25">
      <c r="A175" s="52" t="s">
        <v>396</v>
      </c>
      <c r="B175" s="43" t="s">
        <v>242</v>
      </c>
      <c r="C175" s="62">
        <v>3040</v>
      </c>
      <c r="D175" s="59"/>
      <c r="E175" s="80" t="str">
        <f t="shared" si="2"/>
        <v/>
      </c>
    </row>
    <row r="176" spans="1:5" s="61" customFormat="1" ht="11.5" x14ac:dyDescent="0.25">
      <c r="A176" s="52" t="s">
        <v>397</v>
      </c>
      <c r="B176" s="43" t="s">
        <v>243</v>
      </c>
      <c r="C176" s="62">
        <v>3946</v>
      </c>
      <c r="D176" s="59"/>
      <c r="E176" s="80" t="str">
        <f t="shared" si="2"/>
        <v/>
      </c>
    </row>
    <row r="177" spans="1:5" s="61" customFormat="1" ht="11.5" x14ac:dyDescent="0.25">
      <c r="A177" s="52"/>
      <c r="B177" s="43"/>
      <c r="C177" s="62"/>
      <c r="D177" s="59"/>
      <c r="E177" s="80" t="str">
        <f t="shared" si="2"/>
        <v/>
      </c>
    </row>
    <row r="178" spans="1:5" s="61" customFormat="1" ht="11.5" x14ac:dyDescent="0.25">
      <c r="A178" s="52"/>
      <c r="B178" s="44" t="s">
        <v>220</v>
      </c>
      <c r="C178" s="62"/>
      <c r="D178" s="59"/>
      <c r="E178" s="80" t="str">
        <f t="shared" si="2"/>
        <v/>
      </c>
    </row>
    <row r="179" spans="1:5" s="61" customFormat="1" ht="11.5" x14ac:dyDescent="0.25">
      <c r="A179" s="52" t="s">
        <v>372</v>
      </c>
      <c r="B179" s="43" t="s">
        <v>221</v>
      </c>
      <c r="C179" s="62">
        <v>11641</v>
      </c>
      <c r="D179" s="59"/>
      <c r="E179" s="80" t="str">
        <f t="shared" si="2"/>
        <v/>
      </c>
    </row>
    <row r="180" spans="1:5" s="61" customFormat="1" ht="11.5" x14ac:dyDescent="0.25">
      <c r="A180" s="52" t="s">
        <v>373</v>
      </c>
      <c r="B180" s="43" t="s">
        <v>222</v>
      </c>
      <c r="C180" s="62">
        <v>3439</v>
      </c>
      <c r="D180" s="59"/>
      <c r="E180" s="80" t="str">
        <f t="shared" si="2"/>
        <v/>
      </c>
    </row>
    <row r="181" spans="1:5" s="61" customFormat="1" ht="11.5" x14ac:dyDescent="0.25">
      <c r="A181" s="52" t="s">
        <v>374</v>
      </c>
      <c r="B181" s="43" t="s">
        <v>223</v>
      </c>
      <c r="C181" s="62">
        <v>1514</v>
      </c>
      <c r="D181" s="59"/>
      <c r="E181" s="80" t="str">
        <f t="shared" si="2"/>
        <v/>
      </c>
    </row>
    <row r="182" spans="1:5" s="61" customFormat="1" ht="11.5" x14ac:dyDescent="0.25">
      <c r="A182" s="52" t="s">
        <v>375</v>
      </c>
      <c r="B182" s="43" t="s">
        <v>224</v>
      </c>
      <c r="C182" s="62">
        <v>2187</v>
      </c>
      <c r="D182" s="59"/>
      <c r="E182" s="80" t="str">
        <f t="shared" si="2"/>
        <v/>
      </c>
    </row>
    <row r="183" spans="1:5" s="61" customFormat="1" ht="11.5" x14ac:dyDescent="0.25">
      <c r="A183" s="52" t="s">
        <v>376</v>
      </c>
      <c r="B183" s="43" t="s">
        <v>225</v>
      </c>
      <c r="C183" s="62">
        <v>660</v>
      </c>
      <c r="D183" s="59"/>
      <c r="E183" s="80" t="str">
        <f t="shared" si="2"/>
        <v/>
      </c>
    </row>
    <row r="184" spans="1:5" s="61" customFormat="1" ht="11.5" x14ac:dyDescent="0.25">
      <c r="A184" s="52"/>
      <c r="B184" s="43"/>
      <c r="C184" s="62"/>
      <c r="D184" s="59"/>
      <c r="E184" s="80" t="str">
        <f t="shared" si="2"/>
        <v/>
      </c>
    </row>
    <row r="185" spans="1:5" s="61" customFormat="1" ht="11.5" x14ac:dyDescent="0.25">
      <c r="A185" s="52"/>
      <c r="B185" s="44" t="s">
        <v>226</v>
      </c>
      <c r="C185" s="62"/>
      <c r="D185" s="59"/>
      <c r="E185" s="80" t="str">
        <f t="shared" si="2"/>
        <v/>
      </c>
    </row>
    <row r="186" spans="1:5" s="61" customFormat="1" ht="11.5" x14ac:dyDescent="0.25">
      <c r="A186" s="52" t="s">
        <v>377</v>
      </c>
      <c r="B186" s="43" t="s">
        <v>227</v>
      </c>
      <c r="C186" s="72">
        <v>4312.0000000000009</v>
      </c>
      <c r="D186" s="59"/>
      <c r="E186" s="80" t="str">
        <f t="shared" si="2"/>
        <v/>
      </c>
    </row>
    <row r="187" spans="1:5" s="61" customFormat="1" ht="11.5" x14ac:dyDescent="0.25">
      <c r="A187" s="52" t="s">
        <v>378</v>
      </c>
      <c r="B187" s="43" t="s">
        <v>228</v>
      </c>
      <c r="C187" s="72">
        <v>2464.0000000000005</v>
      </c>
      <c r="D187" s="59"/>
      <c r="E187" s="80" t="str">
        <f t="shared" si="2"/>
        <v/>
      </c>
    </row>
    <row r="188" spans="1:5" s="61" customFormat="1" ht="11.5" x14ac:dyDescent="0.25">
      <c r="A188" s="52"/>
      <c r="B188" s="43"/>
      <c r="C188" s="62"/>
      <c r="D188" s="59"/>
      <c r="E188" s="80" t="str">
        <f t="shared" si="2"/>
        <v/>
      </c>
    </row>
    <row r="189" spans="1:5" s="61" customFormat="1" ht="11.5" x14ac:dyDescent="0.25">
      <c r="A189" s="52"/>
      <c r="B189" s="44" t="s">
        <v>109</v>
      </c>
      <c r="C189" s="62"/>
      <c r="D189" s="59"/>
      <c r="E189" s="80" t="str">
        <f t="shared" si="2"/>
        <v/>
      </c>
    </row>
    <row r="190" spans="1:5" s="61" customFormat="1" ht="11.5" x14ac:dyDescent="0.25">
      <c r="A190" s="52" t="s">
        <v>379</v>
      </c>
      <c r="B190" s="43" t="s">
        <v>110</v>
      </c>
      <c r="C190" s="62">
        <v>699</v>
      </c>
      <c r="D190" s="59"/>
      <c r="E190" s="80" t="str">
        <f t="shared" si="2"/>
        <v/>
      </c>
    </row>
    <row r="191" spans="1:5" s="61" customFormat="1" ht="11.5" x14ac:dyDescent="0.25">
      <c r="A191" s="52" t="s">
        <v>380</v>
      </c>
      <c r="B191" s="43" t="s">
        <v>111</v>
      </c>
      <c r="C191" s="62">
        <v>770.00000000000011</v>
      </c>
      <c r="D191" s="59"/>
      <c r="E191" s="80" t="str">
        <f t="shared" si="2"/>
        <v/>
      </c>
    </row>
    <row r="192" spans="1:5" s="61" customFormat="1" ht="11.5" x14ac:dyDescent="0.25">
      <c r="A192" s="52"/>
      <c r="B192" s="43"/>
      <c r="C192" s="62"/>
      <c r="D192" s="59"/>
      <c r="E192" s="80" t="str">
        <f t="shared" si="2"/>
        <v/>
      </c>
    </row>
    <row r="193" spans="1:5" s="61" customFormat="1" ht="11.5" x14ac:dyDescent="0.25">
      <c r="A193" s="52"/>
      <c r="B193" s="44" t="s">
        <v>132</v>
      </c>
      <c r="C193" s="62"/>
      <c r="D193" s="59"/>
      <c r="E193" s="80" t="str">
        <f t="shared" si="2"/>
        <v/>
      </c>
    </row>
    <row r="194" spans="1:5" s="61" customFormat="1" ht="11.5" x14ac:dyDescent="0.25">
      <c r="A194" s="52" t="s">
        <v>381</v>
      </c>
      <c r="B194" s="43" t="s">
        <v>398</v>
      </c>
      <c r="C194" s="62">
        <v>130</v>
      </c>
      <c r="D194" s="59"/>
      <c r="E194" s="80" t="str">
        <f t="shared" si="2"/>
        <v/>
      </c>
    </row>
    <row r="195" spans="1:5" s="61" customFormat="1" ht="11.5" x14ac:dyDescent="0.25">
      <c r="A195" s="52" t="s">
        <v>382</v>
      </c>
      <c r="B195" s="43" t="s">
        <v>399</v>
      </c>
      <c r="C195" s="62">
        <v>390</v>
      </c>
      <c r="D195" s="59"/>
      <c r="E195" s="80" t="str">
        <f t="shared" ref="E195:E283" si="3">IF(D195&gt;0,C195*D195,"")</f>
        <v/>
      </c>
    </row>
    <row r="196" spans="1:5" s="61" customFormat="1" ht="11.5" x14ac:dyDescent="0.25">
      <c r="A196" s="52" t="s">
        <v>385</v>
      </c>
      <c r="B196" s="43" t="s">
        <v>400</v>
      </c>
      <c r="C196" s="62">
        <v>875</v>
      </c>
      <c r="D196" s="59"/>
      <c r="E196" s="80" t="str">
        <f t="shared" si="3"/>
        <v/>
      </c>
    </row>
    <row r="197" spans="1:5" s="61" customFormat="1" ht="11.5" x14ac:dyDescent="0.25">
      <c r="A197" s="52" t="s">
        <v>386</v>
      </c>
      <c r="B197" s="43" t="s">
        <v>401</v>
      </c>
      <c r="C197" s="62">
        <v>1005</v>
      </c>
      <c r="D197" s="59"/>
      <c r="E197" s="80" t="str">
        <f t="shared" si="3"/>
        <v/>
      </c>
    </row>
    <row r="198" spans="1:5" s="61" customFormat="1" ht="11.5" x14ac:dyDescent="0.25">
      <c r="A198" s="52" t="s">
        <v>383</v>
      </c>
      <c r="B198" s="43" t="s">
        <v>112</v>
      </c>
      <c r="C198" s="62">
        <v>520</v>
      </c>
      <c r="D198" s="59"/>
      <c r="E198" s="80" t="str">
        <f t="shared" si="3"/>
        <v/>
      </c>
    </row>
    <row r="199" spans="1:5" s="61" customFormat="1" ht="11.5" x14ac:dyDescent="0.25">
      <c r="A199" s="53" t="s">
        <v>384</v>
      </c>
      <c r="B199" s="43" t="s">
        <v>113</v>
      </c>
      <c r="C199" s="62">
        <v>60</v>
      </c>
      <c r="D199" s="59"/>
      <c r="E199" s="80" t="str">
        <f t="shared" si="3"/>
        <v/>
      </c>
    </row>
    <row r="200" spans="1:5" s="61" customFormat="1" ht="11.5" x14ac:dyDescent="0.25">
      <c r="A200" s="53"/>
      <c r="B200" s="43"/>
      <c r="C200" s="62"/>
      <c r="D200" s="59"/>
      <c r="E200" s="80" t="str">
        <f t="shared" si="3"/>
        <v/>
      </c>
    </row>
    <row r="201" spans="1:5" s="61" customFormat="1" ht="11.5" x14ac:dyDescent="0.25">
      <c r="A201" s="53"/>
      <c r="B201" s="44" t="s">
        <v>114</v>
      </c>
      <c r="C201" s="62"/>
      <c r="D201" s="59"/>
      <c r="E201" s="80" t="str">
        <f t="shared" si="3"/>
        <v/>
      </c>
    </row>
    <row r="202" spans="1:5" s="61" customFormat="1" ht="11.5" x14ac:dyDescent="0.25">
      <c r="A202" s="53" t="s">
        <v>765</v>
      </c>
      <c r="B202" s="43" t="s">
        <v>766</v>
      </c>
      <c r="C202" s="62">
        <v>328</v>
      </c>
      <c r="D202" s="59"/>
      <c r="E202" s="80"/>
    </row>
    <row r="203" spans="1:5" s="61" customFormat="1" ht="11.5" x14ac:dyDescent="0.25">
      <c r="A203" s="53" t="s">
        <v>767</v>
      </c>
      <c r="B203" s="43" t="s">
        <v>769</v>
      </c>
      <c r="C203" s="62">
        <v>3646</v>
      </c>
      <c r="D203" s="59"/>
      <c r="E203" s="80"/>
    </row>
    <row r="204" spans="1:5" s="61" customFormat="1" ht="11.5" x14ac:dyDescent="0.25">
      <c r="A204" s="53" t="s">
        <v>768</v>
      </c>
      <c r="B204" s="43" t="s">
        <v>770</v>
      </c>
      <c r="C204" s="62">
        <v>387</v>
      </c>
      <c r="D204" s="59"/>
      <c r="E204" s="80"/>
    </row>
    <row r="205" spans="1:5" s="61" customFormat="1" ht="11.5" x14ac:dyDescent="0.25">
      <c r="A205" s="53" t="s">
        <v>771</v>
      </c>
      <c r="B205" s="43" t="s">
        <v>772</v>
      </c>
      <c r="C205" s="62">
        <v>412</v>
      </c>
      <c r="D205" s="59"/>
      <c r="E205" s="80"/>
    </row>
    <row r="206" spans="1:5" s="61" customFormat="1" ht="11.5" x14ac:dyDescent="0.25">
      <c r="A206" s="55" t="s">
        <v>421</v>
      </c>
      <c r="B206" s="42" t="s">
        <v>133</v>
      </c>
      <c r="C206" s="62">
        <v>293</v>
      </c>
      <c r="D206" s="59"/>
      <c r="E206" s="80" t="str">
        <f t="shared" si="3"/>
        <v/>
      </c>
    </row>
    <row r="207" spans="1:5" s="61" customFormat="1" ht="11.5" x14ac:dyDescent="0.25">
      <c r="A207" s="55" t="s">
        <v>422</v>
      </c>
      <c r="B207" s="42" t="s">
        <v>134</v>
      </c>
      <c r="C207" s="62">
        <v>328</v>
      </c>
      <c r="D207" s="59"/>
      <c r="E207" s="80" t="str">
        <f t="shared" si="3"/>
        <v/>
      </c>
    </row>
    <row r="208" spans="1:5" s="61" customFormat="1" ht="11.5" x14ac:dyDescent="0.25">
      <c r="A208" s="55" t="s">
        <v>423</v>
      </c>
      <c r="B208" s="42" t="s">
        <v>135</v>
      </c>
      <c r="C208" s="62">
        <v>613</v>
      </c>
      <c r="D208" s="59"/>
      <c r="E208" s="80" t="str">
        <f t="shared" si="3"/>
        <v/>
      </c>
    </row>
    <row r="209" spans="1:5" s="61" customFormat="1" ht="11.5" x14ac:dyDescent="0.25">
      <c r="A209" s="55" t="s">
        <v>424</v>
      </c>
      <c r="B209" s="42" t="s">
        <v>136</v>
      </c>
      <c r="C209" s="62">
        <v>660</v>
      </c>
      <c r="D209" s="59"/>
      <c r="E209" s="80" t="str">
        <f t="shared" si="3"/>
        <v/>
      </c>
    </row>
    <row r="210" spans="1:5" s="61" customFormat="1" ht="11.5" x14ac:dyDescent="0.25">
      <c r="A210" s="55" t="s">
        <v>425</v>
      </c>
      <c r="B210" s="42" t="s">
        <v>137</v>
      </c>
      <c r="C210" s="62">
        <v>707</v>
      </c>
      <c r="D210" s="59"/>
      <c r="E210" s="80" t="str">
        <f t="shared" si="3"/>
        <v/>
      </c>
    </row>
    <row r="211" spans="1:5" s="61" customFormat="1" ht="11.5" x14ac:dyDescent="0.25">
      <c r="A211" s="55" t="s">
        <v>426</v>
      </c>
      <c r="B211" s="42" t="s">
        <v>138</v>
      </c>
      <c r="C211" s="62">
        <v>264</v>
      </c>
      <c r="D211" s="59"/>
      <c r="E211" s="80" t="str">
        <f t="shared" si="3"/>
        <v/>
      </c>
    </row>
    <row r="212" spans="1:5" s="61" customFormat="1" ht="11.5" x14ac:dyDescent="0.25">
      <c r="A212" s="55" t="s">
        <v>427</v>
      </c>
      <c r="B212" s="42" t="s">
        <v>139</v>
      </c>
      <c r="C212" s="62">
        <v>58</v>
      </c>
      <c r="D212" s="59"/>
      <c r="E212" s="80" t="str">
        <f t="shared" si="3"/>
        <v/>
      </c>
    </row>
    <row r="213" spans="1:5" s="61" customFormat="1" ht="11.5" x14ac:dyDescent="0.25">
      <c r="A213" s="55" t="s">
        <v>428</v>
      </c>
      <c r="B213" s="42" t="s">
        <v>140</v>
      </c>
      <c r="C213" s="62">
        <v>61</v>
      </c>
      <c r="D213" s="59"/>
      <c r="E213" s="80" t="str">
        <f t="shared" si="3"/>
        <v/>
      </c>
    </row>
    <row r="214" spans="1:5" s="61" customFormat="1" ht="11.5" x14ac:dyDescent="0.25">
      <c r="A214" s="55" t="s">
        <v>429</v>
      </c>
      <c r="B214" s="42" t="s">
        <v>141</v>
      </c>
      <c r="C214" s="62">
        <v>67</v>
      </c>
      <c r="D214" s="59"/>
      <c r="E214" s="80" t="str">
        <f t="shared" si="3"/>
        <v/>
      </c>
    </row>
    <row r="215" spans="1:5" s="61" customFormat="1" ht="11.5" x14ac:dyDescent="0.25">
      <c r="A215" s="55" t="s">
        <v>430</v>
      </c>
      <c r="B215" s="42" t="s">
        <v>142</v>
      </c>
      <c r="C215" s="62">
        <v>77</v>
      </c>
      <c r="D215" s="59"/>
      <c r="E215" s="80" t="str">
        <f t="shared" si="3"/>
        <v/>
      </c>
    </row>
    <row r="216" spans="1:5" s="61" customFormat="1" ht="11.5" x14ac:dyDescent="0.25">
      <c r="A216" s="55" t="s">
        <v>431</v>
      </c>
      <c r="B216" s="42" t="s">
        <v>143</v>
      </c>
      <c r="C216" s="62">
        <v>84</v>
      </c>
      <c r="D216" s="59"/>
      <c r="E216" s="80" t="str">
        <f t="shared" si="3"/>
        <v/>
      </c>
    </row>
    <row r="217" spans="1:5" s="61" customFormat="1" ht="11.5" x14ac:dyDescent="0.25">
      <c r="A217" s="55" t="s">
        <v>432</v>
      </c>
      <c r="B217" s="42" t="s">
        <v>144</v>
      </c>
      <c r="C217" s="62">
        <v>59</v>
      </c>
      <c r="D217" s="59"/>
      <c r="E217" s="80" t="str">
        <f t="shared" si="3"/>
        <v/>
      </c>
    </row>
    <row r="218" spans="1:5" s="61" customFormat="1" ht="11.5" x14ac:dyDescent="0.25">
      <c r="A218" s="55" t="s">
        <v>433</v>
      </c>
      <c r="B218" s="42" t="s">
        <v>145</v>
      </c>
      <c r="C218" s="62">
        <v>65</v>
      </c>
      <c r="D218" s="59"/>
      <c r="E218" s="80" t="str">
        <f t="shared" si="3"/>
        <v/>
      </c>
    </row>
    <row r="219" spans="1:5" s="61" customFormat="1" ht="11.5" x14ac:dyDescent="0.25">
      <c r="A219" s="55" t="s">
        <v>434</v>
      </c>
      <c r="B219" s="42" t="s">
        <v>146</v>
      </c>
      <c r="C219" s="62">
        <v>70</v>
      </c>
      <c r="D219" s="59"/>
      <c r="E219" s="80" t="str">
        <f t="shared" si="3"/>
        <v/>
      </c>
    </row>
    <row r="220" spans="1:5" s="61" customFormat="1" ht="11.5" x14ac:dyDescent="0.25">
      <c r="A220" s="55" t="s">
        <v>435</v>
      </c>
      <c r="B220" s="42" t="s">
        <v>147</v>
      </c>
      <c r="C220" s="62">
        <v>77</v>
      </c>
      <c r="D220" s="59"/>
      <c r="E220" s="80" t="str">
        <f t="shared" si="3"/>
        <v/>
      </c>
    </row>
    <row r="221" spans="1:5" s="61" customFormat="1" ht="11.5" x14ac:dyDescent="0.25">
      <c r="A221" s="78" t="s">
        <v>773</v>
      </c>
      <c r="B221" s="67" t="s">
        <v>774</v>
      </c>
      <c r="C221" s="62">
        <v>87</v>
      </c>
      <c r="D221" s="59"/>
      <c r="E221" s="80" t="str">
        <f t="shared" si="3"/>
        <v/>
      </c>
    </row>
    <row r="222" spans="1:5" s="61" customFormat="1" ht="11.5" x14ac:dyDescent="0.25">
      <c r="A222" s="78" t="s">
        <v>775</v>
      </c>
      <c r="B222" s="67" t="s">
        <v>776</v>
      </c>
      <c r="C222" s="62">
        <v>108</v>
      </c>
      <c r="D222" s="59"/>
      <c r="E222" s="80" t="str">
        <f t="shared" si="3"/>
        <v/>
      </c>
    </row>
    <row r="223" spans="1:5" s="61" customFormat="1" ht="11.5" x14ac:dyDescent="0.25">
      <c r="A223" s="78" t="s">
        <v>777</v>
      </c>
      <c r="B223" s="67" t="s">
        <v>778</v>
      </c>
      <c r="C223" s="62">
        <v>94</v>
      </c>
      <c r="D223" s="59"/>
      <c r="E223" s="80" t="str">
        <f t="shared" si="3"/>
        <v/>
      </c>
    </row>
    <row r="224" spans="1:5" s="61" customFormat="1" ht="11.5" x14ac:dyDescent="0.25">
      <c r="A224" s="78" t="s">
        <v>779</v>
      </c>
      <c r="B224" s="67" t="s">
        <v>780</v>
      </c>
      <c r="C224" s="62">
        <v>108</v>
      </c>
      <c r="D224" s="59"/>
      <c r="E224" s="80" t="str">
        <f t="shared" si="3"/>
        <v/>
      </c>
    </row>
    <row r="225" spans="1:9" s="61" customFormat="1" ht="11.5" x14ac:dyDescent="0.25">
      <c r="A225" s="78" t="s">
        <v>781</v>
      </c>
      <c r="B225" s="67" t="s">
        <v>782</v>
      </c>
      <c r="C225" s="62">
        <v>75</v>
      </c>
      <c r="D225" s="59"/>
      <c r="E225" s="80" t="str">
        <f t="shared" si="3"/>
        <v/>
      </c>
    </row>
    <row r="226" spans="1:9" s="61" customFormat="1" ht="11.5" x14ac:dyDescent="0.25">
      <c r="A226" s="78" t="s">
        <v>783</v>
      </c>
      <c r="B226" s="67" t="s">
        <v>784</v>
      </c>
      <c r="C226" s="62">
        <v>64</v>
      </c>
      <c r="D226" s="59"/>
      <c r="E226" s="80" t="str">
        <f t="shared" si="3"/>
        <v/>
      </c>
    </row>
    <row r="227" spans="1:9" s="61" customFormat="1" ht="11.5" x14ac:dyDescent="0.25">
      <c r="A227" s="78" t="s">
        <v>785</v>
      </c>
      <c r="B227" s="67" t="s">
        <v>786</v>
      </c>
      <c r="C227" s="62">
        <v>54</v>
      </c>
      <c r="D227" s="59"/>
      <c r="E227" s="80" t="str">
        <f t="shared" si="3"/>
        <v/>
      </c>
    </row>
    <row r="228" spans="1:9" s="61" customFormat="1" ht="11.5" x14ac:dyDescent="0.25">
      <c r="A228" s="78" t="s">
        <v>787</v>
      </c>
      <c r="B228" s="67" t="s">
        <v>788</v>
      </c>
      <c r="C228" s="62">
        <v>58</v>
      </c>
      <c r="D228" s="59"/>
      <c r="E228" s="80" t="str">
        <f t="shared" si="3"/>
        <v/>
      </c>
    </row>
    <row r="229" spans="1:9" s="61" customFormat="1" ht="11.5" x14ac:dyDescent="0.25">
      <c r="A229" s="78" t="s">
        <v>789</v>
      </c>
      <c r="B229" s="67" t="s">
        <v>790</v>
      </c>
      <c r="C229" s="62">
        <v>64</v>
      </c>
      <c r="D229" s="59"/>
      <c r="E229" s="80" t="str">
        <f t="shared" si="3"/>
        <v/>
      </c>
    </row>
    <row r="230" spans="1:9" s="61" customFormat="1" ht="11.5" x14ac:dyDescent="0.25">
      <c r="A230" s="78" t="s">
        <v>791</v>
      </c>
      <c r="B230" s="67" t="s">
        <v>792</v>
      </c>
      <c r="C230" s="62">
        <v>72</v>
      </c>
      <c r="D230" s="59"/>
      <c r="E230" s="80" t="str">
        <f t="shared" si="3"/>
        <v/>
      </c>
    </row>
    <row r="231" spans="1:9" s="61" customFormat="1" ht="11.5" x14ac:dyDescent="0.25">
      <c r="A231" s="55" t="s">
        <v>436</v>
      </c>
      <c r="B231" s="42" t="s">
        <v>148</v>
      </c>
      <c r="C231" s="62">
        <v>369</v>
      </c>
      <c r="D231" s="59"/>
      <c r="E231" s="80" t="str">
        <f t="shared" si="3"/>
        <v/>
      </c>
    </row>
    <row r="232" spans="1:9" s="61" customFormat="1" ht="11.5" x14ac:dyDescent="0.25">
      <c r="A232" s="55" t="s">
        <v>437</v>
      </c>
      <c r="B232" s="42" t="s">
        <v>438</v>
      </c>
      <c r="C232" s="62">
        <v>87</v>
      </c>
      <c r="D232" s="59"/>
      <c r="E232" s="80" t="str">
        <f t="shared" si="3"/>
        <v/>
      </c>
    </row>
    <row r="233" spans="1:9" s="61" customFormat="1" ht="11.5" x14ac:dyDescent="0.25">
      <c r="A233" s="74" t="s">
        <v>793</v>
      </c>
      <c r="B233" s="75" t="s">
        <v>794</v>
      </c>
      <c r="C233" s="62">
        <v>171</v>
      </c>
      <c r="D233" s="59"/>
      <c r="E233" s="80" t="str">
        <f t="shared" si="3"/>
        <v/>
      </c>
    </row>
    <row r="234" spans="1:9" s="61" customFormat="1" ht="11.5" x14ac:dyDescent="0.25">
      <c r="A234" s="55" t="s">
        <v>582</v>
      </c>
      <c r="B234" s="42" t="s">
        <v>795</v>
      </c>
      <c r="C234" s="62">
        <v>84</v>
      </c>
      <c r="D234" s="59"/>
      <c r="E234" s="80" t="str">
        <f t="shared" si="3"/>
        <v/>
      </c>
    </row>
    <row r="235" spans="1:9" s="61" customFormat="1" ht="11.5" x14ac:dyDescent="0.25">
      <c r="A235" s="55" t="s">
        <v>583</v>
      </c>
      <c r="B235" s="42" t="s">
        <v>149</v>
      </c>
      <c r="C235" s="62">
        <v>91</v>
      </c>
      <c r="D235" s="59"/>
      <c r="E235" s="80" t="str">
        <f t="shared" si="3"/>
        <v/>
      </c>
    </row>
    <row r="236" spans="1:9" s="61" customFormat="1" ht="11.5" x14ac:dyDescent="0.25">
      <c r="A236" s="55" t="s">
        <v>439</v>
      </c>
      <c r="B236" s="42" t="s">
        <v>150</v>
      </c>
      <c r="C236" s="62">
        <v>106</v>
      </c>
      <c r="D236" s="59"/>
      <c r="E236" s="80" t="str">
        <f t="shared" si="3"/>
        <v/>
      </c>
    </row>
    <row r="237" spans="1:9" s="61" customFormat="1" ht="11.5" x14ac:dyDescent="0.25">
      <c r="A237" s="55" t="s">
        <v>440</v>
      </c>
      <c r="B237" s="42" t="s">
        <v>151</v>
      </c>
      <c r="C237" s="62">
        <v>423</v>
      </c>
      <c r="D237" s="59"/>
      <c r="E237" s="80" t="str">
        <f t="shared" si="3"/>
        <v/>
      </c>
    </row>
    <row r="238" spans="1:9" s="61" customFormat="1" ht="11.5" x14ac:dyDescent="0.25">
      <c r="A238" s="55" t="s">
        <v>441</v>
      </c>
      <c r="B238" s="42" t="s">
        <v>152</v>
      </c>
      <c r="C238" s="62">
        <v>303</v>
      </c>
      <c r="D238" s="59"/>
      <c r="E238" s="80" t="str">
        <f t="shared" si="3"/>
        <v/>
      </c>
    </row>
    <row r="239" spans="1:9" s="61" customFormat="1" ht="11.5" x14ac:dyDescent="0.25">
      <c r="A239" s="55" t="s">
        <v>442</v>
      </c>
      <c r="B239" s="42" t="s">
        <v>153</v>
      </c>
      <c r="C239" s="62">
        <v>266</v>
      </c>
      <c r="D239" s="59"/>
      <c r="E239" s="80" t="str">
        <f t="shared" si="3"/>
        <v/>
      </c>
    </row>
    <row r="240" spans="1:9" s="61" customFormat="1" ht="11.5" x14ac:dyDescent="0.25">
      <c r="A240" s="55" t="s">
        <v>416</v>
      </c>
      <c r="B240" s="42" t="s">
        <v>154</v>
      </c>
      <c r="C240" s="62">
        <v>66</v>
      </c>
      <c r="D240" s="59"/>
      <c r="E240" s="80" t="str">
        <f t="shared" si="3"/>
        <v/>
      </c>
      <c r="F240" s="60"/>
      <c r="G240" s="60"/>
      <c r="H240" s="60"/>
      <c r="I240" s="60"/>
    </row>
    <row r="241" spans="1:5" s="61" customFormat="1" ht="11.5" x14ac:dyDescent="0.25">
      <c r="A241" s="55" t="s">
        <v>417</v>
      </c>
      <c r="B241" s="42" t="s">
        <v>155</v>
      </c>
      <c r="C241" s="62">
        <v>50</v>
      </c>
      <c r="D241" s="59"/>
      <c r="E241" s="80" t="str">
        <f t="shared" si="3"/>
        <v/>
      </c>
    </row>
    <row r="242" spans="1:5" s="61" customFormat="1" ht="11.5" x14ac:dyDescent="0.25">
      <c r="A242" s="55" t="s">
        <v>418</v>
      </c>
      <c r="B242" s="42" t="s">
        <v>156</v>
      </c>
      <c r="C242" s="62">
        <v>66</v>
      </c>
      <c r="D242" s="59"/>
      <c r="E242" s="80" t="str">
        <f t="shared" si="3"/>
        <v/>
      </c>
    </row>
    <row r="243" spans="1:5" s="61" customFormat="1" ht="11.5" x14ac:dyDescent="0.25">
      <c r="A243" s="55" t="s">
        <v>419</v>
      </c>
      <c r="B243" s="42" t="s">
        <v>157</v>
      </c>
      <c r="C243" s="62">
        <v>53</v>
      </c>
      <c r="D243" s="59"/>
      <c r="E243" s="80" t="str">
        <f t="shared" si="3"/>
        <v/>
      </c>
    </row>
    <row r="244" spans="1:5" s="61" customFormat="1" ht="11.5" x14ac:dyDescent="0.25">
      <c r="A244" s="78" t="s">
        <v>796</v>
      </c>
      <c r="B244" s="79" t="s">
        <v>797</v>
      </c>
      <c r="C244" s="62">
        <v>46</v>
      </c>
      <c r="D244" s="59"/>
      <c r="E244" s="80" t="str">
        <f t="shared" si="3"/>
        <v/>
      </c>
    </row>
    <row r="245" spans="1:5" s="61" customFormat="1" ht="11.5" x14ac:dyDescent="0.25">
      <c r="A245" s="78" t="s">
        <v>798</v>
      </c>
      <c r="B245" s="79" t="s">
        <v>799</v>
      </c>
      <c r="C245" s="62">
        <v>51</v>
      </c>
      <c r="D245" s="59"/>
      <c r="E245" s="80" t="str">
        <f t="shared" si="3"/>
        <v/>
      </c>
    </row>
    <row r="246" spans="1:5" s="61" customFormat="1" ht="11.5" x14ac:dyDescent="0.25">
      <c r="A246" s="55" t="s">
        <v>420</v>
      </c>
      <c r="B246" s="42" t="s">
        <v>158</v>
      </c>
      <c r="C246" s="62">
        <v>304</v>
      </c>
      <c r="D246" s="59"/>
      <c r="E246" s="80" t="str">
        <f t="shared" si="3"/>
        <v/>
      </c>
    </row>
    <row r="247" spans="1:5" s="61" customFormat="1" ht="11.5" x14ac:dyDescent="0.25">
      <c r="A247" s="78" t="s">
        <v>800</v>
      </c>
      <c r="B247" s="79" t="s">
        <v>801</v>
      </c>
      <c r="C247" s="62">
        <v>128</v>
      </c>
      <c r="D247" s="59"/>
      <c r="E247" s="80" t="str">
        <f t="shared" si="3"/>
        <v/>
      </c>
    </row>
    <row r="248" spans="1:5" s="61" customFormat="1" ht="11.5" x14ac:dyDescent="0.25">
      <c r="A248" s="78" t="s">
        <v>802</v>
      </c>
      <c r="B248" s="79" t="s">
        <v>803</v>
      </c>
      <c r="C248" s="62">
        <v>153</v>
      </c>
      <c r="D248" s="59"/>
      <c r="E248" s="80" t="str">
        <f t="shared" si="3"/>
        <v/>
      </c>
    </row>
    <row r="249" spans="1:5" s="61" customFormat="1" ht="11.5" x14ac:dyDescent="0.25">
      <c r="A249" s="55" t="s">
        <v>443</v>
      </c>
      <c r="B249" s="42" t="s">
        <v>159</v>
      </c>
      <c r="C249" s="62">
        <v>42</v>
      </c>
      <c r="D249" s="59"/>
      <c r="E249" s="80" t="str">
        <f t="shared" si="3"/>
        <v/>
      </c>
    </row>
    <row r="250" spans="1:5" s="61" customFormat="1" ht="11.5" x14ac:dyDescent="0.25">
      <c r="A250" s="55" t="s">
        <v>444</v>
      </c>
      <c r="B250" s="42" t="s">
        <v>160</v>
      </c>
      <c r="C250" s="62">
        <v>104</v>
      </c>
      <c r="D250" s="59"/>
      <c r="E250" s="80" t="str">
        <f t="shared" si="3"/>
        <v/>
      </c>
    </row>
    <row r="251" spans="1:5" s="83" customFormat="1" ht="11.5" x14ac:dyDescent="0.25">
      <c r="A251" s="55" t="s">
        <v>584</v>
      </c>
      <c r="B251" s="42" t="s">
        <v>161</v>
      </c>
      <c r="C251" s="62">
        <v>329</v>
      </c>
      <c r="D251" s="82"/>
      <c r="E251" s="80" t="str">
        <f t="shared" si="3"/>
        <v/>
      </c>
    </row>
    <row r="252" spans="1:5" s="83" customFormat="1" ht="11.5" x14ac:dyDescent="0.25">
      <c r="A252" s="55" t="s">
        <v>585</v>
      </c>
      <c r="B252" s="42" t="s">
        <v>162</v>
      </c>
      <c r="C252" s="62">
        <v>53</v>
      </c>
      <c r="D252" s="82"/>
      <c r="E252" s="80" t="str">
        <f t="shared" si="3"/>
        <v/>
      </c>
    </row>
    <row r="253" spans="1:5" s="83" customFormat="1" ht="11.5" x14ac:dyDescent="0.25">
      <c r="A253" s="55" t="s">
        <v>586</v>
      </c>
      <c r="B253" s="42" t="s">
        <v>163</v>
      </c>
      <c r="C253" s="62">
        <v>58</v>
      </c>
      <c r="D253" s="82"/>
      <c r="E253" s="80" t="str">
        <f t="shared" si="3"/>
        <v/>
      </c>
    </row>
    <row r="254" spans="1:5" s="61" customFormat="1" ht="11.5" x14ac:dyDescent="0.25">
      <c r="A254" s="78" t="s">
        <v>804</v>
      </c>
      <c r="B254" s="79" t="s">
        <v>805</v>
      </c>
      <c r="C254" s="62">
        <v>108</v>
      </c>
      <c r="D254" s="59"/>
      <c r="E254" s="80" t="str">
        <f t="shared" si="3"/>
        <v/>
      </c>
    </row>
    <row r="255" spans="1:5" s="61" customFormat="1" ht="11.5" x14ac:dyDescent="0.25">
      <c r="A255" s="78" t="s">
        <v>806</v>
      </c>
      <c r="B255" s="79" t="s">
        <v>807</v>
      </c>
      <c r="C255" s="62">
        <v>121.00000000000001</v>
      </c>
      <c r="D255" s="59"/>
      <c r="E255" s="80" t="str">
        <f t="shared" si="3"/>
        <v/>
      </c>
    </row>
    <row r="256" spans="1:5" s="61" customFormat="1" ht="11.5" x14ac:dyDescent="0.25">
      <c r="A256" s="78" t="s">
        <v>808</v>
      </c>
      <c r="B256" s="79" t="s">
        <v>809</v>
      </c>
      <c r="C256" s="62">
        <v>119</v>
      </c>
      <c r="D256" s="59"/>
      <c r="E256" s="80" t="str">
        <f t="shared" si="3"/>
        <v/>
      </c>
    </row>
    <row r="257" spans="1:5" s="61" customFormat="1" ht="11.5" x14ac:dyDescent="0.25">
      <c r="A257" s="78" t="s">
        <v>810</v>
      </c>
      <c r="B257" s="79" t="s">
        <v>811</v>
      </c>
      <c r="C257" s="62">
        <v>127</v>
      </c>
      <c r="D257" s="59"/>
      <c r="E257" s="80" t="str">
        <f t="shared" si="3"/>
        <v/>
      </c>
    </row>
    <row r="258" spans="1:5" s="61" customFormat="1" ht="11.5" x14ac:dyDescent="0.25">
      <c r="A258" s="78" t="s">
        <v>812</v>
      </c>
      <c r="B258" s="79" t="s">
        <v>813</v>
      </c>
      <c r="C258" s="62">
        <v>157</v>
      </c>
      <c r="D258" s="59"/>
      <c r="E258" s="80" t="str">
        <f t="shared" si="3"/>
        <v/>
      </c>
    </row>
    <row r="259" spans="1:5" s="61" customFormat="1" ht="11.5" x14ac:dyDescent="0.25">
      <c r="A259" s="78" t="s">
        <v>814</v>
      </c>
      <c r="B259" s="79" t="s">
        <v>815</v>
      </c>
      <c r="C259" s="62">
        <v>166</v>
      </c>
      <c r="D259" s="59"/>
      <c r="E259" s="80" t="str">
        <f t="shared" si="3"/>
        <v/>
      </c>
    </row>
    <row r="260" spans="1:5" s="61" customFormat="1" ht="11.5" x14ac:dyDescent="0.25">
      <c r="A260" s="78" t="s">
        <v>816</v>
      </c>
      <c r="B260" s="79" t="s">
        <v>817</v>
      </c>
      <c r="C260" s="62">
        <v>266</v>
      </c>
      <c r="D260" s="59"/>
      <c r="E260" s="80" t="str">
        <f t="shared" si="3"/>
        <v/>
      </c>
    </row>
    <row r="261" spans="1:5" s="61" customFormat="1" ht="11.5" x14ac:dyDescent="0.25">
      <c r="A261" s="78" t="s">
        <v>818</v>
      </c>
      <c r="B261" s="79" t="s">
        <v>819</v>
      </c>
      <c r="C261" s="62">
        <v>288</v>
      </c>
      <c r="D261" s="59"/>
      <c r="E261" s="80" t="str">
        <f t="shared" si="3"/>
        <v/>
      </c>
    </row>
    <row r="262" spans="1:5" s="61" customFormat="1" ht="11.5" x14ac:dyDescent="0.25">
      <c r="A262" s="78" t="s">
        <v>820</v>
      </c>
      <c r="B262" s="79" t="s">
        <v>821</v>
      </c>
      <c r="C262" s="62">
        <v>76</v>
      </c>
      <c r="D262" s="59"/>
      <c r="E262" s="80" t="str">
        <f t="shared" si="3"/>
        <v/>
      </c>
    </row>
    <row r="263" spans="1:5" s="61" customFormat="1" ht="11.5" x14ac:dyDescent="0.25">
      <c r="A263" s="78" t="s">
        <v>822</v>
      </c>
      <c r="B263" s="79" t="s">
        <v>823</v>
      </c>
      <c r="C263" s="62">
        <v>120</v>
      </c>
      <c r="D263" s="59"/>
      <c r="E263" s="80" t="str">
        <f t="shared" si="3"/>
        <v/>
      </c>
    </row>
    <row r="264" spans="1:5" s="61" customFormat="1" ht="11.5" x14ac:dyDescent="0.25">
      <c r="A264" s="55" t="s">
        <v>581</v>
      </c>
      <c r="B264" s="42" t="s">
        <v>164</v>
      </c>
      <c r="C264" s="62">
        <v>163</v>
      </c>
      <c r="D264" s="59"/>
      <c r="E264" s="80" t="str">
        <f t="shared" si="3"/>
        <v/>
      </c>
    </row>
    <row r="265" spans="1:5" s="61" customFormat="1" ht="11.5" x14ac:dyDescent="0.25">
      <c r="A265" s="78" t="s">
        <v>824</v>
      </c>
      <c r="B265" s="79" t="s">
        <v>825</v>
      </c>
      <c r="C265" s="62">
        <v>106</v>
      </c>
      <c r="D265" s="59"/>
      <c r="E265" s="80" t="str">
        <f t="shared" si="3"/>
        <v/>
      </c>
    </row>
    <row r="266" spans="1:5" s="61" customFormat="1" ht="11.5" x14ac:dyDescent="0.25">
      <c r="A266" s="78" t="s">
        <v>826</v>
      </c>
      <c r="B266" s="79" t="s">
        <v>827</v>
      </c>
      <c r="C266" s="62">
        <v>70</v>
      </c>
      <c r="D266" s="59"/>
      <c r="E266" s="80" t="str">
        <f t="shared" si="3"/>
        <v/>
      </c>
    </row>
    <row r="267" spans="1:5" s="61" customFormat="1" ht="11.5" x14ac:dyDescent="0.25">
      <c r="A267" s="78" t="s">
        <v>828</v>
      </c>
      <c r="B267" s="79" t="s">
        <v>829</v>
      </c>
      <c r="C267" s="62">
        <v>103</v>
      </c>
      <c r="D267" s="59"/>
      <c r="E267" s="80" t="str">
        <f t="shared" si="3"/>
        <v/>
      </c>
    </row>
    <row r="268" spans="1:5" s="61" customFormat="1" ht="11.5" x14ac:dyDescent="0.25">
      <c r="A268" s="78" t="s">
        <v>830</v>
      </c>
      <c r="B268" s="79" t="s">
        <v>831</v>
      </c>
      <c r="C268" s="62">
        <v>152</v>
      </c>
      <c r="D268" s="59"/>
      <c r="E268" s="80" t="str">
        <f t="shared" si="3"/>
        <v/>
      </c>
    </row>
    <row r="269" spans="1:5" s="61" customFormat="1" ht="11.5" x14ac:dyDescent="0.25">
      <c r="A269" s="78" t="s">
        <v>832</v>
      </c>
      <c r="B269" s="79" t="s">
        <v>833</v>
      </c>
      <c r="C269" s="62">
        <v>22</v>
      </c>
      <c r="D269" s="59"/>
      <c r="E269" s="80" t="str">
        <f t="shared" si="3"/>
        <v/>
      </c>
    </row>
    <row r="270" spans="1:5" s="61" customFormat="1" ht="11.5" x14ac:dyDescent="0.25">
      <c r="A270" s="78" t="s">
        <v>834</v>
      </c>
      <c r="B270" s="79" t="s">
        <v>835</v>
      </c>
      <c r="C270" s="62">
        <v>18</v>
      </c>
      <c r="D270" s="59"/>
      <c r="E270" s="80" t="str">
        <f t="shared" si="3"/>
        <v/>
      </c>
    </row>
    <row r="271" spans="1:5" s="61" customFormat="1" ht="11.5" x14ac:dyDescent="0.25">
      <c r="A271" s="78" t="s">
        <v>836</v>
      </c>
      <c r="B271" s="79" t="s">
        <v>837</v>
      </c>
      <c r="C271" s="62">
        <v>53</v>
      </c>
      <c r="D271" s="59"/>
      <c r="E271" s="80" t="str">
        <f t="shared" si="3"/>
        <v/>
      </c>
    </row>
    <row r="272" spans="1:5" s="61" customFormat="1" ht="11.5" x14ac:dyDescent="0.25">
      <c r="A272" s="55" t="s">
        <v>445</v>
      </c>
      <c r="B272" s="42" t="s">
        <v>446</v>
      </c>
      <c r="C272" s="62">
        <v>59</v>
      </c>
      <c r="D272" s="59"/>
      <c r="E272" s="80" t="str">
        <f t="shared" si="3"/>
        <v/>
      </c>
    </row>
    <row r="273" spans="1:5" s="61" customFormat="1" ht="11.5" x14ac:dyDescent="0.25">
      <c r="A273" s="55" t="s">
        <v>447</v>
      </c>
      <c r="B273" s="42" t="s">
        <v>165</v>
      </c>
      <c r="C273" s="62">
        <v>59</v>
      </c>
      <c r="D273" s="59"/>
      <c r="E273" s="80" t="str">
        <f t="shared" si="3"/>
        <v/>
      </c>
    </row>
    <row r="274" spans="1:5" s="61" customFormat="1" ht="11.5" x14ac:dyDescent="0.25">
      <c r="A274" s="55" t="s">
        <v>448</v>
      </c>
      <c r="B274" s="42" t="s">
        <v>166</v>
      </c>
      <c r="C274" s="62">
        <v>67</v>
      </c>
      <c r="D274" s="59"/>
      <c r="E274" s="80" t="str">
        <f t="shared" si="3"/>
        <v/>
      </c>
    </row>
    <row r="275" spans="1:5" s="61" customFormat="1" ht="11.5" x14ac:dyDescent="0.25">
      <c r="A275" s="55" t="s">
        <v>449</v>
      </c>
      <c r="B275" s="42" t="s">
        <v>167</v>
      </c>
      <c r="C275" s="62">
        <v>55.000000000000007</v>
      </c>
      <c r="D275" s="59"/>
      <c r="E275" s="80" t="str">
        <f t="shared" si="3"/>
        <v/>
      </c>
    </row>
    <row r="276" spans="1:5" s="61" customFormat="1" ht="11.5" x14ac:dyDescent="0.25">
      <c r="A276" s="55" t="s">
        <v>587</v>
      </c>
      <c r="B276" s="42" t="s">
        <v>168</v>
      </c>
      <c r="C276" s="62">
        <v>103</v>
      </c>
      <c r="D276" s="59"/>
      <c r="E276" s="80" t="str">
        <f t="shared" si="3"/>
        <v/>
      </c>
    </row>
    <row r="277" spans="1:5" s="61" customFormat="1" ht="11.5" x14ac:dyDescent="0.25">
      <c r="A277" s="55" t="s">
        <v>588</v>
      </c>
      <c r="B277" s="42" t="s">
        <v>169</v>
      </c>
      <c r="C277" s="62">
        <v>243</v>
      </c>
      <c r="D277" s="59"/>
      <c r="E277" s="80" t="str">
        <f t="shared" si="3"/>
        <v/>
      </c>
    </row>
    <row r="278" spans="1:5" s="61" customFormat="1" ht="11.5" x14ac:dyDescent="0.25">
      <c r="A278" s="55" t="s">
        <v>450</v>
      </c>
      <c r="B278" s="42" t="s">
        <v>451</v>
      </c>
      <c r="C278" s="62">
        <v>58</v>
      </c>
      <c r="D278" s="59"/>
      <c r="E278" s="80" t="str">
        <f t="shared" si="3"/>
        <v/>
      </c>
    </row>
    <row r="279" spans="1:5" s="61" customFormat="1" ht="11.5" x14ac:dyDescent="0.25">
      <c r="A279" s="55" t="s">
        <v>452</v>
      </c>
      <c r="B279" s="42" t="s">
        <v>453</v>
      </c>
      <c r="C279" s="62">
        <v>65</v>
      </c>
      <c r="D279" s="59"/>
      <c r="E279" s="80" t="str">
        <f t="shared" si="3"/>
        <v/>
      </c>
    </row>
    <row r="280" spans="1:5" s="61" customFormat="1" ht="11.5" x14ac:dyDescent="0.25">
      <c r="A280" s="55" t="s">
        <v>454</v>
      </c>
      <c r="B280" s="42" t="s">
        <v>455</v>
      </c>
      <c r="C280" s="62">
        <v>36</v>
      </c>
      <c r="D280" s="59"/>
      <c r="E280" s="80" t="str">
        <f t="shared" si="3"/>
        <v/>
      </c>
    </row>
    <row r="281" spans="1:5" s="61" customFormat="1" ht="11.5" x14ac:dyDescent="0.25">
      <c r="A281" s="55" t="s">
        <v>456</v>
      </c>
      <c r="B281" s="42" t="s">
        <v>457</v>
      </c>
      <c r="C281" s="62">
        <v>55.000000000000007</v>
      </c>
      <c r="D281" s="59"/>
      <c r="E281" s="80" t="str">
        <f t="shared" si="3"/>
        <v/>
      </c>
    </row>
    <row r="282" spans="1:5" s="61" customFormat="1" ht="11.5" x14ac:dyDescent="0.25">
      <c r="A282" s="55" t="s">
        <v>458</v>
      </c>
      <c r="B282" s="42" t="s">
        <v>170</v>
      </c>
      <c r="C282" s="62">
        <v>73</v>
      </c>
      <c r="D282" s="59"/>
      <c r="E282" s="80" t="str">
        <f t="shared" si="3"/>
        <v/>
      </c>
    </row>
    <row r="283" spans="1:5" s="61" customFormat="1" ht="11.5" x14ac:dyDescent="0.25">
      <c r="A283" s="55" t="s">
        <v>459</v>
      </c>
      <c r="B283" s="42" t="s">
        <v>460</v>
      </c>
      <c r="C283" s="62">
        <v>79</v>
      </c>
      <c r="D283" s="59"/>
      <c r="E283" s="80" t="str">
        <f t="shared" si="3"/>
        <v/>
      </c>
    </row>
    <row r="284" spans="1:5" s="61" customFormat="1" ht="11.5" x14ac:dyDescent="0.25">
      <c r="A284" s="55" t="s">
        <v>461</v>
      </c>
      <c r="B284" s="42" t="s">
        <v>462</v>
      </c>
      <c r="C284" s="62">
        <v>40</v>
      </c>
      <c r="D284" s="59"/>
      <c r="E284" s="80" t="str">
        <f t="shared" ref="E284:E347" si="4">IF(D284&gt;0,C284*D284,"")</f>
        <v/>
      </c>
    </row>
    <row r="285" spans="1:5" s="61" customFormat="1" ht="11.5" x14ac:dyDescent="0.25">
      <c r="A285" s="55" t="s">
        <v>463</v>
      </c>
      <c r="B285" s="42" t="s">
        <v>464</v>
      </c>
      <c r="C285" s="62">
        <v>46</v>
      </c>
      <c r="D285" s="59"/>
      <c r="E285" s="80" t="str">
        <f t="shared" si="4"/>
        <v/>
      </c>
    </row>
    <row r="286" spans="1:5" s="61" customFormat="1" ht="11.5" x14ac:dyDescent="0.25">
      <c r="A286" s="55" t="s">
        <v>465</v>
      </c>
      <c r="B286" s="42" t="s">
        <v>466</v>
      </c>
      <c r="C286" s="62">
        <v>45</v>
      </c>
      <c r="D286" s="59"/>
      <c r="E286" s="80" t="str">
        <f t="shared" si="4"/>
        <v/>
      </c>
    </row>
    <row r="287" spans="1:5" s="61" customFormat="1" ht="11.5" x14ac:dyDescent="0.25">
      <c r="A287" s="55" t="s">
        <v>467</v>
      </c>
      <c r="B287" s="42" t="s">
        <v>468</v>
      </c>
      <c r="C287" s="62">
        <v>94</v>
      </c>
      <c r="D287" s="59"/>
      <c r="E287" s="80" t="str">
        <f t="shared" si="4"/>
        <v/>
      </c>
    </row>
    <row r="288" spans="1:5" s="61" customFormat="1" ht="11.5" x14ac:dyDescent="0.25">
      <c r="A288" s="55" t="s">
        <v>469</v>
      </c>
      <c r="B288" s="42" t="s">
        <v>470</v>
      </c>
      <c r="C288" s="62">
        <v>70</v>
      </c>
      <c r="D288" s="59"/>
      <c r="E288" s="80" t="str">
        <f t="shared" si="4"/>
        <v/>
      </c>
    </row>
    <row r="289" spans="1:5" s="61" customFormat="1" ht="11.5" x14ac:dyDescent="0.25">
      <c r="A289" s="55" t="s">
        <v>471</v>
      </c>
      <c r="B289" s="42" t="s">
        <v>472</v>
      </c>
      <c r="C289" s="62">
        <v>78</v>
      </c>
      <c r="D289" s="59"/>
      <c r="E289" s="80" t="str">
        <f t="shared" si="4"/>
        <v/>
      </c>
    </row>
    <row r="290" spans="1:5" s="61" customFormat="1" ht="11.5" x14ac:dyDescent="0.25">
      <c r="A290" s="55" t="s">
        <v>473</v>
      </c>
      <c r="B290" s="42" t="s">
        <v>474</v>
      </c>
      <c r="C290" s="62">
        <v>116</v>
      </c>
      <c r="D290" s="59"/>
      <c r="E290" s="80" t="str">
        <f t="shared" si="4"/>
        <v/>
      </c>
    </row>
    <row r="291" spans="1:5" s="61" customFormat="1" ht="11.5" x14ac:dyDescent="0.25">
      <c r="A291" s="55" t="s">
        <v>475</v>
      </c>
      <c r="B291" s="42" t="s">
        <v>476</v>
      </c>
      <c r="C291" s="62">
        <v>145</v>
      </c>
      <c r="D291" s="59"/>
      <c r="E291" s="80" t="str">
        <f t="shared" si="4"/>
        <v/>
      </c>
    </row>
    <row r="292" spans="1:5" s="61" customFormat="1" ht="11.5" x14ac:dyDescent="0.25">
      <c r="A292" s="55" t="s">
        <v>477</v>
      </c>
      <c r="B292" s="42" t="s">
        <v>478</v>
      </c>
      <c r="C292" s="62">
        <v>72</v>
      </c>
      <c r="D292" s="59"/>
      <c r="E292" s="80" t="str">
        <f t="shared" si="4"/>
        <v/>
      </c>
    </row>
    <row r="293" spans="1:5" s="61" customFormat="1" ht="11.5" x14ac:dyDescent="0.25">
      <c r="A293" s="55" t="s">
        <v>479</v>
      </c>
      <c r="B293" s="42" t="s">
        <v>480</v>
      </c>
      <c r="C293" s="62">
        <v>82</v>
      </c>
      <c r="D293" s="59"/>
      <c r="E293" s="80" t="str">
        <f t="shared" si="4"/>
        <v/>
      </c>
    </row>
    <row r="294" spans="1:5" s="61" customFormat="1" ht="11.5" x14ac:dyDescent="0.25">
      <c r="A294" s="55" t="s">
        <v>481</v>
      </c>
      <c r="B294" s="42" t="s">
        <v>482</v>
      </c>
      <c r="C294" s="62">
        <v>77</v>
      </c>
      <c r="D294" s="59"/>
      <c r="E294" s="80" t="str">
        <f t="shared" si="4"/>
        <v/>
      </c>
    </row>
    <row r="295" spans="1:5" s="61" customFormat="1" ht="11.5" x14ac:dyDescent="0.25">
      <c r="A295" s="55" t="s">
        <v>483</v>
      </c>
      <c r="B295" s="42" t="s">
        <v>484</v>
      </c>
      <c r="C295" s="62">
        <v>90</v>
      </c>
      <c r="D295" s="59"/>
      <c r="E295" s="80" t="str">
        <f t="shared" si="4"/>
        <v/>
      </c>
    </row>
    <row r="296" spans="1:5" s="61" customFormat="1" ht="11.5" x14ac:dyDescent="0.25">
      <c r="A296" s="55" t="s">
        <v>485</v>
      </c>
      <c r="B296" s="42" t="s">
        <v>486</v>
      </c>
      <c r="C296" s="62">
        <v>52</v>
      </c>
      <c r="D296" s="59"/>
      <c r="E296" s="80" t="str">
        <f t="shared" si="4"/>
        <v/>
      </c>
    </row>
    <row r="297" spans="1:5" s="61" customFormat="1" ht="11.5" x14ac:dyDescent="0.25">
      <c r="A297" s="55" t="s">
        <v>487</v>
      </c>
      <c r="B297" s="42" t="s">
        <v>488</v>
      </c>
      <c r="C297" s="62">
        <v>83</v>
      </c>
      <c r="D297" s="59"/>
      <c r="E297" s="80" t="str">
        <f t="shared" si="4"/>
        <v/>
      </c>
    </row>
    <row r="298" spans="1:5" s="61" customFormat="1" ht="11.5" x14ac:dyDescent="0.25">
      <c r="A298" s="55" t="s">
        <v>489</v>
      </c>
      <c r="B298" s="42" t="s">
        <v>490</v>
      </c>
      <c r="C298" s="62">
        <v>47</v>
      </c>
      <c r="D298" s="59"/>
      <c r="E298" s="80" t="str">
        <f t="shared" si="4"/>
        <v/>
      </c>
    </row>
    <row r="299" spans="1:5" s="61" customFormat="1" ht="11.5" x14ac:dyDescent="0.25">
      <c r="A299" s="55" t="s">
        <v>491</v>
      </c>
      <c r="B299" s="42" t="s">
        <v>492</v>
      </c>
      <c r="C299" s="62">
        <v>45</v>
      </c>
      <c r="D299" s="59"/>
      <c r="E299" s="80" t="str">
        <f t="shared" si="4"/>
        <v/>
      </c>
    </row>
    <row r="300" spans="1:5" s="61" customFormat="1" ht="11.5" x14ac:dyDescent="0.25">
      <c r="A300" s="55" t="s">
        <v>493</v>
      </c>
      <c r="B300" s="42" t="s">
        <v>494</v>
      </c>
      <c r="C300" s="62">
        <v>51</v>
      </c>
      <c r="D300" s="59"/>
      <c r="E300" s="80" t="str">
        <f t="shared" si="4"/>
        <v/>
      </c>
    </row>
    <row r="301" spans="1:5" s="61" customFormat="1" ht="11.5" x14ac:dyDescent="0.25">
      <c r="A301" s="55" t="s">
        <v>495</v>
      </c>
      <c r="B301" s="42" t="s">
        <v>496</v>
      </c>
      <c r="C301" s="62">
        <v>79</v>
      </c>
      <c r="D301" s="59"/>
      <c r="E301" s="80" t="str">
        <f t="shared" si="4"/>
        <v/>
      </c>
    </row>
    <row r="302" spans="1:5" s="61" customFormat="1" ht="11.5" x14ac:dyDescent="0.25">
      <c r="A302" s="55" t="s">
        <v>497</v>
      </c>
      <c r="B302" s="42" t="s">
        <v>498</v>
      </c>
      <c r="C302" s="62">
        <v>88</v>
      </c>
      <c r="D302" s="59"/>
      <c r="E302" s="80" t="str">
        <f t="shared" si="4"/>
        <v/>
      </c>
    </row>
    <row r="303" spans="1:5" s="61" customFormat="1" ht="11.5" x14ac:dyDescent="0.25">
      <c r="A303" s="55" t="s">
        <v>499</v>
      </c>
      <c r="B303" s="42" t="s">
        <v>500</v>
      </c>
      <c r="C303" s="62">
        <v>79</v>
      </c>
      <c r="D303" s="59"/>
      <c r="E303" s="80" t="str">
        <f t="shared" si="4"/>
        <v/>
      </c>
    </row>
    <row r="304" spans="1:5" s="61" customFormat="1" ht="11.5" x14ac:dyDescent="0.25">
      <c r="A304" s="55" t="s">
        <v>501</v>
      </c>
      <c r="B304" s="42" t="s">
        <v>502</v>
      </c>
      <c r="C304" s="62">
        <v>83</v>
      </c>
      <c r="D304" s="59"/>
      <c r="E304" s="80" t="str">
        <f t="shared" si="4"/>
        <v/>
      </c>
    </row>
    <row r="305" spans="1:5" s="61" customFormat="1" ht="11.5" x14ac:dyDescent="0.25">
      <c r="A305" s="55" t="s">
        <v>503</v>
      </c>
      <c r="B305" s="42" t="s">
        <v>504</v>
      </c>
      <c r="C305" s="62">
        <v>95</v>
      </c>
      <c r="D305" s="59"/>
      <c r="E305" s="80" t="str">
        <f t="shared" si="4"/>
        <v/>
      </c>
    </row>
    <row r="306" spans="1:5" s="61" customFormat="1" ht="11.5" x14ac:dyDescent="0.25">
      <c r="A306" s="55" t="s">
        <v>505</v>
      </c>
      <c r="B306" s="42" t="s">
        <v>506</v>
      </c>
      <c r="C306" s="62">
        <v>107</v>
      </c>
      <c r="D306" s="59"/>
      <c r="E306" s="80" t="str">
        <f t="shared" si="4"/>
        <v/>
      </c>
    </row>
    <row r="307" spans="1:5" s="61" customFormat="1" ht="11.5" x14ac:dyDescent="0.25">
      <c r="A307" s="55" t="s">
        <v>507</v>
      </c>
      <c r="B307" s="42" t="s">
        <v>508</v>
      </c>
      <c r="C307" s="62">
        <v>102</v>
      </c>
      <c r="D307" s="59"/>
      <c r="E307" s="80" t="str">
        <f t="shared" si="4"/>
        <v/>
      </c>
    </row>
    <row r="308" spans="1:5" s="61" customFormat="1" ht="11.5" x14ac:dyDescent="0.25">
      <c r="A308" s="55" t="s">
        <v>509</v>
      </c>
      <c r="B308" s="42" t="s">
        <v>510</v>
      </c>
      <c r="C308" s="62">
        <v>149</v>
      </c>
      <c r="D308" s="59"/>
      <c r="E308" s="80" t="str">
        <f t="shared" si="4"/>
        <v/>
      </c>
    </row>
    <row r="309" spans="1:5" s="61" customFormat="1" ht="11.5" x14ac:dyDescent="0.25">
      <c r="A309" s="55" t="s">
        <v>511</v>
      </c>
      <c r="B309" s="42" t="s">
        <v>512</v>
      </c>
      <c r="C309" s="62">
        <v>33</v>
      </c>
      <c r="D309" s="59"/>
      <c r="E309" s="80" t="str">
        <f t="shared" si="4"/>
        <v/>
      </c>
    </row>
    <row r="310" spans="1:5" s="61" customFormat="1" ht="11.5" x14ac:dyDescent="0.25">
      <c r="A310" s="55" t="s">
        <v>513</v>
      </c>
      <c r="B310" s="42" t="s">
        <v>514</v>
      </c>
      <c r="C310" s="62">
        <v>33</v>
      </c>
      <c r="D310" s="59"/>
      <c r="E310" s="80" t="str">
        <f t="shared" si="4"/>
        <v/>
      </c>
    </row>
    <row r="311" spans="1:5" s="61" customFormat="1" ht="11.5" x14ac:dyDescent="0.25">
      <c r="A311" s="55" t="s">
        <v>515</v>
      </c>
      <c r="B311" s="42" t="s">
        <v>516</v>
      </c>
      <c r="C311" s="62">
        <v>33</v>
      </c>
      <c r="D311" s="59"/>
      <c r="E311" s="80" t="str">
        <f t="shared" si="4"/>
        <v/>
      </c>
    </row>
    <row r="312" spans="1:5" s="61" customFormat="1" ht="11.5" x14ac:dyDescent="0.25">
      <c r="A312" s="55" t="s">
        <v>517</v>
      </c>
      <c r="B312" s="42" t="s">
        <v>518</v>
      </c>
      <c r="C312" s="62">
        <v>32</v>
      </c>
      <c r="D312" s="59"/>
      <c r="E312" s="80" t="str">
        <f t="shared" si="4"/>
        <v/>
      </c>
    </row>
    <row r="313" spans="1:5" s="61" customFormat="1" ht="11.5" x14ac:dyDescent="0.25">
      <c r="A313" s="55" t="s">
        <v>519</v>
      </c>
      <c r="B313" s="42" t="s">
        <v>520</v>
      </c>
      <c r="C313" s="62">
        <v>142</v>
      </c>
      <c r="D313" s="59"/>
      <c r="E313" s="80" t="str">
        <f t="shared" si="4"/>
        <v/>
      </c>
    </row>
    <row r="314" spans="1:5" s="61" customFormat="1" ht="11.5" x14ac:dyDescent="0.25">
      <c r="A314" s="55" t="s">
        <v>521</v>
      </c>
      <c r="B314" s="42" t="s">
        <v>522</v>
      </c>
      <c r="C314" s="62">
        <v>124</v>
      </c>
      <c r="D314" s="59"/>
      <c r="E314" s="80" t="str">
        <f t="shared" si="4"/>
        <v/>
      </c>
    </row>
    <row r="315" spans="1:5" s="61" customFormat="1" ht="11.5" x14ac:dyDescent="0.25">
      <c r="A315" s="55" t="s">
        <v>523</v>
      </c>
      <c r="B315" s="42" t="s">
        <v>524</v>
      </c>
      <c r="C315" s="62">
        <v>270</v>
      </c>
      <c r="D315" s="59"/>
      <c r="E315" s="80" t="str">
        <f t="shared" si="4"/>
        <v/>
      </c>
    </row>
    <row r="316" spans="1:5" s="61" customFormat="1" ht="11.5" x14ac:dyDescent="0.25">
      <c r="A316" s="55" t="s">
        <v>525</v>
      </c>
      <c r="B316" s="42" t="s">
        <v>526</v>
      </c>
      <c r="C316" s="62">
        <v>133</v>
      </c>
      <c r="D316" s="59"/>
      <c r="E316" s="80" t="str">
        <f t="shared" si="4"/>
        <v/>
      </c>
    </row>
    <row r="317" spans="1:5" s="61" customFormat="1" ht="11.5" x14ac:dyDescent="0.25">
      <c r="A317" s="55" t="s">
        <v>527</v>
      </c>
      <c r="B317" s="42" t="s">
        <v>528</v>
      </c>
      <c r="C317" s="62">
        <v>176</v>
      </c>
      <c r="D317" s="59"/>
      <c r="E317" s="80" t="str">
        <f t="shared" si="4"/>
        <v/>
      </c>
    </row>
    <row r="318" spans="1:5" s="61" customFormat="1" ht="11.5" x14ac:dyDescent="0.25">
      <c r="A318" s="55" t="s">
        <v>529</v>
      </c>
      <c r="B318" s="42" t="s">
        <v>530</v>
      </c>
      <c r="C318" s="62">
        <v>202</v>
      </c>
      <c r="D318" s="59"/>
      <c r="E318" s="80" t="str">
        <f t="shared" si="4"/>
        <v/>
      </c>
    </row>
    <row r="319" spans="1:5" s="61" customFormat="1" ht="11.5" x14ac:dyDescent="0.25">
      <c r="A319" s="55" t="s">
        <v>531</v>
      </c>
      <c r="B319" s="42" t="s">
        <v>532</v>
      </c>
      <c r="C319" s="62">
        <v>107</v>
      </c>
      <c r="D319" s="59"/>
      <c r="E319" s="80" t="str">
        <f t="shared" si="4"/>
        <v/>
      </c>
    </row>
    <row r="320" spans="1:5" s="61" customFormat="1" ht="11.5" x14ac:dyDescent="0.25">
      <c r="A320" s="55" t="s">
        <v>533</v>
      </c>
      <c r="B320" s="42" t="s">
        <v>534</v>
      </c>
      <c r="C320" s="62">
        <v>135</v>
      </c>
      <c r="D320" s="59"/>
      <c r="E320" s="80" t="str">
        <f t="shared" si="4"/>
        <v/>
      </c>
    </row>
    <row r="321" spans="1:5" s="61" customFormat="1" ht="11.5" x14ac:dyDescent="0.25">
      <c r="A321" s="55" t="s">
        <v>535</v>
      </c>
      <c r="B321" s="42" t="s">
        <v>536</v>
      </c>
      <c r="C321" s="62">
        <v>375</v>
      </c>
      <c r="D321" s="59"/>
      <c r="E321" s="80" t="str">
        <f t="shared" si="4"/>
        <v/>
      </c>
    </row>
    <row r="322" spans="1:5" s="61" customFormat="1" ht="11.5" x14ac:dyDescent="0.25">
      <c r="A322" s="55" t="s">
        <v>537</v>
      </c>
      <c r="B322" s="42" t="s">
        <v>538</v>
      </c>
      <c r="C322" s="62">
        <v>178</v>
      </c>
      <c r="D322" s="59"/>
      <c r="E322" s="80" t="str">
        <f t="shared" si="4"/>
        <v/>
      </c>
    </row>
    <row r="323" spans="1:5" s="61" customFormat="1" ht="11.5" x14ac:dyDescent="0.25">
      <c r="A323" s="55" t="s">
        <v>539</v>
      </c>
      <c r="B323" s="42" t="s">
        <v>540</v>
      </c>
      <c r="C323" s="62">
        <v>237</v>
      </c>
      <c r="D323" s="59"/>
      <c r="E323" s="80" t="str">
        <f t="shared" si="4"/>
        <v/>
      </c>
    </row>
    <row r="324" spans="1:5" s="61" customFormat="1" ht="11.5" x14ac:dyDescent="0.25">
      <c r="A324" s="55" t="s">
        <v>541</v>
      </c>
      <c r="B324" s="42" t="s">
        <v>542</v>
      </c>
      <c r="C324" s="62">
        <v>182</v>
      </c>
      <c r="D324" s="59"/>
      <c r="E324" s="80" t="str">
        <f t="shared" si="4"/>
        <v/>
      </c>
    </row>
    <row r="325" spans="1:5" s="61" customFormat="1" ht="11.5" x14ac:dyDescent="0.25">
      <c r="A325" s="55" t="s">
        <v>543</v>
      </c>
      <c r="B325" s="42" t="s">
        <v>544</v>
      </c>
      <c r="C325" s="62">
        <v>135</v>
      </c>
      <c r="D325" s="59"/>
      <c r="E325" s="80" t="str">
        <f t="shared" si="4"/>
        <v/>
      </c>
    </row>
    <row r="326" spans="1:5" s="61" customFormat="1" ht="11.5" x14ac:dyDescent="0.25">
      <c r="A326" s="55" t="s">
        <v>545</v>
      </c>
      <c r="B326" s="42" t="s">
        <v>546</v>
      </c>
      <c r="C326" s="62">
        <v>104</v>
      </c>
      <c r="D326" s="59"/>
      <c r="E326" s="80" t="str">
        <f t="shared" si="4"/>
        <v/>
      </c>
    </row>
    <row r="327" spans="1:5" s="61" customFormat="1" ht="11.5" x14ac:dyDescent="0.25">
      <c r="A327" s="55" t="s">
        <v>547</v>
      </c>
      <c r="B327" s="42" t="s">
        <v>548</v>
      </c>
      <c r="C327" s="62">
        <v>225</v>
      </c>
      <c r="D327" s="59"/>
      <c r="E327" s="80" t="str">
        <f t="shared" si="4"/>
        <v/>
      </c>
    </row>
    <row r="328" spans="1:5" s="61" customFormat="1" ht="11.5" x14ac:dyDescent="0.25">
      <c r="A328" s="55" t="s">
        <v>549</v>
      </c>
      <c r="B328" s="42" t="s">
        <v>550</v>
      </c>
      <c r="C328" s="62">
        <v>222</v>
      </c>
      <c r="D328" s="59"/>
      <c r="E328" s="80" t="str">
        <f t="shared" si="4"/>
        <v/>
      </c>
    </row>
    <row r="329" spans="1:5" s="61" customFormat="1" ht="11.5" x14ac:dyDescent="0.25">
      <c r="A329" s="55" t="s">
        <v>551</v>
      </c>
      <c r="B329" s="42" t="s">
        <v>552</v>
      </c>
      <c r="C329" s="62">
        <v>149</v>
      </c>
      <c r="D329" s="59"/>
      <c r="E329" s="80" t="str">
        <f t="shared" si="4"/>
        <v/>
      </c>
    </row>
    <row r="330" spans="1:5" s="61" customFormat="1" ht="11.5" x14ac:dyDescent="0.25">
      <c r="A330" s="55" t="s">
        <v>553</v>
      </c>
      <c r="B330" s="42" t="s">
        <v>554</v>
      </c>
      <c r="C330" s="62">
        <v>107</v>
      </c>
      <c r="D330" s="59"/>
      <c r="E330" s="80" t="str">
        <f t="shared" si="4"/>
        <v/>
      </c>
    </row>
    <row r="331" spans="1:5" s="61" customFormat="1" ht="11.5" x14ac:dyDescent="0.25">
      <c r="A331" s="55" t="s">
        <v>555</v>
      </c>
      <c r="B331" s="42" t="s">
        <v>556</v>
      </c>
      <c r="C331" s="62">
        <v>60</v>
      </c>
      <c r="D331" s="59"/>
      <c r="E331" s="80" t="str">
        <f t="shared" si="4"/>
        <v/>
      </c>
    </row>
    <row r="332" spans="1:5" s="61" customFormat="1" ht="11.5" x14ac:dyDescent="0.25">
      <c r="A332" s="55" t="s">
        <v>557</v>
      </c>
      <c r="B332" s="42" t="s">
        <v>558</v>
      </c>
      <c r="C332" s="62">
        <v>65</v>
      </c>
      <c r="D332" s="59"/>
      <c r="E332" s="80" t="str">
        <f t="shared" si="4"/>
        <v/>
      </c>
    </row>
    <row r="333" spans="1:5" s="61" customFormat="1" ht="11.5" x14ac:dyDescent="0.25">
      <c r="A333" s="55" t="s">
        <v>559</v>
      </c>
      <c r="B333" s="42" t="s">
        <v>560</v>
      </c>
      <c r="C333" s="62">
        <v>67</v>
      </c>
      <c r="D333" s="59"/>
      <c r="E333" s="80" t="str">
        <f t="shared" si="4"/>
        <v/>
      </c>
    </row>
    <row r="334" spans="1:5" s="61" customFormat="1" ht="11.5" x14ac:dyDescent="0.25">
      <c r="A334" s="55" t="s">
        <v>561</v>
      </c>
      <c r="B334" s="42" t="s">
        <v>562</v>
      </c>
      <c r="C334" s="62">
        <v>67</v>
      </c>
      <c r="D334" s="59"/>
      <c r="E334" s="80" t="str">
        <f t="shared" si="4"/>
        <v/>
      </c>
    </row>
    <row r="335" spans="1:5" s="61" customFormat="1" ht="11.5" x14ac:dyDescent="0.25">
      <c r="A335" s="55" t="s">
        <v>563</v>
      </c>
      <c r="B335" s="42" t="s">
        <v>564</v>
      </c>
      <c r="C335" s="62">
        <v>71</v>
      </c>
      <c r="D335" s="59"/>
      <c r="E335" s="80" t="str">
        <f t="shared" si="4"/>
        <v/>
      </c>
    </row>
    <row r="336" spans="1:5" s="61" customFormat="1" ht="11.5" x14ac:dyDescent="0.25">
      <c r="A336" s="55" t="s">
        <v>565</v>
      </c>
      <c r="B336" s="42" t="s">
        <v>566</v>
      </c>
      <c r="C336" s="62">
        <v>118</v>
      </c>
      <c r="D336" s="59"/>
      <c r="E336" s="80" t="str">
        <f t="shared" si="4"/>
        <v/>
      </c>
    </row>
    <row r="337" spans="1:5" s="61" customFormat="1" ht="11.5" x14ac:dyDescent="0.25">
      <c r="A337" s="55" t="s">
        <v>567</v>
      </c>
      <c r="B337" s="42" t="s">
        <v>568</v>
      </c>
      <c r="C337" s="62">
        <v>71</v>
      </c>
      <c r="D337" s="59"/>
      <c r="E337" s="80" t="str">
        <f t="shared" si="4"/>
        <v/>
      </c>
    </row>
    <row r="338" spans="1:5" s="61" customFormat="1" ht="11.5" x14ac:dyDescent="0.25">
      <c r="A338" s="55" t="s">
        <v>569</v>
      </c>
      <c r="B338" s="42" t="s">
        <v>570</v>
      </c>
      <c r="C338" s="62">
        <v>145</v>
      </c>
      <c r="D338" s="59"/>
      <c r="E338" s="80" t="str">
        <f t="shared" si="4"/>
        <v/>
      </c>
    </row>
    <row r="339" spans="1:5" s="61" customFormat="1" ht="11.5" x14ac:dyDescent="0.25">
      <c r="A339" s="55" t="s">
        <v>571</v>
      </c>
      <c r="B339" s="42" t="s">
        <v>572</v>
      </c>
      <c r="C339" s="62">
        <v>83</v>
      </c>
      <c r="D339" s="59"/>
      <c r="E339" s="80" t="str">
        <f t="shared" si="4"/>
        <v/>
      </c>
    </row>
    <row r="340" spans="1:5" s="61" customFormat="1" ht="11.5" x14ac:dyDescent="0.25">
      <c r="A340" s="55" t="s">
        <v>573</v>
      </c>
      <c r="B340" s="42" t="s">
        <v>171</v>
      </c>
      <c r="C340" s="62">
        <v>458</v>
      </c>
      <c r="D340" s="59"/>
      <c r="E340" s="80" t="str">
        <f t="shared" si="4"/>
        <v/>
      </c>
    </row>
    <row r="341" spans="1:5" s="61" customFormat="1" ht="11.5" x14ac:dyDescent="0.25">
      <c r="A341" s="55" t="s">
        <v>574</v>
      </c>
      <c r="B341" s="42" t="s">
        <v>172</v>
      </c>
      <c r="C341" s="62">
        <v>461</v>
      </c>
      <c r="D341" s="59"/>
      <c r="E341" s="80" t="str">
        <f t="shared" si="4"/>
        <v/>
      </c>
    </row>
    <row r="342" spans="1:5" s="61" customFormat="1" ht="11.5" x14ac:dyDescent="0.25">
      <c r="A342" s="56"/>
      <c r="B342" s="77"/>
      <c r="C342" s="62"/>
      <c r="D342" s="59"/>
      <c r="E342" s="80" t="str">
        <f t="shared" si="4"/>
        <v/>
      </c>
    </row>
    <row r="343" spans="1:5" s="61" customFormat="1" ht="11.5" x14ac:dyDescent="0.25">
      <c r="A343" s="56"/>
      <c r="B343" s="48" t="s">
        <v>185</v>
      </c>
      <c r="C343" s="62"/>
      <c r="D343" s="59"/>
      <c r="E343" s="80" t="str">
        <f t="shared" si="4"/>
        <v/>
      </c>
    </row>
    <row r="344" spans="1:5" s="61" customFormat="1" ht="11.5" x14ac:dyDescent="0.25">
      <c r="A344" s="76" t="s">
        <v>589</v>
      </c>
      <c r="B344" s="79" t="s">
        <v>590</v>
      </c>
      <c r="C344" s="62">
        <v>712</v>
      </c>
      <c r="D344" s="59"/>
      <c r="E344" s="80" t="str">
        <f t="shared" si="4"/>
        <v/>
      </c>
    </row>
    <row r="345" spans="1:5" s="61" customFormat="1" ht="11.5" x14ac:dyDescent="0.25">
      <c r="A345" s="76" t="s">
        <v>591</v>
      </c>
      <c r="B345" s="79" t="s">
        <v>592</v>
      </c>
      <c r="C345" s="62">
        <v>712</v>
      </c>
      <c r="D345" s="59"/>
      <c r="E345" s="80" t="str">
        <f t="shared" si="4"/>
        <v/>
      </c>
    </row>
    <row r="346" spans="1:5" s="61" customFormat="1" ht="11.5" x14ac:dyDescent="0.25">
      <c r="A346" s="76" t="s">
        <v>621</v>
      </c>
      <c r="B346" s="79" t="s">
        <v>622</v>
      </c>
      <c r="C346" s="62"/>
      <c r="D346" s="59"/>
      <c r="E346" s="80" t="str">
        <f t="shared" si="4"/>
        <v/>
      </c>
    </row>
    <row r="347" spans="1:5" s="61" customFormat="1" ht="11.5" x14ac:dyDescent="0.25">
      <c r="A347" s="76" t="s">
        <v>593</v>
      </c>
      <c r="B347" s="79" t="s">
        <v>594</v>
      </c>
      <c r="C347" s="62">
        <v>748.00000000000011</v>
      </c>
      <c r="D347" s="59"/>
      <c r="E347" s="80" t="str">
        <f t="shared" si="4"/>
        <v/>
      </c>
    </row>
    <row r="348" spans="1:5" s="61" customFormat="1" ht="11.5" x14ac:dyDescent="0.25">
      <c r="A348" s="76" t="s">
        <v>595</v>
      </c>
      <c r="B348" s="79" t="s">
        <v>596</v>
      </c>
      <c r="C348" s="62">
        <v>748.00000000000011</v>
      </c>
      <c r="D348" s="59"/>
      <c r="E348" s="80" t="str">
        <f t="shared" ref="E348:E411" si="5">IF(D348&gt;0,C348*D348,"")</f>
        <v/>
      </c>
    </row>
    <row r="349" spans="1:5" s="61" customFormat="1" ht="11.5" x14ac:dyDescent="0.25">
      <c r="A349" s="76" t="s">
        <v>597</v>
      </c>
      <c r="B349" s="79" t="s">
        <v>598</v>
      </c>
      <c r="C349" s="62">
        <v>399</v>
      </c>
      <c r="D349" s="59"/>
      <c r="E349" s="80" t="str">
        <f t="shared" si="5"/>
        <v/>
      </c>
    </row>
    <row r="350" spans="1:5" s="61" customFormat="1" ht="11.5" x14ac:dyDescent="0.25">
      <c r="A350" s="76" t="s">
        <v>623</v>
      </c>
      <c r="B350" s="79" t="s">
        <v>622</v>
      </c>
      <c r="C350" s="62"/>
      <c r="D350" s="59"/>
      <c r="E350" s="80" t="str">
        <f t="shared" si="5"/>
        <v/>
      </c>
    </row>
    <row r="351" spans="1:5" s="61" customFormat="1" ht="11.5" x14ac:dyDescent="0.25">
      <c r="A351" s="76" t="s">
        <v>599</v>
      </c>
      <c r="B351" s="79" t="s">
        <v>624</v>
      </c>
      <c r="C351" s="62">
        <v>891.00000000000011</v>
      </c>
      <c r="D351" s="59"/>
      <c r="E351" s="80" t="str">
        <f t="shared" si="5"/>
        <v/>
      </c>
    </row>
    <row r="352" spans="1:5" s="61" customFormat="1" ht="11.5" x14ac:dyDescent="0.25">
      <c r="A352" s="76" t="s">
        <v>600</v>
      </c>
      <c r="B352" s="79" t="s">
        <v>625</v>
      </c>
      <c r="C352" s="62">
        <v>929</v>
      </c>
      <c r="D352" s="59"/>
      <c r="E352" s="80" t="str">
        <f t="shared" si="5"/>
        <v/>
      </c>
    </row>
    <row r="353" spans="1:5" s="61" customFormat="1" ht="11.5" x14ac:dyDescent="0.25">
      <c r="A353" s="56"/>
      <c r="B353" s="77"/>
      <c r="C353" s="62"/>
      <c r="D353" s="59"/>
      <c r="E353" s="80" t="str">
        <f t="shared" si="5"/>
        <v/>
      </c>
    </row>
    <row r="354" spans="1:5" s="61" customFormat="1" ht="11.5" x14ac:dyDescent="0.25">
      <c r="A354" s="76" t="s">
        <v>601</v>
      </c>
      <c r="B354" s="79" t="s">
        <v>602</v>
      </c>
      <c r="C354" s="62">
        <v>513</v>
      </c>
      <c r="D354" s="59"/>
      <c r="E354" s="80" t="str">
        <f t="shared" si="5"/>
        <v/>
      </c>
    </row>
    <row r="355" spans="1:5" s="61" customFormat="1" ht="11.5" x14ac:dyDescent="0.25">
      <c r="A355" s="76" t="s">
        <v>603</v>
      </c>
      <c r="B355" s="79" t="s">
        <v>604</v>
      </c>
      <c r="C355" s="62">
        <v>513</v>
      </c>
      <c r="D355" s="59"/>
      <c r="E355" s="80" t="str">
        <f t="shared" si="5"/>
        <v/>
      </c>
    </row>
    <row r="356" spans="1:5" s="61" customFormat="1" ht="11.5" x14ac:dyDescent="0.25">
      <c r="A356" s="76" t="s">
        <v>605</v>
      </c>
      <c r="B356" s="79" t="s">
        <v>606</v>
      </c>
      <c r="C356" s="62">
        <v>207</v>
      </c>
      <c r="D356" s="59"/>
      <c r="E356" s="80" t="str">
        <f t="shared" si="5"/>
        <v/>
      </c>
    </row>
    <row r="357" spans="1:5" s="61" customFormat="1" ht="11.5" x14ac:dyDescent="0.25">
      <c r="A357" s="76" t="s">
        <v>607</v>
      </c>
      <c r="B357" s="79" t="s">
        <v>608</v>
      </c>
      <c r="C357" s="62">
        <v>291</v>
      </c>
      <c r="D357" s="59"/>
      <c r="E357" s="80" t="str">
        <f t="shared" si="5"/>
        <v/>
      </c>
    </row>
    <row r="358" spans="1:5" s="61" customFormat="1" ht="11.5" x14ac:dyDescent="0.25">
      <c r="A358" s="76" t="s">
        <v>609</v>
      </c>
      <c r="B358" s="79" t="s">
        <v>610</v>
      </c>
      <c r="C358" s="62">
        <v>291</v>
      </c>
      <c r="D358" s="59"/>
      <c r="E358" s="80" t="str">
        <f t="shared" si="5"/>
        <v/>
      </c>
    </row>
    <row r="359" spans="1:5" s="61" customFormat="1" ht="11.5" x14ac:dyDescent="0.25">
      <c r="A359" s="76" t="s">
        <v>611</v>
      </c>
      <c r="B359" s="79" t="s">
        <v>612</v>
      </c>
      <c r="C359" s="62">
        <v>207</v>
      </c>
      <c r="D359" s="59"/>
      <c r="E359" s="80" t="str">
        <f t="shared" si="5"/>
        <v/>
      </c>
    </row>
    <row r="360" spans="1:5" s="61" customFormat="1" ht="11.5" x14ac:dyDescent="0.25">
      <c r="A360" s="76" t="s">
        <v>613</v>
      </c>
      <c r="B360" s="79" t="s">
        <v>614</v>
      </c>
      <c r="C360" s="62">
        <v>207</v>
      </c>
      <c r="D360" s="59"/>
      <c r="E360" s="80" t="str">
        <f t="shared" si="5"/>
        <v/>
      </c>
    </row>
    <row r="361" spans="1:5" s="61" customFormat="1" ht="11.5" x14ac:dyDescent="0.25">
      <c r="A361" s="76" t="s">
        <v>615</v>
      </c>
      <c r="B361" s="79" t="s">
        <v>616</v>
      </c>
      <c r="C361" s="62">
        <v>301</v>
      </c>
      <c r="D361" s="59"/>
      <c r="E361" s="80" t="str">
        <f t="shared" si="5"/>
        <v/>
      </c>
    </row>
    <row r="362" spans="1:5" s="61" customFormat="1" ht="11.5" x14ac:dyDescent="0.25">
      <c r="A362" s="76" t="s">
        <v>617</v>
      </c>
      <c r="B362" s="79" t="s">
        <v>618</v>
      </c>
      <c r="C362" s="62">
        <v>207</v>
      </c>
      <c r="D362" s="59"/>
      <c r="E362" s="80" t="str">
        <f t="shared" si="5"/>
        <v/>
      </c>
    </row>
    <row r="363" spans="1:5" s="61" customFormat="1" ht="11.5" x14ac:dyDescent="0.25">
      <c r="A363" s="76" t="s">
        <v>619</v>
      </c>
      <c r="B363" s="79" t="s">
        <v>620</v>
      </c>
      <c r="C363" s="62">
        <v>291</v>
      </c>
      <c r="D363" s="59"/>
      <c r="E363" s="80" t="str">
        <f t="shared" si="5"/>
        <v/>
      </c>
    </row>
    <row r="364" spans="1:5" s="61" customFormat="1" ht="11.5" x14ac:dyDescent="0.25">
      <c r="A364" s="76"/>
      <c r="B364" s="79"/>
      <c r="C364" s="62"/>
      <c r="D364" s="59"/>
      <c r="E364" s="80" t="str">
        <f t="shared" si="5"/>
        <v/>
      </c>
    </row>
    <row r="365" spans="1:5" s="61" customFormat="1" ht="11.5" x14ac:dyDescent="0.25">
      <c r="A365" s="76" t="s">
        <v>626</v>
      </c>
      <c r="B365" s="79" t="s">
        <v>627</v>
      </c>
      <c r="C365" s="62">
        <v>734</v>
      </c>
      <c r="D365" s="59"/>
      <c r="E365" s="80" t="str">
        <f t="shared" si="5"/>
        <v/>
      </c>
    </row>
    <row r="366" spans="1:5" s="61" customFormat="1" ht="11.5" x14ac:dyDescent="0.25">
      <c r="A366" s="56"/>
      <c r="B366" s="77"/>
      <c r="C366" s="62"/>
      <c r="D366" s="59"/>
      <c r="E366" s="80" t="str">
        <f t="shared" si="5"/>
        <v/>
      </c>
    </row>
    <row r="367" spans="1:5" s="61" customFormat="1" ht="11.5" x14ac:dyDescent="0.25">
      <c r="A367" s="76" t="s">
        <v>628</v>
      </c>
      <c r="B367" s="79" t="s">
        <v>629</v>
      </c>
      <c r="C367" s="62">
        <v>625</v>
      </c>
      <c r="D367" s="59"/>
      <c r="E367" s="80" t="str">
        <f t="shared" si="5"/>
        <v/>
      </c>
    </row>
    <row r="368" spans="1:5" s="61" customFormat="1" ht="11.5" x14ac:dyDescent="0.25">
      <c r="A368" s="76" t="s">
        <v>630</v>
      </c>
      <c r="B368" s="79" t="s">
        <v>631</v>
      </c>
      <c r="C368" s="62">
        <v>625</v>
      </c>
      <c r="D368" s="59"/>
      <c r="E368" s="80" t="str">
        <f t="shared" si="5"/>
        <v/>
      </c>
    </row>
    <row r="369" spans="1:5" s="61" customFormat="1" ht="11.5" x14ac:dyDescent="0.25">
      <c r="A369" s="76" t="s">
        <v>632</v>
      </c>
      <c r="B369" s="79" t="s">
        <v>633</v>
      </c>
      <c r="C369" s="62">
        <v>625</v>
      </c>
      <c r="D369" s="59"/>
      <c r="E369" s="80" t="str">
        <f t="shared" si="5"/>
        <v/>
      </c>
    </row>
    <row r="370" spans="1:5" s="61" customFormat="1" ht="11.5" x14ac:dyDescent="0.25">
      <c r="A370" s="76" t="s">
        <v>634</v>
      </c>
      <c r="B370" s="79" t="s">
        <v>635</v>
      </c>
      <c r="C370" s="62">
        <v>625</v>
      </c>
      <c r="D370" s="59"/>
      <c r="E370" s="80" t="str">
        <f t="shared" si="5"/>
        <v/>
      </c>
    </row>
    <row r="371" spans="1:5" s="61" customFormat="1" ht="11.5" x14ac:dyDescent="0.25">
      <c r="A371" s="76" t="s">
        <v>636</v>
      </c>
      <c r="B371" s="79" t="s">
        <v>637</v>
      </c>
      <c r="C371" s="62">
        <v>625</v>
      </c>
      <c r="D371" s="59"/>
      <c r="E371" s="80" t="str">
        <f t="shared" si="5"/>
        <v/>
      </c>
    </row>
    <row r="372" spans="1:5" s="61" customFormat="1" ht="11.5" x14ac:dyDescent="0.25">
      <c r="A372" s="76" t="s">
        <v>638</v>
      </c>
      <c r="B372" s="79" t="s">
        <v>639</v>
      </c>
      <c r="C372" s="62">
        <v>625</v>
      </c>
      <c r="D372" s="59"/>
      <c r="E372" s="80" t="str">
        <f t="shared" si="5"/>
        <v/>
      </c>
    </row>
    <row r="373" spans="1:5" s="61" customFormat="1" ht="11.5" x14ac:dyDescent="0.25">
      <c r="A373" s="76" t="s">
        <v>640</v>
      </c>
      <c r="B373" s="79" t="s">
        <v>641</v>
      </c>
      <c r="C373" s="62">
        <v>625</v>
      </c>
      <c r="D373" s="59"/>
      <c r="E373" s="80" t="str">
        <f t="shared" si="5"/>
        <v/>
      </c>
    </row>
    <row r="374" spans="1:5" s="61" customFormat="1" ht="11.5" x14ac:dyDescent="0.25">
      <c r="A374" s="76" t="s">
        <v>642</v>
      </c>
      <c r="B374" s="79" t="s">
        <v>643</v>
      </c>
      <c r="C374" s="62">
        <v>625</v>
      </c>
      <c r="D374" s="59"/>
      <c r="E374" s="80" t="str">
        <f t="shared" si="5"/>
        <v/>
      </c>
    </row>
    <row r="375" spans="1:5" s="61" customFormat="1" ht="11.5" x14ac:dyDescent="0.25">
      <c r="A375" s="76" t="s">
        <v>644</v>
      </c>
      <c r="B375" s="79" t="s">
        <v>645</v>
      </c>
      <c r="C375" s="62">
        <v>625</v>
      </c>
      <c r="D375" s="59"/>
      <c r="E375" s="80" t="str">
        <f t="shared" si="5"/>
        <v/>
      </c>
    </row>
    <row r="376" spans="1:5" s="61" customFormat="1" ht="11.5" x14ac:dyDescent="0.25">
      <c r="A376" s="76" t="s">
        <v>646</v>
      </c>
      <c r="B376" s="79" t="s">
        <v>647</v>
      </c>
      <c r="C376" s="62">
        <v>625</v>
      </c>
      <c r="D376" s="59"/>
      <c r="E376" s="80" t="str">
        <f t="shared" si="5"/>
        <v/>
      </c>
    </row>
    <row r="377" spans="1:5" s="61" customFormat="1" ht="11.5" x14ac:dyDescent="0.25">
      <c r="A377" s="56"/>
      <c r="B377" s="77"/>
      <c r="C377" s="62"/>
      <c r="D377" s="59"/>
      <c r="E377" s="80" t="str">
        <f t="shared" si="5"/>
        <v/>
      </c>
    </row>
    <row r="378" spans="1:5" s="61" customFormat="1" ht="11.5" x14ac:dyDescent="0.25">
      <c r="A378" s="76" t="s">
        <v>648</v>
      </c>
      <c r="B378" s="79" t="s">
        <v>649</v>
      </c>
      <c r="C378" s="62">
        <v>310</v>
      </c>
      <c r="D378" s="59"/>
      <c r="E378" s="80" t="str">
        <f t="shared" si="5"/>
        <v/>
      </c>
    </row>
    <row r="379" spans="1:5" s="61" customFormat="1" ht="11.5" x14ac:dyDescent="0.25">
      <c r="A379" s="76" t="s">
        <v>650</v>
      </c>
      <c r="B379" s="79" t="s">
        <v>651</v>
      </c>
      <c r="C379" s="62">
        <v>310</v>
      </c>
      <c r="D379" s="59"/>
      <c r="E379" s="80" t="str">
        <f t="shared" si="5"/>
        <v/>
      </c>
    </row>
    <row r="380" spans="1:5" s="61" customFormat="1" ht="11.5" x14ac:dyDescent="0.25">
      <c r="A380" s="76" t="s">
        <v>652</v>
      </c>
      <c r="B380" s="79" t="s">
        <v>653</v>
      </c>
      <c r="C380" s="62">
        <v>310</v>
      </c>
      <c r="D380" s="59"/>
      <c r="E380" s="80" t="str">
        <f t="shared" si="5"/>
        <v/>
      </c>
    </row>
    <row r="381" spans="1:5" s="61" customFormat="1" ht="11.5" x14ac:dyDescent="0.25">
      <c r="A381" s="76" t="s">
        <v>654</v>
      </c>
      <c r="B381" s="79" t="s">
        <v>655</v>
      </c>
      <c r="C381" s="62">
        <v>310</v>
      </c>
      <c r="D381" s="59"/>
      <c r="E381" s="80" t="str">
        <f t="shared" si="5"/>
        <v/>
      </c>
    </row>
    <row r="382" spans="1:5" s="61" customFormat="1" ht="11.5" x14ac:dyDescent="0.25">
      <c r="A382" s="56"/>
      <c r="B382" s="77"/>
      <c r="C382" s="62"/>
      <c r="D382" s="59"/>
      <c r="E382" s="80" t="str">
        <f t="shared" si="5"/>
        <v/>
      </c>
    </row>
    <row r="383" spans="1:5" s="61" customFormat="1" ht="11.5" x14ac:dyDescent="0.25">
      <c r="A383" s="76" t="s">
        <v>656</v>
      </c>
      <c r="B383" s="79" t="s">
        <v>657</v>
      </c>
      <c r="C383" s="62">
        <v>388</v>
      </c>
      <c r="D383" s="59"/>
      <c r="E383" s="80" t="str">
        <f t="shared" si="5"/>
        <v/>
      </c>
    </row>
    <row r="384" spans="1:5" s="61" customFormat="1" ht="11.5" x14ac:dyDescent="0.25">
      <c r="A384" s="76" t="s">
        <v>658</v>
      </c>
      <c r="B384" s="79" t="s">
        <v>659</v>
      </c>
      <c r="C384" s="62">
        <v>388</v>
      </c>
      <c r="D384" s="59"/>
      <c r="E384" s="80" t="str">
        <f t="shared" si="5"/>
        <v/>
      </c>
    </row>
    <row r="385" spans="1:5" s="61" customFormat="1" ht="11.5" x14ac:dyDescent="0.25">
      <c r="A385" s="76" t="s">
        <v>660</v>
      </c>
      <c r="B385" s="79" t="s">
        <v>661</v>
      </c>
      <c r="C385" s="62">
        <v>388</v>
      </c>
      <c r="D385" s="59"/>
      <c r="E385" s="80" t="str">
        <f t="shared" si="5"/>
        <v/>
      </c>
    </row>
    <row r="386" spans="1:5" s="61" customFormat="1" ht="11.5" x14ac:dyDescent="0.25">
      <c r="A386" s="76" t="s">
        <v>662</v>
      </c>
      <c r="B386" s="79" t="s">
        <v>663</v>
      </c>
      <c r="C386" s="62">
        <v>388</v>
      </c>
      <c r="D386" s="59"/>
      <c r="E386" s="80" t="str">
        <f t="shared" si="5"/>
        <v/>
      </c>
    </row>
    <row r="387" spans="1:5" s="61" customFormat="1" ht="11.5" x14ac:dyDescent="0.25">
      <c r="A387" s="76" t="s">
        <v>664</v>
      </c>
      <c r="B387" s="79" t="s">
        <v>665</v>
      </c>
      <c r="C387" s="62">
        <v>388</v>
      </c>
      <c r="D387" s="59"/>
      <c r="E387" s="80" t="str">
        <f t="shared" si="5"/>
        <v/>
      </c>
    </row>
    <row r="388" spans="1:5" s="61" customFormat="1" ht="11.5" x14ac:dyDescent="0.25">
      <c r="A388" s="76" t="s">
        <v>666</v>
      </c>
      <c r="B388" s="79" t="s">
        <v>667</v>
      </c>
      <c r="C388" s="62">
        <v>388</v>
      </c>
      <c r="D388" s="59"/>
      <c r="E388" s="80" t="str">
        <f t="shared" si="5"/>
        <v/>
      </c>
    </row>
    <row r="389" spans="1:5" s="61" customFormat="1" ht="11.5" x14ac:dyDescent="0.25">
      <c r="A389" s="56"/>
      <c r="B389" s="77"/>
      <c r="C389" s="62"/>
      <c r="D389" s="59"/>
      <c r="E389" s="80" t="str">
        <f t="shared" si="5"/>
        <v/>
      </c>
    </row>
    <row r="390" spans="1:5" s="61" customFormat="1" ht="11.5" x14ac:dyDescent="0.25">
      <c r="A390" s="76" t="s">
        <v>668</v>
      </c>
      <c r="B390" s="79" t="s">
        <v>669</v>
      </c>
      <c r="C390" s="62">
        <v>770.00000000000011</v>
      </c>
      <c r="D390" s="59"/>
      <c r="E390" s="80" t="str">
        <f t="shared" si="5"/>
        <v/>
      </c>
    </row>
    <row r="391" spans="1:5" s="61" customFormat="1" ht="11.5" x14ac:dyDescent="0.25">
      <c r="A391" s="76" t="s">
        <v>670</v>
      </c>
      <c r="B391" s="79" t="s">
        <v>671</v>
      </c>
      <c r="C391" s="62">
        <v>770.00000000000011</v>
      </c>
      <c r="D391" s="59"/>
      <c r="E391" s="80" t="str">
        <f t="shared" si="5"/>
        <v/>
      </c>
    </row>
    <row r="392" spans="1:5" s="61" customFormat="1" ht="11.5" x14ac:dyDescent="0.25">
      <c r="A392" s="76" t="s">
        <v>672</v>
      </c>
      <c r="B392" s="79" t="s">
        <v>673</v>
      </c>
      <c r="C392" s="62">
        <v>770.00000000000011</v>
      </c>
      <c r="D392" s="59"/>
      <c r="E392" s="80" t="str">
        <f t="shared" si="5"/>
        <v/>
      </c>
    </row>
    <row r="393" spans="1:5" s="61" customFormat="1" ht="11.5" x14ac:dyDescent="0.25">
      <c r="A393" s="76" t="s">
        <v>674</v>
      </c>
      <c r="B393" s="79" t="s">
        <v>675</v>
      </c>
      <c r="C393" s="62">
        <v>770.00000000000011</v>
      </c>
      <c r="D393" s="59"/>
      <c r="E393" s="80" t="str">
        <f t="shared" si="5"/>
        <v/>
      </c>
    </row>
    <row r="394" spans="1:5" s="61" customFormat="1" ht="11.5" x14ac:dyDescent="0.25">
      <c r="A394" s="76" t="s">
        <v>676</v>
      </c>
      <c r="B394" s="79" t="s">
        <v>677</v>
      </c>
      <c r="C394" s="62">
        <v>770.00000000000011</v>
      </c>
      <c r="D394" s="59"/>
      <c r="E394" s="80" t="str">
        <f t="shared" si="5"/>
        <v/>
      </c>
    </row>
    <row r="395" spans="1:5" s="61" customFormat="1" ht="11.5" x14ac:dyDescent="0.25">
      <c r="A395" s="76" t="s">
        <v>678</v>
      </c>
      <c r="B395" s="79" t="s">
        <v>679</v>
      </c>
      <c r="C395" s="62">
        <v>770.00000000000011</v>
      </c>
      <c r="D395" s="59"/>
      <c r="E395" s="80" t="str">
        <f t="shared" si="5"/>
        <v/>
      </c>
    </row>
    <row r="396" spans="1:5" s="61" customFormat="1" ht="11.5" x14ac:dyDescent="0.25">
      <c r="A396" s="76" t="s">
        <v>680</v>
      </c>
      <c r="B396" s="79" t="s">
        <v>681</v>
      </c>
      <c r="C396" s="62">
        <v>770.00000000000011</v>
      </c>
      <c r="D396" s="59"/>
      <c r="E396" s="80" t="str">
        <f t="shared" si="5"/>
        <v/>
      </c>
    </row>
    <row r="397" spans="1:5" s="61" customFormat="1" ht="11.5" x14ac:dyDescent="0.25">
      <c r="A397" s="76" t="s">
        <v>682</v>
      </c>
      <c r="B397" s="79" t="s">
        <v>683</v>
      </c>
      <c r="C397" s="62"/>
      <c r="D397" s="59"/>
      <c r="E397" s="80" t="str">
        <f t="shared" si="5"/>
        <v/>
      </c>
    </row>
    <row r="398" spans="1:5" s="61" customFormat="1" ht="11.5" x14ac:dyDescent="0.25">
      <c r="A398" s="56"/>
      <c r="B398" s="77"/>
      <c r="C398" s="62"/>
      <c r="D398" s="59"/>
      <c r="E398" s="80" t="str">
        <f t="shared" si="5"/>
        <v/>
      </c>
    </row>
    <row r="399" spans="1:5" s="61" customFormat="1" ht="11.5" x14ac:dyDescent="0.25">
      <c r="A399" s="76" t="s">
        <v>684</v>
      </c>
      <c r="B399" s="79" t="s">
        <v>685</v>
      </c>
      <c r="C399" s="62">
        <v>1048</v>
      </c>
      <c r="D399" s="59"/>
      <c r="E399" s="80" t="str">
        <f t="shared" si="5"/>
        <v/>
      </c>
    </row>
    <row r="400" spans="1:5" s="61" customFormat="1" ht="11.5" x14ac:dyDescent="0.25">
      <c r="A400" s="76" t="s">
        <v>686</v>
      </c>
      <c r="B400" s="79" t="s">
        <v>687</v>
      </c>
      <c r="C400" s="62">
        <v>1048</v>
      </c>
      <c r="D400" s="59"/>
      <c r="E400" s="80" t="str">
        <f t="shared" si="5"/>
        <v/>
      </c>
    </row>
    <row r="401" spans="1:5" s="61" customFormat="1" ht="11.5" x14ac:dyDescent="0.25">
      <c r="A401" s="76" t="s">
        <v>688</v>
      </c>
      <c r="B401" s="79" t="s">
        <v>689</v>
      </c>
      <c r="C401" s="62">
        <v>968.00000000000011</v>
      </c>
      <c r="D401" s="59"/>
      <c r="E401" s="80" t="str">
        <f t="shared" si="5"/>
        <v/>
      </c>
    </row>
    <row r="402" spans="1:5" s="61" customFormat="1" ht="11.5" x14ac:dyDescent="0.25">
      <c r="A402" s="76" t="s">
        <v>690</v>
      </c>
      <c r="B402" s="79" t="s">
        <v>691</v>
      </c>
      <c r="C402" s="62">
        <v>968.00000000000011</v>
      </c>
      <c r="D402" s="59"/>
      <c r="E402" s="80" t="str">
        <f t="shared" si="5"/>
        <v/>
      </c>
    </row>
    <row r="403" spans="1:5" s="61" customFormat="1" ht="11.5" x14ac:dyDescent="0.25">
      <c r="A403" s="76" t="s">
        <v>692</v>
      </c>
      <c r="B403" s="79" t="s">
        <v>693</v>
      </c>
      <c r="C403" s="62">
        <v>968.00000000000011</v>
      </c>
      <c r="D403" s="59"/>
      <c r="E403" s="80" t="str">
        <f t="shared" si="5"/>
        <v/>
      </c>
    </row>
    <row r="404" spans="1:5" s="61" customFormat="1" ht="11.5" x14ac:dyDescent="0.25">
      <c r="A404" s="76" t="s">
        <v>694</v>
      </c>
      <c r="B404" s="79" t="s">
        <v>695</v>
      </c>
      <c r="C404" s="62">
        <v>968.00000000000011</v>
      </c>
      <c r="D404" s="59"/>
      <c r="E404" s="80" t="str">
        <f t="shared" si="5"/>
        <v/>
      </c>
    </row>
    <row r="405" spans="1:5" s="61" customFormat="1" ht="11.5" x14ac:dyDescent="0.25">
      <c r="A405" s="76" t="s">
        <v>696</v>
      </c>
      <c r="B405" s="79" t="s">
        <v>697</v>
      </c>
      <c r="C405" s="62">
        <v>968.00000000000011</v>
      </c>
      <c r="D405" s="59"/>
      <c r="E405" s="80" t="str">
        <f t="shared" si="5"/>
        <v/>
      </c>
    </row>
    <row r="406" spans="1:5" s="61" customFormat="1" ht="11.5" x14ac:dyDescent="0.25">
      <c r="A406" s="76" t="s">
        <v>698</v>
      </c>
      <c r="B406" s="79" t="s">
        <v>699</v>
      </c>
      <c r="C406" s="62">
        <v>968.00000000000011</v>
      </c>
      <c r="D406" s="59"/>
      <c r="E406" s="80" t="str">
        <f t="shared" si="5"/>
        <v/>
      </c>
    </row>
    <row r="407" spans="1:5" s="61" customFormat="1" ht="11.5" x14ac:dyDescent="0.25">
      <c r="A407" s="76" t="s">
        <v>700</v>
      </c>
      <c r="B407" s="79" t="s">
        <v>701</v>
      </c>
      <c r="C407" s="62">
        <v>859</v>
      </c>
      <c r="D407" s="59"/>
      <c r="E407" s="80" t="str">
        <f t="shared" si="5"/>
        <v/>
      </c>
    </row>
    <row r="408" spans="1:5" s="61" customFormat="1" ht="11.5" x14ac:dyDescent="0.25">
      <c r="A408" s="76" t="s">
        <v>702</v>
      </c>
      <c r="B408" s="79" t="s">
        <v>703</v>
      </c>
      <c r="C408" s="62">
        <v>859</v>
      </c>
      <c r="D408" s="59"/>
      <c r="E408" s="80" t="str">
        <f t="shared" si="5"/>
        <v/>
      </c>
    </row>
    <row r="409" spans="1:5" s="61" customFormat="1" ht="11.5" x14ac:dyDescent="0.25">
      <c r="A409" s="76" t="s">
        <v>704</v>
      </c>
      <c r="B409" s="79" t="s">
        <v>705</v>
      </c>
      <c r="C409" s="62">
        <v>859</v>
      </c>
      <c r="D409" s="59"/>
      <c r="E409" s="80" t="str">
        <f t="shared" si="5"/>
        <v/>
      </c>
    </row>
    <row r="410" spans="1:5" s="61" customFormat="1" ht="11.5" x14ac:dyDescent="0.25">
      <c r="A410" s="76" t="s">
        <v>706</v>
      </c>
      <c r="B410" s="79" t="s">
        <v>707</v>
      </c>
      <c r="C410" s="62">
        <v>859</v>
      </c>
      <c r="D410" s="59"/>
      <c r="E410" s="80" t="str">
        <f t="shared" si="5"/>
        <v/>
      </c>
    </row>
    <row r="411" spans="1:5" s="61" customFormat="1" ht="11.5" x14ac:dyDescent="0.25">
      <c r="A411" s="76" t="s">
        <v>708</v>
      </c>
      <c r="B411" s="79" t="s">
        <v>709</v>
      </c>
      <c r="C411" s="62">
        <v>859</v>
      </c>
      <c r="D411" s="59"/>
      <c r="E411" s="80" t="str">
        <f t="shared" si="5"/>
        <v/>
      </c>
    </row>
    <row r="412" spans="1:5" s="61" customFormat="1" ht="11.5" x14ac:dyDescent="0.25">
      <c r="A412" s="76" t="s">
        <v>710</v>
      </c>
      <c r="B412" s="79" t="s">
        <v>711</v>
      </c>
      <c r="C412" s="62">
        <v>968.00000000000011</v>
      </c>
      <c r="D412" s="59"/>
      <c r="E412" s="80" t="str">
        <f t="shared" ref="E412:E444" si="6">IF(D412&gt;0,C412*D412,"")</f>
        <v/>
      </c>
    </row>
    <row r="413" spans="1:5" s="61" customFormat="1" ht="11.5" x14ac:dyDescent="0.25">
      <c r="A413" s="76" t="s">
        <v>712</v>
      </c>
      <c r="B413" s="79" t="s">
        <v>713</v>
      </c>
      <c r="C413" s="62">
        <v>968.00000000000011</v>
      </c>
      <c r="D413" s="59"/>
      <c r="E413" s="80" t="str">
        <f t="shared" si="6"/>
        <v/>
      </c>
    </row>
    <row r="414" spans="1:5" s="61" customFormat="1" ht="11.5" x14ac:dyDescent="0.25">
      <c r="A414" s="76" t="s">
        <v>714</v>
      </c>
      <c r="B414" s="79" t="s">
        <v>715</v>
      </c>
      <c r="C414" s="62">
        <v>629</v>
      </c>
      <c r="D414" s="59"/>
      <c r="E414" s="80" t="str">
        <f t="shared" si="6"/>
        <v/>
      </c>
    </row>
    <row r="415" spans="1:5" s="61" customFormat="1" ht="11.5" x14ac:dyDescent="0.25">
      <c r="A415" s="76" t="s">
        <v>716</v>
      </c>
      <c r="B415" s="79" t="s">
        <v>717</v>
      </c>
      <c r="C415" s="62">
        <v>629</v>
      </c>
      <c r="D415" s="59"/>
      <c r="E415" s="80" t="str">
        <f t="shared" si="6"/>
        <v/>
      </c>
    </row>
    <row r="416" spans="1:5" s="61" customFormat="1" ht="11.5" x14ac:dyDescent="0.25">
      <c r="A416" s="76" t="s">
        <v>718</v>
      </c>
      <c r="B416" s="79" t="s">
        <v>719</v>
      </c>
      <c r="C416" s="62">
        <v>629</v>
      </c>
      <c r="D416" s="59"/>
      <c r="E416" s="80" t="str">
        <f t="shared" si="6"/>
        <v/>
      </c>
    </row>
    <row r="417" spans="1:5" s="61" customFormat="1" ht="11.5" x14ac:dyDescent="0.25">
      <c r="A417" s="76" t="s">
        <v>720</v>
      </c>
      <c r="B417" s="79" t="s">
        <v>721</v>
      </c>
      <c r="C417" s="62">
        <v>629</v>
      </c>
      <c r="D417" s="59"/>
      <c r="E417" s="80" t="str">
        <f t="shared" si="6"/>
        <v/>
      </c>
    </row>
    <row r="418" spans="1:5" s="61" customFormat="1" ht="11.5" x14ac:dyDescent="0.25">
      <c r="A418" s="76" t="s">
        <v>722</v>
      </c>
      <c r="B418" s="79" t="s">
        <v>723</v>
      </c>
      <c r="C418" s="62">
        <v>770.00000000000011</v>
      </c>
      <c r="D418" s="59"/>
      <c r="E418" s="80" t="str">
        <f t="shared" si="6"/>
        <v/>
      </c>
    </row>
    <row r="419" spans="1:5" s="61" customFormat="1" ht="11.5" x14ac:dyDescent="0.25">
      <c r="A419" s="56"/>
      <c r="B419" s="77"/>
      <c r="C419" s="62"/>
      <c r="D419" s="59"/>
      <c r="E419" s="80" t="str">
        <f t="shared" si="6"/>
        <v/>
      </c>
    </row>
    <row r="420" spans="1:5" s="61" customFormat="1" ht="11.5" x14ac:dyDescent="0.25">
      <c r="A420" s="76" t="s">
        <v>730</v>
      </c>
      <c r="B420" s="79" t="s">
        <v>731</v>
      </c>
      <c r="C420" s="62">
        <v>336</v>
      </c>
      <c r="D420" s="59"/>
      <c r="E420" s="80" t="str">
        <f t="shared" si="6"/>
        <v/>
      </c>
    </row>
    <row r="421" spans="1:5" s="61" customFormat="1" ht="11.5" x14ac:dyDescent="0.25">
      <c r="A421" s="76" t="s">
        <v>732</v>
      </c>
      <c r="B421" s="79" t="s">
        <v>733</v>
      </c>
      <c r="C421" s="62">
        <v>141</v>
      </c>
      <c r="D421" s="59"/>
      <c r="E421" s="80" t="str">
        <f t="shared" si="6"/>
        <v/>
      </c>
    </row>
    <row r="422" spans="1:5" s="61" customFormat="1" ht="11.5" x14ac:dyDescent="0.25">
      <c r="A422" s="76" t="s">
        <v>734</v>
      </c>
      <c r="B422" s="79" t="s">
        <v>735</v>
      </c>
      <c r="C422" s="62">
        <v>253.00000000000003</v>
      </c>
      <c r="D422" s="59"/>
      <c r="E422" s="80" t="str">
        <f t="shared" si="6"/>
        <v/>
      </c>
    </row>
    <row r="423" spans="1:5" s="61" customFormat="1" ht="11.5" x14ac:dyDescent="0.25">
      <c r="A423" s="76" t="s">
        <v>736</v>
      </c>
      <c r="B423" s="79" t="s">
        <v>737</v>
      </c>
      <c r="C423" s="62">
        <v>163</v>
      </c>
      <c r="D423" s="59"/>
      <c r="E423" s="80" t="str">
        <f t="shared" si="6"/>
        <v/>
      </c>
    </row>
    <row r="424" spans="1:5" s="61" customFormat="1" ht="11.5" x14ac:dyDescent="0.25">
      <c r="A424" s="76" t="s">
        <v>738</v>
      </c>
      <c r="B424" s="79" t="s">
        <v>739</v>
      </c>
      <c r="C424" s="62">
        <v>374.00000000000006</v>
      </c>
      <c r="D424" s="59"/>
      <c r="E424" s="80" t="str">
        <f t="shared" si="6"/>
        <v/>
      </c>
    </row>
    <row r="425" spans="1:5" s="61" customFormat="1" ht="11.5" x14ac:dyDescent="0.25">
      <c r="A425" s="76" t="s">
        <v>740</v>
      </c>
      <c r="B425" s="79" t="s">
        <v>741</v>
      </c>
      <c r="C425" s="62">
        <v>142</v>
      </c>
      <c r="D425" s="59"/>
      <c r="E425" s="80" t="str">
        <f t="shared" si="6"/>
        <v/>
      </c>
    </row>
    <row r="426" spans="1:5" s="61" customFormat="1" ht="11.5" x14ac:dyDescent="0.25">
      <c r="A426" s="76" t="s">
        <v>742</v>
      </c>
      <c r="B426" s="79" t="s">
        <v>743</v>
      </c>
      <c r="C426" s="62">
        <v>253.00000000000003</v>
      </c>
      <c r="D426" s="59"/>
      <c r="E426" s="80" t="str">
        <f t="shared" si="6"/>
        <v/>
      </c>
    </row>
    <row r="427" spans="1:5" s="61" customFormat="1" ht="11.5" x14ac:dyDescent="0.25">
      <c r="A427" s="76" t="s">
        <v>744</v>
      </c>
      <c r="B427" s="79" t="s">
        <v>745</v>
      </c>
      <c r="C427" s="62">
        <v>297</v>
      </c>
      <c r="D427" s="59"/>
      <c r="E427" s="80" t="str">
        <f t="shared" si="6"/>
        <v/>
      </c>
    </row>
    <row r="428" spans="1:5" s="61" customFormat="1" ht="11.5" x14ac:dyDescent="0.25">
      <c r="A428" s="76" t="s">
        <v>746</v>
      </c>
      <c r="B428" s="79" t="s">
        <v>747</v>
      </c>
      <c r="C428" s="62">
        <v>253.00000000000003</v>
      </c>
      <c r="D428" s="59"/>
      <c r="E428" s="80" t="str">
        <f t="shared" si="6"/>
        <v/>
      </c>
    </row>
    <row r="429" spans="1:5" s="61" customFormat="1" ht="11.5" x14ac:dyDescent="0.25">
      <c r="A429" s="76" t="s">
        <v>748</v>
      </c>
      <c r="B429" s="79" t="s">
        <v>749</v>
      </c>
      <c r="C429" s="62">
        <v>330</v>
      </c>
      <c r="D429" s="59"/>
      <c r="E429" s="80" t="str">
        <f t="shared" si="6"/>
        <v/>
      </c>
    </row>
    <row r="430" spans="1:5" s="61" customFormat="1" ht="11.5" x14ac:dyDescent="0.25">
      <c r="A430" s="55"/>
      <c r="B430" s="42"/>
      <c r="C430" s="62"/>
      <c r="D430" s="59"/>
      <c r="E430" s="80" t="str">
        <f t="shared" si="6"/>
        <v/>
      </c>
    </row>
    <row r="431" spans="1:5" s="61" customFormat="1" ht="11.5" x14ac:dyDescent="0.25">
      <c r="A431" s="76" t="s">
        <v>724</v>
      </c>
      <c r="B431" s="79" t="s">
        <v>725</v>
      </c>
      <c r="C431" s="62">
        <v>810</v>
      </c>
      <c r="D431" s="59"/>
      <c r="E431" s="80" t="str">
        <f t="shared" si="6"/>
        <v/>
      </c>
    </row>
    <row r="432" spans="1:5" s="61" customFormat="1" ht="11.5" x14ac:dyDescent="0.25">
      <c r="A432" s="76" t="s">
        <v>726</v>
      </c>
      <c r="B432" s="79" t="s">
        <v>727</v>
      </c>
      <c r="C432" s="62">
        <v>1019</v>
      </c>
      <c r="D432" s="59"/>
      <c r="E432" s="80" t="str">
        <f t="shared" si="6"/>
        <v/>
      </c>
    </row>
    <row r="433" spans="1:5" s="61" customFormat="1" ht="11.5" x14ac:dyDescent="0.25">
      <c r="A433" s="76" t="s">
        <v>728</v>
      </c>
      <c r="B433" s="79" t="s">
        <v>729</v>
      </c>
      <c r="C433" s="62">
        <v>1157</v>
      </c>
      <c r="D433" s="59"/>
      <c r="E433" s="80" t="str">
        <f t="shared" si="6"/>
        <v/>
      </c>
    </row>
    <row r="434" spans="1:5" s="61" customFormat="1" ht="11.5" x14ac:dyDescent="0.25">
      <c r="A434" s="56"/>
      <c r="B434" s="77"/>
      <c r="C434" s="62"/>
      <c r="D434" s="59"/>
      <c r="E434" s="80" t="str">
        <f t="shared" si="6"/>
        <v/>
      </c>
    </row>
    <row r="435" spans="1:5" s="61" customFormat="1" ht="11.5" x14ac:dyDescent="0.25">
      <c r="A435" s="76" t="s">
        <v>750</v>
      </c>
      <c r="B435" s="79" t="s">
        <v>751</v>
      </c>
      <c r="C435" s="62">
        <v>647</v>
      </c>
      <c r="D435" s="59"/>
      <c r="E435" s="80" t="str">
        <f t="shared" si="6"/>
        <v/>
      </c>
    </row>
    <row r="436" spans="1:5" s="61" customFormat="1" ht="11.5" x14ac:dyDescent="0.25">
      <c r="A436" s="76" t="s">
        <v>752</v>
      </c>
      <c r="B436" s="79" t="s">
        <v>753</v>
      </c>
      <c r="C436" s="62">
        <v>647</v>
      </c>
      <c r="D436" s="59"/>
      <c r="E436" s="80" t="str">
        <f t="shared" si="6"/>
        <v/>
      </c>
    </row>
    <row r="437" spans="1:5" s="61" customFormat="1" ht="11.5" x14ac:dyDescent="0.25">
      <c r="A437" s="76" t="s">
        <v>754</v>
      </c>
      <c r="B437" s="79" t="s">
        <v>755</v>
      </c>
      <c r="C437" s="62">
        <v>118</v>
      </c>
      <c r="D437" s="59"/>
      <c r="E437" s="80" t="str">
        <f t="shared" si="6"/>
        <v/>
      </c>
    </row>
    <row r="438" spans="1:5" s="61" customFormat="1" ht="11.5" x14ac:dyDescent="0.25">
      <c r="A438" s="76" t="s">
        <v>756</v>
      </c>
      <c r="B438" s="79" t="s">
        <v>757</v>
      </c>
      <c r="C438" s="62">
        <v>68</v>
      </c>
      <c r="D438" s="59"/>
      <c r="E438" s="80" t="str">
        <f t="shared" si="6"/>
        <v/>
      </c>
    </row>
    <row r="439" spans="1:5" s="61" customFormat="1" ht="11.5" x14ac:dyDescent="0.25">
      <c r="A439" s="56"/>
      <c r="B439" s="42"/>
      <c r="C439" s="62"/>
      <c r="D439" s="59"/>
      <c r="E439" s="80" t="str">
        <f t="shared" si="6"/>
        <v/>
      </c>
    </row>
    <row r="440" spans="1:5" s="61" customFormat="1" ht="11.5" x14ac:dyDescent="0.25">
      <c r="A440" s="56"/>
      <c r="B440" s="58" t="s">
        <v>412</v>
      </c>
      <c r="C440" s="62"/>
      <c r="D440" s="59"/>
      <c r="E440" s="80" t="str">
        <f t="shared" si="6"/>
        <v/>
      </c>
    </row>
    <row r="441" spans="1:5" s="61" customFormat="1" ht="11.5" x14ac:dyDescent="0.25">
      <c r="A441" s="84" t="s">
        <v>181</v>
      </c>
      <c r="B441" s="77" t="s">
        <v>182</v>
      </c>
      <c r="C441" s="62">
        <v>265</v>
      </c>
      <c r="D441" s="59"/>
      <c r="E441" s="80" t="str">
        <f t="shared" si="6"/>
        <v/>
      </c>
    </row>
    <row r="442" spans="1:5" s="61" customFormat="1" ht="11.5" x14ac:dyDescent="0.25">
      <c r="A442" s="84" t="s">
        <v>404</v>
      </c>
      <c r="B442" s="77" t="s">
        <v>405</v>
      </c>
      <c r="C442" s="62">
        <v>1000</v>
      </c>
      <c r="D442" s="59"/>
      <c r="E442" s="80" t="str">
        <f t="shared" si="6"/>
        <v/>
      </c>
    </row>
    <row r="443" spans="1:5" s="61" customFormat="1" ht="11.5" x14ac:dyDescent="0.25">
      <c r="A443" s="84" t="s">
        <v>406</v>
      </c>
      <c r="B443" s="43" t="s">
        <v>407</v>
      </c>
      <c r="C443" s="62">
        <v>175</v>
      </c>
      <c r="D443" s="59"/>
      <c r="E443" s="80" t="str">
        <f t="shared" si="6"/>
        <v/>
      </c>
    </row>
    <row r="444" spans="1:5" s="61" customFormat="1" ht="11.5" x14ac:dyDescent="0.25">
      <c r="A444" s="56"/>
      <c r="B444" s="43"/>
      <c r="C444" s="72"/>
      <c r="D444" s="59"/>
      <c r="E444" s="80" t="str">
        <f t="shared" si="6"/>
        <v/>
      </c>
    </row>
    <row r="445" spans="1:5" s="61" customFormat="1" ht="11.5" x14ac:dyDescent="0.25">
      <c r="A445" s="85"/>
      <c r="B445" s="86"/>
      <c r="C445" s="73"/>
      <c r="D445" s="87"/>
      <c r="E445" s="88"/>
    </row>
    <row r="446" spans="1:5" x14ac:dyDescent="0.35">
      <c r="B446" s="2"/>
      <c r="D446" s="31" t="s">
        <v>46</v>
      </c>
      <c r="E446" s="32">
        <f>SUM(E4:E444)</f>
        <v>0</v>
      </c>
    </row>
  </sheetData>
  <pageMargins left="0.7" right="0.7" top="0.75" bottom="0.75" header="0.3" footer="0.3"/>
  <pageSetup scale="80" orientation="portrait" r:id="rId1"/>
  <headerFooter>
    <oddFooter>&amp;CHGAC Wildland Form E&amp;R&amp;P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84"/>
  <sheetViews>
    <sheetView zoomScaleNormal="100" workbookViewId="0">
      <selection activeCell="A36" sqref="A36"/>
    </sheetView>
  </sheetViews>
  <sheetFormatPr defaultRowHeight="14.5" x14ac:dyDescent="0.35"/>
  <cols>
    <col min="1" max="1" width="66.453125" customWidth="1"/>
    <col min="2" max="2" width="11.90625" customWidth="1"/>
    <col min="3" max="3" width="12.453125" bestFit="1" customWidth="1"/>
    <col min="4" max="4" width="12.90625" bestFit="1" customWidth="1"/>
  </cols>
  <sheetData>
    <row r="1" spans="1:4" x14ac:dyDescent="0.35">
      <c r="A1" s="5"/>
      <c r="B1" s="5"/>
      <c r="C1" s="9"/>
      <c r="D1" s="5"/>
    </row>
    <row r="2" spans="1:4" x14ac:dyDescent="0.35">
      <c r="A2" s="5"/>
      <c r="B2" s="5"/>
      <c r="C2" s="9"/>
      <c r="D2" s="5"/>
    </row>
    <row r="3" spans="1:4" ht="15" thickBot="1" x14ac:dyDescent="0.4">
      <c r="A3" s="5"/>
      <c r="B3" s="5"/>
      <c r="C3" s="9"/>
      <c r="D3" s="5"/>
    </row>
    <row r="4" spans="1:4" ht="18.5" thickBot="1" x14ac:dyDescent="0.4">
      <c r="A4" s="10" t="s">
        <v>43</v>
      </c>
      <c r="B4" s="11" t="s">
        <v>44</v>
      </c>
      <c r="C4" s="12" t="s">
        <v>45</v>
      </c>
      <c r="D4" s="12" t="s">
        <v>46</v>
      </c>
    </row>
    <row r="5" spans="1:4" x14ac:dyDescent="0.35">
      <c r="A5" s="13"/>
      <c r="B5" s="14"/>
      <c r="C5" s="15"/>
      <c r="D5" s="16" t="str">
        <f t="shared" ref="D5:D28" si="0">IF(C5&gt;0, B5*C5, "")</f>
        <v/>
      </c>
    </row>
    <row r="6" spans="1:4" s="3" customFormat="1" x14ac:dyDescent="0.35">
      <c r="A6" s="27"/>
      <c r="B6" s="28"/>
      <c r="C6" s="29"/>
      <c r="D6" s="30" t="str">
        <f t="shared" si="0"/>
        <v/>
      </c>
    </row>
    <row r="7" spans="1:4" s="3" customFormat="1" x14ac:dyDescent="0.35">
      <c r="A7" s="27"/>
      <c r="B7" s="28"/>
      <c r="C7" s="29"/>
      <c r="D7" s="30" t="str">
        <f t="shared" si="0"/>
        <v/>
      </c>
    </row>
    <row r="8" spans="1:4" s="3" customFormat="1" x14ac:dyDescent="0.35">
      <c r="A8" s="27"/>
      <c r="B8" s="28"/>
      <c r="C8" s="29"/>
      <c r="D8" s="30" t="str">
        <f t="shared" si="0"/>
        <v/>
      </c>
    </row>
    <row r="9" spans="1:4" s="3" customFormat="1" x14ac:dyDescent="0.35">
      <c r="A9" s="27"/>
      <c r="B9" s="28"/>
      <c r="C9" s="29"/>
      <c r="D9" s="30" t="str">
        <f t="shared" si="0"/>
        <v/>
      </c>
    </row>
    <row r="10" spans="1:4" s="3" customFormat="1" x14ac:dyDescent="0.35">
      <c r="A10" s="27"/>
      <c r="B10" s="28"/>
      <c r="C10" s="29"/>
      <c r="D10" s="30" t="str">
        <f t="shared" si="0"/>
        <v/>
      </c>
    </row>
    <row r="11" spans="1:4" s="3" customFormat="1" x14ac:dyDescent="0.35">
      <c r="A11" s="27"/>
      <c r="B11" s="28"/>
      <c r="C11" s="29"/>
      <c r="D11" s="30" t="str">
        <f t="shared" si="0"/>
        <v/>
      </c>
    </row>
    <row r="12" spans="1:4" s="3" customFormat="1" x14ac:dyDescent="0.35">
      <c r="A12" s="27"/>
      <c r="B12" s="28"/>
      <c r="C12" s="29"/>
      <c r="D12" s="30" t="str">
        <f t="shared" si="0"/>
        <v/>
      </c>
    </row>
    <row r="13" spans="1:4" s="3" customFormat="1" x14ac:dyDescent="0.35">
      <c r="A13" s="27"/>
      <c r="B13" s="28"/>
      <c r="C13" s="29"/>
      <c r="D13" s="30" t="str">
        <f t="shared" si="0"/>
        <v/>
      </c>
    </row>
    <row r="14" spans="1:4" s="3" customFormat="1" x14ac:dyDescent="0.35">
      <c r="A14" s="27"/>
      <c r="B14" s="28"/>
      <c r="C14" s="29"/>
      <c r="D14" s="30" t="str">
        <f t="shared" si="0"/>
        <v/>
      </c>
    </row>
    <row r="15" spans="1:4" s="3" customFormat="1" x14ac:dyDescent="0.35">
      <c r="A15" s="27"/>
      <c r="B15" s="28"/>
      <c r="C15" s="29"/>
      <c r="D15" s="30" t="str">
        <f t="shared" si="0"/>
        <v/>
      </c>
    </row>
    <row r="16" spans="1:4" s="3" customFormat="1" x14ac:dyDescent="0.35">
      <c r="A16" s="27"/>
      <c r="B16" s="28"/>
      <c r="C16" s="29"/>
      <c r="D16" s="30" t="str">
        <f t="shared" si="0"/>
        <v/>
      </c>
    </row>
    <row r="17" spans="1:4" s="3" customFormat="1" x14ac:dyDescent="0.35">
      <c r="A17" s="27"/>
      <c r="B17" s="28"/>
      <c r="C17" s="29"/>
      <c r="D17" s="30" t="str">
        <f t="shared" si="0"/>
        <v/>
      </c>
    </row>
    <row r="18" spans="1:4" s="3" customFormat="1" x14ac:dyDescent="0.35">
      <c r="A18" s="27"/>
      <c r="B18" s="28"/>
      <c r="C18" s="29"/>
      <c r="D18" s="30" t="str">
        <f t="shared" si="0"/>
        <v/>
      </c>
    </row>
    <row r="19" spans="1:4" s="3" customFormat="1" x14ac:dyDescent="0.35">
      <c r="A19" s="27"/>
      <c r="B19" s="28"/>
      <c r="C19" s="29"/>
      <c r="D19" s="30" t="str">
        <f t="shared" si="0"/>
        <v/>
      </c>
    </row>
    <row r="20" spans="1:4" s="3" customFormat="1" x14ac:dyDescent="0.35">
      <c r="A20" s="27"/>
      <c r="B20" s="28"/>
      <c r="C20" s="29"/>
      <c r="D20" s="30" t="str">
        <f t="shared" si="0"/>
        <v/>
      </c>
    </row>
    <row r="21" spans="1:4" s="3" customFormat="1" x14ac:dyDescent="0.35">
      <c r="A21" s="27"/>
      <c r="B21" s="28"/>
      <c r="C21" s="29"/>
      <c r="D21" s="30" t="str">
        <f t="shared" si="0"/>
        <v/>
      </c>
    </row>
    <row r="22" spans="1:4" x14ac:dyDescent="0.35">
      <c r="A22" s="17"/>
      <c r="B22" s="18"/>
      <c r="C22" s="19"/>
      <c r="D22" s="30" t="str">
        <f t="shared" si="0"/>
        <v/>
      </c>
    </row>
    <row r="23" spans="1:4" x14ac:dyDescent="0.35">
      <c r="A23" s="17"/>
      <c r="B23" s="21"/>
      <c r="C23" s="19"/>
      <c r="D23" s="30" t="str">
        <f t="shared" si="0"/>
        <v/>
      </c>
    </row>
    <row r="24" spans="1:4" x14ac:dyDescent="0.35">
      <c r="A24" s="17"/>
      <c r="B24" s="21"/>
      <c r="C24" s="19"/>
      <c r="D24" s="30" t="str">
        <f t="shared" si="0"/>
        <v/>
      </c>
    </row>
    <row r="25" spans="1:4" x14ac:dyDescent="0.35">
      <c r="A25" s="17"/>
      <c r="B25" s="21"/>
      <c r="C25" s="19"/>
      <c r="D25" s="30" t="str">
        <f t="shared" si="0"/>
        <v/>
      </c>
    </row>
    <row r="26" spans="1:4" x14ac:dyDescent="0.35">
      <c r="A26" s="17"/>
      <c r="B26" s="21"/>
      <c r="C26" s="19"/>
      <c r="D26" s="30" t="str">
        <f t="shared" si="0"/>
        <v/>
      </c>
    </row>
    <row r="27" spans="1:4" x14ac:dyDescent="0.35">
      <c r="A27" s="17"/>
      <c r="B27" s="21"/>
      <c r="C27" s="19"/>
      <c r="D27" s="20" t="str">
        <f t="shared" si="0"/>
        <v/>
      </c>
    </row>
    <row r="28" spans="1:4" x14ac:dyDescent="0.35">
      <c r="A28" s="17"/>
      <c r="B28" s="21"/>
      <c r="C28" s="19"/>
      <c r="D28" s="20" t="str">
        <f t="shared" si="0"/>
        <v/>
      </c>
    </row>
    <row r="29" spans="1:4" x14ac:dyDescent="0.35">
      <c r="A29" s="17"/>
      <c r="B29" s="21"/>
      <c r="C29" s="19"/>
      <c r="D29" s="20" t="str">
        <f t="shared" ref="D29" si="1">IF(C29&gt;0, B29*C29, "")</f>
        <v/>
      </c>
    </row>
    <row r="30" spans="1:4" x14ac:dyDescent="0.35">
      <c r="A30" s="22"/>
      <c r="B30" s="22"/>
      <c r="C30" s="23"/>
      <c r="D30" s="22"/>
    </row>
    <row r="31" spans="1:4" x14ac:dyDescent="0.35">
      <c r="A31" s="22"/>
      <c r="B31" s="22"/>
      <c r="C31" s="23" t="s">
        <v>46</v>
      </c>
      <c r="D31" s="24">
        <f>SUM(D4:D29)</f>
        <v>0</v>
      </c>
    </row>
    <row r="32" spans="1:4" x14ac:dyDescent="0.35">
      <c r="A32" s="5"/>
      <c r="B32" s="5"/>
      <c r="C32" s="9"/>
      <c r="D32" s="5"/>
    </row>
    <row r="33" spans="1:4" ht="15" thickBot="1" x14ac:dyDescent="0.4">
      <c r="A33" s="5"/>
      <c r="B33" s="5"/>
      <c r="C33" s="9"/>
      <c r="D33" s="5"/>
    </row>
    <row r="34" spans="1:4" ht="18.5" thickBot="1" x14ac:dyDescent="0.4">
      <c r="A34" s="10" t="s">
        <v>47</v>
      </c>
      <c r="B34" s="11" t="s">
        <v>44</v>
      </c>
      <c r="C34" s="12" t="s">
        <v>48</v>
      </c>
      <c r="D34" s="12" t="s">
        <v>46</v>
      </c>
    </row>
    <row r="35" spans="1:4" x14ac:dyDescent="0.35">
      <c r="A35" s="26"/>
      <c r="B35" s="21"/>
      <c r="C35" s="19"/>
      <c r="D35" s="16" t="str">
        <f t="shared" ref="D35:D44" si="2">IF(C35&gt;0, B35*C35, "")</f>
        <v/>
      </c>
    </row>
    <row r="36" spans="1:4" x14ac:dyDescent="0.35">
      <c r="A36" s="26"/>
      <c r="B36" s="21"/>
      <c r="C36" s="19"/>
      <c r="D36" s="20" t="str">
        <f>IF(C36&gt;0, B36*C36, "")</f>
        <v/>
      </c>
    </row>
    <row r="37" spans="1:4" x14ac:dyDescent="0.35">
      <c r="A37" s="26"/>
      <c r="B37" s="21"/>
      <c r="C37" s="19"/>
      <c r="D37" s="20" t="str">
        <f t="shared" si="2"/>
        <v/>
      </c>
    </row>
    <row r="38" spans="1:4" x14ac:dyDescent="0.35">
      <c r="A38" s="26"/>
      <c r="B38" s="21"/>
      <c r="C38" s="19"/>
      <c r="D38" s="20" t="str">
        <f t="shared" si="2"/>
        <v/>
      </c>
    </row>
    <row r="39" spans="1:4" x14ac:dyDescent="0.35">
      <c r="A39" s="26"/>
      <c r="B39" s="21"/>
      <c r="C39" s="19"/>
      <c r="D39" s="20" t="str">
        <f t="shared" si="2"/>
        <v/>
      </c>
    </row>
    <row r="40" spans="1:4" x14ac:dyDescent="0.35">
      <c r="A40" s="26"/>
      <c r="B40" s="21"/>
      <c r="C40" s="19"/>
      <c r="D40" s="20" t="str">
        <f t="shared" si="2"/>
        <v/>
      </c>
    </row>
    <row r="41" spans="1:4" x14ac:dyDescent="0.35">
      <c r="A41" s="26"/>
      <c r="B41" s="21"/>
      <c r="C41" s="19"/>
      <c r="D41" s="20" t="str">
        <f t="shared" si="2"/>
        <v/>
      </c>
    </row>
    <row r="42" spans="1:4" x14ac:dyDescent="0.35">
      <c r="A42" s="26"/>
      <c r="B42" s="21"/>
      <c r="C42" s="19"/>
      <c r="D42" s="20" t="str">
        <f t="shared" si="2"/>
        <v/>
      </c>
    </row>
    <row r="43" spans="1:4" x14ac:dyDescent="0.35">
      <c r="A43" s="26"/>
      <c r="B43" s="21"/>
      <c r="C43" s="19"/>
      <c r="D43" s="20" t="str">
        <f t="shared" si="2"/>
        <v/>
      </c>
    </row>
    <row r="44" spans="1:4" x14ac:dyDescent="0.35">
      <c r="A44" s="26"/>
      <c r="B44" s="21"/>
      <c r="C44" s="19"/>
      <c r="D44" s="20" t="str">
        <f t="shared" si="2"/>
        <v/>
      </c>
    </row>
    <row r="45" spans="1:4" x14ac:dyDescent="0.35">
      <c r="A45" s="26"/>
      <c r="B45" s="21"/>
      <c r="C45" s="19"/>
      <c r="D45" s="20" t="str">
        <f t="shared" ref="D45:D82" si="3">IF(C45&gt;0, B45*C45, "")</f>
        <v/>
      </c>
    </row>
    <row r="46" spans="1:4" x14ac:dyDescent="0.35">
      <c r="A46" s="26"/>
      <c r="B46" s="21"/>
      <c r="C46" s="19"/>
      <c r="D46" s="20" t="str">
        <f t="shared" si="3"/>
        <v/>
      </c>
    </row>
    <row r="47" spans="1:4" x14ac:dyDescent="0.35">
      <c r="A47" s="26"/>
      <c r="B47" s="21"/>
      <c r="C47" s="19"/>
      <c r="D47" s="20" t="str">
        <f t="shared" si="3"/>
        <v/>
      </c>
    </row>
    <row r="48" spans="1:4" x14ac:dyDescent="0.35">
      <c r="A48" s="26"/>
      <c r="B48" s="21"/>
      <c r="C48" s="19"/>
      <c r="D48" s="20" t="str">
        <f t="shared" si="3"/>
        <v/>
      </c>
    </row>
    <row r="49" spans="1:4" x14ac:dyDescent="0.35">
      <c r="A49" s="26"/>
      <c r="B49" s="21"/>
      <c r="C49" s="19"/>
      <c r="D49" s="20" t="str">
        <f t="shared" si="3"/>
        <v/>
      </c>
    </row>
    <row r="50" spans="1:4" x14ac:dyDescent="0.35">
      <c r="A50" s="26"/>
      <c r="B50" s="21"/>
      <c r="C50" s="19"/>
      <c r="D50" s="20" t="str">
        <f t="shared" si="3"/>
        <v/>
      </c>
    </row>
    <row r="51" spans="1:4" x14ac:dyDescent="0.35">
      <c r="A51" s="26"/>
      <c r="B51" s="21"/>
      <c r="C51" s="19"/>
      <c r="D51" s="20" t="str">
        <f t="shared" si="3"/>
        <v/>
      </c>
    </row>
    <row r="52" spans="1:4" x14ac:dyDescent="0.35">
      <c r="A52" s="26"/>
      <c r="B52" s="21"/>
      <c r="C52" s="19"/>
      <c r="D52" s="20" t="str">
        <f t="shared" si="3"/>
        <v/>
      </c>
    </row>
    <row r="53" spans="1:4" x14ac:dyDescent="0.35">
      <c r="A53" s="26"/>
      <c r="B53" s="21"/>
      <c r="C53" s="19"/>
      <c r="D53" s="20" t="str">
        <f t="shared" si="3"/>
        <v/>
      </c>
    </row>
    <row r="54" spans="1:4" x14ac:dyDescent="0.35">
      <c r="A54" s="26"/>
      <c r="B54" s="21"/>
      <c r="C54" s="19"/>
      <c r="D54" s="20" t="str">
        <f t="shared" si="3"/>
        <v/>
      </c>
    </row>
    <row r="55" spans="1:4" x14ac:dyDescent="0.35">
      <c r="A55" s="26"/>
      <c r="B55" s="21"/>
      <c r="C55" s="19"/>
      <c r="D55" s="20" t="str">
        <f t="shared" si="3"/>
        <v/>
      </c>
    </row>
    <row r="56" spans="1:4" x14ac:dyDescent="0.35">
      <c r="A56" s="26"/>
      <c r="B56" s="21"/>
      <c r="C56" s="19"/>
      <c r="D56" s="20" t="str">
        <f t="shared" si="3"/>
        <v/>
      </c>
    </row>
    <row r="57" spans="1:4" x14ac:dyDescent="0.35">
      <c r="A57" s="26"/>
      <c r="B57" s="21"/>
      <c r="C57" s="19"/>
      <c r="D57" s="20" t="str">
        <f t="shared" si="3"/>
        <v/>
      </c>
    </row>
    <row r="58" spans="1:4" x14ac:dyDescent="0.35">
      <c r="A58" s="26"/>
      <c r="B58" s="21"/>
      <c r="C58" s="19"/>
      <c r="D58" s="20" t="str">
        <f t="shared" si="3"/>
        <v/>
      </c>
    </row>
    <row r="59" spans="1:4" x14ac:dyDescent="0.35">
      <c r="A59" s="26"/>
      <c r="B59" s="21"/>
      <c r="C59" s="19"/>
      <c r="D59" s="20" t="str">
        <f t="shared" si="3"/>
        <v/>
      </c>
    </row>
    <row r="60" spans="1:4" x14ac:dyDescent="0.35">
      <c r="A60" s="26"/>
      <c r="B60" s="21"/>
      <c r="C60" s="19"/>
      <c r="D60" s="20" t="str">
        <f t="shared" si="3"/>
        <v/>
      </c>
    </row>
    <row r="61" spans="1:4" x14ac:dyDescent="0.35">
      <c r="A61" s="26"/>
      <c r="B61" s="21"/>
      <c r="C61" s="19"/>
      <c r="D61" s="20" t="str">
        <f t="shared" si="3"/>
        <v/>
      </c>
    </row>
    <row r="62" spans="1:4" x14ac:dyDescent="0.35">
      <c r="A62" s="26"/>
      <c r="B62" s="21"/>
      <c r="C62" s="19"/>
      <c r="D62" s="20" t="str">
        <f t="shared" si="3"/>
        <v/>
      </c>
    </row>
    <row r="63" spans="1:4" x14ac:dyDescent="0.35">
      <c r="A63" s="26"/>
      <c r="B63" s="21"/>
      <c r="C63" s="19"/>
      <c r="D63" s="20" t="str">
        <f t="shared" si="3"/>
        <v/>
      </c>
    </row>
    <row r="64" spans="1:4" x14ac:dyDescent="0.35">
      <c r="A64" s="26"/>
      <c r="B64" s="21"/>
      <c r="C64" s="19"/>
      <c r="D64" s="20" t="str">
        <f t="shared" si="3"/>
        <v/>
      </c>
    </row>
    <row r="65" spans="1:4" x14ac:dyDescent="0.35">
      <c r="A65" s="26"/>
      <c r="B65" s="21"/>
      <c r="C65" s="19"/>
      <c r="D65" s="20" t="str">
        <f t="shared" si="3"/>
        <v/>
      </c>
    </row>
    <row r="66" spans="1:4" x14ac:dyDescent="0.35">
      <c r="A66" s="26"/>
      <c r="B66" s="21"/>
      <c r="C66" s="19"/>
      <c r="D66" s="20" t="str">
        <f t="shared" si="3"/>
        <v/>
      </c>
    </row>
    <row r="67" spans="1:4" x14ac:dyDescent="0.35">
      <c r="A67" s="26"/>
      <c r="B67" s="21"/>
      <c r="C67" s="19"/>
      <c r="D67" s="20" t="str">
        <f t="shared" si="3"/>
        <v/>
      </c>
    </row>
    <row r="68" spans="1:4" x14ac:dyDescent="0.35">
      <c r="A68" s="26"/>
      <c r="B68" s="21"/>
      <c r="C68" s="19"/>
      <c r="D68" s="20" t="str">
        <f t="shared" si="3"/>
        <v/>
      </c>
    </row>
    <row r="69" spans="1:4" x14ac:dyDescent="0.35">
      <c r="A69" s="26"/>
      <c r="B69" s="21"/>
      <c r="C69" s="19"/>
      <c r="D69" s="20" t="str">
        <f t="shared" si="3"/>
        <v/>
      </c>
    </row>
    <row r="70" spans="1:4" x14ac:dyDescent="0.35">
      <c r="A70" s="26"/>
      <c r="B70" s="21"/>
      <c r="C70" s="19"/>
      <c r="D70" s="20" t="str">
        <f t="shared" si="3"/>
        <v/>
      </c>
    </row>
    <row r="71" spans="1:4" x14ac:dyDescent="0.35">
      <c r="A71" s="26"/>
      <c r="B71" s="21"/>
      <c r="C71" s="19"/>
      <c r="D71" s="20" t="str">
        <f t="shared" si="3"/>
        <v/>
      </c>
    </row>
    <row r="72" spans="1:4" x14ac:dyDescent="0.35">
      <c r="A72" s="26"/>
      <c r="B72" s="21"/>
      <c r="C72" s="19"/>
      <c r="D72" s="20" t="str">
        <f t="shared" si="3"/>
        <v/>
      </c>
    </row>
    <row r="73" spans="1:4" x14ac:dyDescent="0.35">
      <c r="A73" s="26"/>
      <c r="B73" s="21"/>
      <c r="C73" s="19"/>
      <c r="D73" s="20" t="str">
        <f t="shared" si="3"/>
        <v/>
      </c>
    </row>
    <row r="74" spans="1:4" x14ac:dyDescent="0.35">
      <c r="A74" s="26"/>
      <c r="B74" s="21"/>
      <c r="C74" s="19"/>
      <c r="D74" s="20" t="str">
        <f t="shared" si="3"/>
        <v/>
      </c>
    </row>
    <row r="75" spans="1:4" x14ac:dyDescent="0.35">
      <c r="A75" s="26"/>
      <c r="B75" s="21"/>
      <c r="C75" s="19"/>
      <c r="D75" s="20" t="str">
        <f t="shared" si="3"/>
        <v/>
      </c>
    </row>
    <row r="76" spans="1:4" x14ac:dyDescent="0.35">
      <c r="A76" s="26"/>
      <c r="B76" s="21"/>
      <c r="C76" s="19"/>
      <c r="D76" s="20" t="str">
        <f t="shared" si="3"/>
        <v/>
      </c>
    </row>
    <row r="77" spans="1:4" x14ac:dyDescent="0.35">
      <c r="A77" s="26"/>
      <c r="B77" s="21"/>
      <c r="C77" s="19"/>
      <c r="D77" s="20" t="str">
        <f t="shared" si="3"/>
        <v/>
      </c>
    </row>
    <row r="78" spans="1:4" x14ac:dyDescent="0.35">
      <c r="A78" s="26"/>
      <c r="B78" s="21"/>
      <c r="C78" s="19"/>
      <c r="D78" s="20" t="str">
        <f t="shared" si="3"/>
        <v/>
      </c>
    </row>
    <row r="79" spans="1:4" x14ac:dyDescent="0.35">
      <c r="A79" s="26"/>
      <c r="B79" s="21"/>
      <c r="C79" s="19"/>
      <c r="D79" s="20" t="str">
        <f t="shared" si="3"/>
        <v/>
      </c>
    </row>
    <row r="80" spans="1:4" x14ac:dyDescent="0.35">
      <c r="A80" s="26"/>
      <c r="B80" s="21"/>
      <c r="C80" s="19"/>
      <c r="D80" s="20" t="str">
        <f t="shared" si="3"/>
        <v/>
      </c>
    </row>
    <row r="81" spans="1:4" x14ac:dyDescent="0.35">
      <c r="A81" s="26"/>
      <c r="B81" s="21"/>
      <c r="C81" s="19"/>
      <c r="D81" s="20" t="str">
        <f t="shared" si="3"/>
        <v/>
      </c>
    </row>
    <row r="82" spans="1:4" x14ac:dyDescent="0.35">
      <c r="A82" s="26"/>
      <c r="B82" s="21"/>
      <c r="C82" s="19"/>
      <c r="D82" s="20" t="str">
        <f t="shared" si="3"/>
        <v/>
      </c>
    </row>
    <row r="83" spans="1:4" x14ac:dyDescent="0.35">
      <c r="A83" s="5"/>
      <c r="B83" s="5"/>
      <c r="C83" s="9"/>
      <c r="D83" s="5"/>
    </row>
    <row r="84" spans="1:4" x14ac:dyDescent="0.35">
      <c r="A84" s="3"/>
      <c r="B84" s="5"/>
      <c r="C84" s="9" t="s">
        <v>46</v>
      </c>
      <c r="D84" s="25">
        <f>SUM(D35:D82)</f>
        <v>0</v>
      </c>
    </row>
  </sheetData>
  <pageMargins left="0.7" right="0.7" top="0.75" bottom="0.75" header="0.3" footer="0.3"/>
  <pageSetup scale="85" orientation="portrait" horizontalDpi="0" verticalDpi="0" r:id="rId1"/>
  <headerFooter>
    <oddFooter>&amp;CHGAC Wildland Add-Del&amp;R&amp;P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C24F3A56AC5D4F8ED2E98008C07887" ma:contentTypeVersion="2" ma:contentTypeDescription="Create a new document." ma:contentTypeScope="" ma:versionID="4fb8930734a8ed8f18a51cbc931ac880">
  <xsd:schema xmlns:xsd="http://www.w3.org/2001/XMLSchema" xmlns:xs="http://www.w3.org/2001/XMLSchema" xmlns:p="http://schemas.microsoft.com/office/2006/metadata/properties" xmlns:ns2="9c25563e-53e4-4b7d-84b0-32ec12a2ce19" targetNamespace="http://schemas.microsoft.com/office/2006/metadata/properties" ma:root="true" ma:fieldsID="e47add42dcb9b0c7fe1a6ac895d9604b" ns2:_="">
    <xsd:import namespace="9c25563e-53e4-4b7d-84b0-32ec12a2ce1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25563e-53e4-4b7d-84b0-32ec12a2ce19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c25563e-53e4-4b7d-84b0-32ec12a2ce19">XS4UZTCD5CKE-1104272773-10468</_dlc_DocId>
    <_dlc_DocIdUrl xmlns="9c25563e-53e4-4b7d-84b0-32ec12a2ce19">
      <Url>http://coop.hgac.net/bs/_layouts/15/DocIdRedir.aspx?ID=XS4UZTCD5CKE-1104272773-10468</Url>
      <Description>XS4UZTCD5CKE-1104272773-10468</Description>
    </_dlc_DocIdUrl>
  </documentManagement>
</p:properties>
</file>

<file path=customXml/itemProps1.xml><?xml version="1.0" encoding="utf-8"?>
<ds:datastoreItem xmlns:ds="http://schemas.openxmlformats.org/officeDocument/2006/customXml" ds:itemID="{646E35C8-6E9B-4169-9E02-C0861B12B162}"/>
</file>

<file path=customXml/itemProps2.xml><?xml version="1.0" encoding="utf-8"?>
<ds:datastoreItem xmlns:ds="http://schemas.openxmlformats.org/officeDocument/2006/customXml" ds:itemID="{9F99EDE1-4BAD-408F-AF0A-CE9870781579}"/>
</file>

<file path=customXml/itemProps3.xml><?xml version="1.0" encoding="utf-8"?>
<ds:datastoreItem xmlns:ds="http://schemas.openxmlformats.org/officeDocument/2006/customXml" ds:itemID="{30B2F0ED-838A-4D0A-BBD9-BCF4CB8C0350}"/>
</file>

<file path=customXml/itemProps4.xml><?xml version="1.0" encoding="utf-8"?>
<ds:datastoreItem xmlns:ds="http://schemas.openxmlformats.org/officeDocument/2006/customXml" ds:itemID="{EE54B27D-39C0-417A-8023-3F339FBC41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Summary</vt:lpstr>
      <vt:lpstr>Form D</vt:lpstr>
      <vt:lpstr>Form E</vt:lpstr>
      <vt:lpstr>Add-Del</vt:lpstr>
      <vt:lpstr>Summary!Print_Area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Bessolo</dc:creator>
  <cp:lastModifiedBy>Don Rhodes</cp:lastModifiedBy>
  <cp:lastPrinted>2015-08-10T14:30:51Z</cp:lastPrinted>
  <dcterms:created xsi:type="dcterms:W3CDTF">2009-08-04T04:05:10Z</dcterms:created>
  <dcterms:modified xsi:type="dcterms:W3CDTF">2019-07-02T16:47:35Z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0x010100A4C24F3A56AC5D4F8ED2E98008C07887</vt:lpwstr>
  </property>
  <property fmtid="{D5CDD505-2E9C-101B-9397-08002B2CF9AE}" pid="3" name="_dlc_DocIdItemGuid">
    <vt:lpwstr>5436d160-d9c4-41e9-b808-1605c87f047c</vt:lpwstr>
  </property>
</Properties>
</file>