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n\Documents\B - Admin Files\Cooperative Contracts\HGAC\2019 Contract Files\Sunbelt HGAC FS12-19 Submission\Tab C\Form E\"/>
    </mc:Choice>
  </mc:AlternateContent>
  <xr:revisionPtr revIDLastSave="0" documentId="13_ncr:1_{991F015A-8720-45E6-B7F7-B054E00DD6F1}" xr6:coauthVersionLast="43" xr6:coauthVersionMax="43" xr10:uidLastSave="{00000000-0000-0000-0000-000000000000}"/>
  <bookViews>
    <workbookView xWindow="1100" yWindow="1100" windowWidth="22130" windowHeight="18350" activeTab="2" xr2:uid="{00000000-000D-0000-FFFF-FFFF00000000}"/>
  </bookViews>
  <sheets>
    <sheet name="Summary" sheetId="5" r:id="rId1"/>
    <sheet name="Form D" sheetId="4" r:id="rId2"/>
    <sheet name="Form E" sheetId="1" r:id="rId3"/>
    <sheet name="Add-Del" sheetId="2" r:id="rId4"/>
  </sheets>
  <definedNames>
    <definedName name="_xlnm.Print_Area" localSheetId="0">Summary!$A$1:$J$39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  <c r="E24" i="1"/>
  <c r="E243" i="1" l="1"/>
  <c r="E208" i="1"/>
  <c r="E207" i="1"/>
  <c r="E206" i="1"/>
  <c r="E205" i="1"/>
  <c r="E204" i="1"/>
  <c r="E203" i="1"/>
  <c r="E202" i="1"/>
  <c r="E201" i="1"/>
  <c r="E200" i="1"/>
  <c r="E199" i="1"/>
  <c r="E198" i="1"/>
  <c r="E334" i="1" l="1"/>
  <c r="E333" i="1"/>
  <c r="E332" i="1"/>
  <c r="E331" i="1"/>
  <c r="E330" i="1"/>
  <c r="E329" i="1"/>
  <c r="E328" i="1"/>
  <c r="E314" i="1" l="1"/>
  <c r="E313" i="1"/>
  <c r="E312" i="1"/>
  <c r="E311" i="1"/>
  <c r="E310" i="1"/>
  <c r="E173" i="1" l="1"/>
  <c r="E172" i="1"/>
  <c r="E171" i="1"/>
  <c r="E170" i="1"/>
  <c r="E169" i="1"/>
  <c r="E168" i="1"/>
  <c r="E167" i="1"/>
  <c r="E166" i="1"/>
  <c r="E165" i="1"/>
  <c r="E164" i="1"/>
  <c r="E180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79" i="1"/>
  <c r="E178" i="1"/>
  <c r="E177" i="1"/>
  <c r="E176" i="1"/>
  <c r="E175" i="1"/>
  <c r="E174" i="1"/>
  <c r="E163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16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2" i="1"/>
  <c r="E241" i="1"/>
  <c r="E240" i="1"/>
  <c r="E239" i="1"/>
  <c r="E238" i="1"/>
  <c r="E237" i="1"/>
  <c r="E236" i="1"/>
  <c r="E235" i="1"/>
  <c r="E234" i="1"/>
  <c r="E219" i="1"/>
  <c r="E218" i="1"/>
  <c r="E210" i="1"/>
  <c r="E209" i="1"/>
  <c r="E197" i="1"/>
  <c r="E162" i="1"/>
  <c r="E161" i="1"/>
  <c r="E160" i="1"/>
  <c r="E159" i="1"/>
  <c r="E158" i="1"/>
  <c r="E156" i="1"/>
  <c r="E155" i="1"/>
  <c r="E143" i="1"/>
  <c r="E139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2" i="1"/>
  <c r="E31" i="1"/>
  <c r="E30" i="1"/>
  <c r="E29" i="1"/>
  <c r="E28" i="1"/>
  <c r="E27" i="1"/>
  <c r="E26" i="1"/>
  <c r="E25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E10" i="1"/>
  <c r="E5" i="1"/>
  <c r="D26" i="2"/>
  <c r="D25" i="2"/>
  <c r="D7" i="2"/>
  <c r="D6" i="2"/>
  <c r="D5" i="2"/>
  <c r="D4" i="2"/>
  <c r="D3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27" i="2"/>
  <c r="E469" i="1" l="1"/>
  <c r="J12" i="5" s="1"/>
  <c r="J14" i="5" s="1"/>
  <c r="D82" i="2"/>
  <c r="F19" i="5" s="1"/>
  <c r="D29" i="2"/>
  <c r="F22" i="5" s="1"/>
  <c r="J25" i="5" l="1"/>
  <c r="G25" i="5" s="1"/>
  <c r="J27" i="5"/>
  <c r="J34" i="5" s="1"/>
</calcChain>
</file>

<file path=xl/sharedStrings.xml><?xml version="1.0" encoding="utf-8"?>
<sst xmlns="http://schemas.openxmlformats.org/spreadsheetml/2006/main" count="935" uniqueCount="749">
  <si>
    <t>Code or
Part No.</t>
  </si>
  <si>
    <t>Option Description</t>
  </si>
  <si>
    <t>Offered
Price</t>
  </si>
  <si>
    <t>CUSTOMIZED PRODUCT PRICING SUMMARY BASED ON CONTRACT</t>
  </si>
  <si>
    <t xml:space="preserve">Product Description:  </t>
  </si>
  <si>
    <t>* The following details shall be provided with Purchase Order</t>
  </si>
  <si>
    <t xml:space="preserve">       from End User to H-GAC for customized products:</t>
  </si>
  <si>
    <t>A.</t>
  </si>
  <si>
    <t>(per single unit)</t>
  </si>
  <si>
    <t>B.</t>
  </si>
  <si>
    <t>C.</t>
  </si>
  <si>
    <t>Change Order Provisions (if appliable):</t>
  </si>
  <si>
    <t>D.</t>
  </si>
  <si>
    <t>Dollar value of Unpublished Options</t>
  </si>
  <si>
    <t>added to base bid price per unit………</t>
  </si>
  <si>
    <t>E.</t>
  </si>
  <si>
    <t>Dollar value of Contract Items per unit</t>
  </si>
  <si>
    <t>deleted from Base Bid total……………</t>
  </si>
  <si>
    <t>F.</t>
  </si>
  <si>
    <t>PER UNIT CHANGE ORDER SUB TOTAL:</t>
  </si>
  <si>
    <t>(Change Order not to exceed 25% of "C")  (Change order</t>
  </si>
  <si>
    <t>)</t>
  </si>
  <si>
    <t>G.</t>
  </si>
  <si>
    <t>SUB TOTAL:</t>
  </si>
  <si>
    <t>H.</t>
  </si>
  <si>
    <t>H-GAC Administrative Fee (from Fee Schedules)………………………………..</t>
  </si>
  <si>
    <t>J.</t>
  </si>
  <si>
    <t>TOTAL PURCHASE PRICE INCLUDING H-GAC ……………………………….</t>
  </si>
  <si>
    <t>K.</t>
  </si>
  <si>
    <t xml:space="preserve">COMMENTS AND NOTES: </t>
  </si>
  <si>
    <t>Deletions from Base Bid</t>
  </si>
  <si>
    <t>Price</t>
  </si>
  <si>
    <t>Qty</t>
  </si>
  <si>
    <t>Total</t>
  </si>
  <si>
    <t>Additions to Base Bid</t>
  </si>
  <si>
    <t>Quantity</t>
  </si>
  <si>
    <t>Upgrade Ford 4x2 chassis to 4x4</t>
  </si>
  <si>
    <t>Upgrade Ford F450 4x2 chassis to F550 4x2 19,500 GVW chassis</t>
  </si>
  <si>
    <t>Upgrade Dodge 4x2 chassis to 4x4</t>
  </si>
  <si>
    <t>Aluminum Wheels</t>
  </si>
  <si>
    <t xml:space="preserve">XLT Trim </t>
  </si>
  <si>
    <t>PTO Option for Transmission</t>
  </si>
  <si>
    <t>Deep Dish Wheel covers, S/S  front &amp; rear</t>
  </si>
  <si>
    <t>Chrome Plated Grill</t>
  </si>
  <si>
    <t xml:space="preserve">Running boards, 2 door and ext cab, C/P Bar Type  </t>
  </si>
  <si>
    <t xml:space="preserve">Running boards, 4 door cab, C/P Bar Type  </t>
  </si>
  <si>
    <t xml:space="preserve">Running boards, 2 door and ext cab, D/P  </t>
  </si>
  <si>
    <t xml:space="preserve">Running boards, 4 door cab, D/P  </t>
  </si>
  <si>
    <t>Ford F450, 2-door, Aluminum Extruded Body, 10' Light Rescue Vehicle</t>
  </si>
  <si>
    <t>Dodge 5500, 2-door, Aluminum Extruded Body, 10' Light Rescue Vehicle</t>
  </si>
  <si>
    <t>Freightliner M2, 2-door Aluminum Extruded Body, 18' Walk-in Rehabilitation Vehicle</t>
  </si>
  <si>
    <t>IHC 4400, 2-door Aluminum Extruded Body, 18' Walk-in Rehabilitation Vehicle</t>
  </si>
  <si>
    <t>Freightliner M2, 2-door Aluminum Extruded Body, 18' Non-Walk-in Rescue Vehicle</t>
  </si>
  <si>
    <t>IHC 4400, 2-door Aluminum Extruded Body, 18' Non-Walk-in Rescue Vehicle</t>
  </si>
  <si>
    <t>Light Rescue Options</t>
  </si>
  <si>
    <t xml:space="preserve">     Ford Chassis Upgrades</t>
  </si>
  <si>
    <t xml:space="preserve">     Dodge Chassis Upgrades</t>
  </si>
  <si>
    <t>Upgrade Ford 2-door chassis to extended cab</t>
  </si>
  <si>
    <t>Upgrade Ford 2-door chassis to 4-door crew cab</t>
  </si>
  <si>
    <t>Upgrade Dodge 2-door chassis to 4-door crew cab</t>
  </si>
  <si>
    <t>Spare Tire, Matching Steel Wheel and Tire, Shipped Loose</t>
  </si>
  <si>
    <t xml:space="preserve">    Chassis Upgrades - Ford and Dodge Chassis</t>
  </si>
  <si>
    <t>00-55-1001F</t>
  </si>
  <si>
    <t>01-10-4110F</t>
  </si>
  <si>
    <t>01-10-4120F</t>
  </si>
  <si>
    <t>01-10-4120D</t>
  </si>
  <si>
    <t>01-10-5000F</t>
  </si>
  <si>
    <t>01-10-5000D</t>
  </si>
  <si>
    <t>01-12-1110F</t>
  </si>
  <si>
    <t>01-12-1100F</t>
  </si>
  <si>
    <t>01-12-1100D</t>
  </si>
  <si>
    <t>01-12-5500F</t>
  </si>
  <si>
    <t>01-12-8000F</t>
  </si>
  <si>
    <t>01-12-6000F</t>
  </si>
  <si>
    <t>01-12-6000D</t>
  </si>
  <si>
    <t>12" Extended Front Bumper - No Compartments</t>
  </si>
  <si>
    <t>02-73-1301</t>
  </si>
  <si>
    <t>Wheel Trim - Baby Moons and Lug Nut Covers</t>
  </si>
  <si>
    <t>02-75-1100</t>
  </si>
  <si>
    <t>02-75-2100</t>
  </si>
  <si>
    <t>Rudd Automatic Tire Chains</t>
  </si>
  <si>
    <t>02-78-1200</t>
  </si>
  <si>
    <t>02-79-4220</t>
  </si>
  <si>
    <t>02-73-4230</t>
  </si>
  <si>
    <t>02-79-4201</t>
  </si>
  <si>
    <t>02-79-4211</t>
  </si>
  <si>
    <t>02-81-1100</t>
  </si>
  <si>
    <t>02-81-1101</t>
  </si>
  <si>
    <t xml:space="preserve">    Body Upgrades - Light Rescue</t>
  </si>
  <si>
    <t>20-01-1201</t>
  </si>
  <si>
    <t>Body Construction, HD .188" Alum, Light Rescue</t>
  </si>
  <si>
    <t>20-07-4101</t>
  </si>
  <si>
    <t>Equipment Compt, Roof Top, LH, Alum TP Door</t>
  </si>
  <si>
    <t>20-07-4201</t>
  </si>
  <si>
    <t>Equipment Compt, Roof Top, RH, Alum TP Door</t>
  </si>
  <si>
    <t>20-09-1101</t>
  </si>
  <si>
    <t>Rear body Angle of Departure 20 Degrees</t>
  </si>
  <si>
    <t>21-03-3101</t>
  </si>
  <si>
    <t>Polished Aluminum Fenderettes In Place of Rubber</t>
  </si>
  <si>
    <t>21-05-1000</t>
  </si>
  <si>
    <t>SCBA Wheelwell Compartment, ea. (N/A LHS of body)</t>
  </si>
  <si>
    <t>21-10-9101</t>
  </si>
  <si>
    <t>Door Locks for ROM doors, each</t>
  </si>
  <si>
    <t>21-11-1001</t>
  </si>
  <si>
    <t>Drip Pans for ROM doors, each</t>
  </si>
  <si>
    <t>21-12-1101</t>
  </si>
  <si>
    <t>Hinged Doors in place of ROM roll-up doors (requires 102" wide body), per door</t>
  </si>
  <si>
    <t>21-12-5501</t>
  </si>
  <si>
    <t>Hinged ATP doors, rear in place of ROM door (double door)</t>
  </si>
  <si>
    <t>21-13-4101</t>
  </si>
  <si>
    <t>Door Locks for Hinged Doors, each</t>
  </si>
  <si>
    <t>21-13-5101</t>
  </si>
  <si>
    <t>Stainless Steel Door Sill Plates, each</t>
  </si>
  <si>
    <t>21-20-5051</t>
  </si>
  <si>
    <t>Rear Step, Folding, Aluminum Treadplate, 48" wide</t>
  </si>
  <si>
    <t>21-21-5120</t>
  </si>
  <si>
    <t>21-21-2111</t>
  </si>
  <si>
    <t>Step, Folding Type, each</t>
  </si>
  <si>
    <t>21-26-1201</t>
  </si>
  <si>
    <t>Handrails, 12"-24", Ribbed Aluminum with end Stanchions</t>
  </si>
  <si>
    <t>21-27-1000</t>
  </si>
  <si>
    <t>21-27-2000</t>
  </si>
  <si>
    <t>Upgrade 67.5" high body to 79.5" high</t>
  </si>
  <si>
    <t>21-27-3000</t>
  </si>
  <si>
    <t>Upgrade Standard Body to 12' length, 84" CA required</t>
  </si>
  <si>
    <t>Upgrade Standard Body to 12' Length and 79.5" height, 84" CA required</t>
  </si>
  <si>
    <t>22-07-8101</t>
  </si>
  <si>
    <t>Rooftop Compartment, Open Recessed 12" Deep</t>
  </si>
  <si>
    <t>23-82-7500</t>
  </si>
  <si>
    <t>Pike Pole Mounting Tube, External Mount</t>
  </si>
  <si>
    <t>23-85-3500</t>
  </si>
  <si>
    <t>Ladder Storage Top of Body, Aluminum Boot with Quick Release Strap and Guides</t>
  </si>
  <si>
    <t>35-11-1101</t>
  </si>
  <si>
    <t xml:space="preserve">    Body Accessories - Light Rescue</t>
  </si>
  <si>
    <t>Shelf, Adjustable, Alum 3/16", &lt;24"D, each</t>
  </si>
  <si>
    <t>Shelf, Adjustable, Alum 3/16", &lt;44"D, each</t>
  </si>
  <si>
    <t>35-11-2101</t>
  </si>
  <si>
    <t>35-11-3101</t>
  </si>
  <si>
    <t>35-11-4101</t>
  </si>
  <si>
    <t>Shelf, Adjustable, Alum 3/16", &lt;72"D, each</t>
  </si>
  <si>
    <t>Shelf, Adjustable, Alum 3/16", &lt;92"D, each</t>
  </si>
  <si>
    <t>35-20-1101</t>
  </si>
  <si>
    <t>Slide Tray, Accuride, Stl Track 300#, Alum Deck, &lt;24"D</t>
  </si>
  <si>
    <t>35-20-1301</t>
  </si>
  <si>
    <t>Slide Tray, SM, SM3-LP, Stl Track 300#, Alum Deck, &lt;24"D</t>
  </si>
  <si>
    <t>35-20-1400</t>
  </si>
  <si>
    <t>Slide Tray, SM, SM3-LP, Stl Track 300#, Alum Deck, &lt;44"D</t>
  </si>
  <si>
    <t>35-25-1102</t>
  </si>
  <si>
    <t>Slide Tray, SM, SM3-MP, Stl Track 600#, Alum Deck, &lt;24"D</t>
  </si>
  <si>
    <t>35-25-2101</t>
  </si>
  <si>
    <t>Slide Tray, SM, SM3-MP, Stl Track 600#, Alum Deck, &lt;44"D</t>
  </si>
  <si>
    <t>35-30-2511</t>
  </si>
  <si>
    <t>Slide Tray, SM, SM3-SP, Stl Track 1000#, Alum Deck, &lt;60"D</t>
  </si>
  <si>
    <t>35-30-4511</t>
  </si>
  <si>
    <t>Slide Tray, SM, SM2HD-D, Stl Track 2000#, Bidirectional, Alum Deck, &lt;92"D</t>
  </si>
  <si>
    <t>35-40-1101</t>
  </si>
  <si>
    <t>Tilt-Down Tray, SM, MT Stl Track, 250#, Alum Deck, &lt;24"D</t>
  </si>
  <si>
    <t>35-40-2101</t>
  </si>
  <si>
    <t>Tilt-Down Tray, SM, MT Stl Track, 250#, Alum Deck, &lt;44"D</t>
  </si>
  <si>
    <t>35-50-1101</t>
  </si>
  <si>
    <t>Divider Fixed, .25 Alum, &lt;24"D</t>
  </si>
  <si>
    <t>35-50-3101</t>
  </si>
  <si>
    <t>Divider Fixed, .25 Alum, &lt;44"D</t>
  </si>
  <si>
    <t>35-50-5101</t>
  </si>
  <si>
    <t>Divider Fixed, .25 Alum, &lt;92"D</t>
  </si>
  <si>
    <t>35-55-1101</t>
  </si>
  <si>
    <t>Tool Board, Slide Out, SM, Stl Track, 500#, .25 Alum, 24"D</t>
  </si>
  <si>
    <t>35-55-1111</t>
  </si>
  <si>
    <t>Tool Board, Slide Out, SM, Stl Track, 500#, .25 Alum, 44"D</t>
  </si>
  <si>
    <t>35-75-1101</t>
  </si>
  <si>
    <t>Backboard Mount Sleeve in compartment, Vertical or Horizontal, each</t>
  </si>
  <si>
    <t>35-75-2201</t>
  </si>
  <si>
    <t>Stokes Mount Sleeve in compartment, Vertical or Horizontal, eaach</t>
  </si>
  <si>
    <t>35-75-3101</t>
  </si>
  <si>
    <t>Stokes/(2) Backboard Combo module in compartment, Vertical or Horizontal</t>
  </si>
  <si>
    <t xml:space="preserve">    Electrical Options - Light Rescue</t>
  </si>
  <si>
    <t>41-15-1401</t>
  </si>
  <si>
    <t>Map Light, Federal Signal, LF18-TRB</t>
  </si>
  <si>
    <t>41-21-1400</t>
  </si>
  <si>
    <t>Telescoping Light, F/S NightFighter 12V, External Pole Mount</t>
  </si>
  <si>
    <t>41-21-1510</t>
  </si>
  <si>
    <t>Telescoping Light, Whelen PFP1 LED 12V, External Pole Mount</t>
  </si>
  <si>
    <t>41-21-1520</t>
  </si>
  <si>
    <t>Telescoping Light, Whelen PFP2 LED 12V, External Pole Mount</t>
  </si>
  <si>
    <t>41-36-4151</t>
  </si>
  <si>
    <t>Scene Lights, Whelen M-Series, LED, Upgrade Set of (6)</t>
  </si>
  <si>
    <t>Scene Lights, Whelen M-Series, LED, Upgrade Set of (2)</t>
  </si>
  <si>
    <t>41-36-4152</t>
  </si>
  <si>
    <t>41-36-7151</t>
  </si>
  <si>
    <t>Scene Lights, Whelen Gradient 600 Series LED, Upgrade (2) to (6) Lights</t>
  </si>
  <si>
    <t>41-40-6301</t>
  </si>
  <si>
    <t>Rear Scene Lights Activated in Reverse</t>
  </si>
  <si>
    <t>41-44-1175</t>
  </si>
  <si>
    <t>42-10-2000</t>
  </si>
  <si>
    <t>Radio Antenna Base Installed on truck</t>
  </si>
  <si>
    <t>42-10-3600</t>
  </si>
  <si>
    <t>Customer Supplied Radio installed on truck</t>
  </si>
  <si>
    <t>43-10-2210</t>
  </si>
  <si>
    <t>45-45-2000</t>
  </si>
  <si>
    <t>46-05-1501</t>
  </si>
  <si>
    <t>Traffic Advisor, Whelen, TAL65, 36" LED</t>
  </si>
  <si>
    <t>46-05-4600</t>
  </si>
  <si>
    <t xml:space="preserve">Signal Master, SMLED6, 31" </t>
  </si>
  <si>
    <t>50-05-1201</t>
  </si>
  <si>
    <t>Generator, Honda Gas, 5kW, 120/240V, 1 Phase</t>
  </si>
  <si>
    <t>50-05-1701</t>
  </si>
  <si>
    <t>Generator, Harrison Gas, 5 kW, 120/240V, 1 Phase</t>
  </si>
  <si>
    <t>50-20-2000</t>
  </si>
  <si>
    <t>Generator, Winco PTO Driven 20 kW+/- (4 x 2 only)</t>
  </si>
  <si>
    <t>50-27-2100</t>
  </si>
  <si>
    <t>Generator Harrison 6kW Hydraulic (4 x 2 only)</t>
  </si>
  <si>
    <t>50-40-1301</t>
  </si>
  <si>
    <t>Circuit Breaker Panel, 8 breaker size (add breakers)</t>
  </si>
  <si>
    <t>50-40-1401</t>
  </si>
  <si>
    <t>Circuit Breaker Panel, 20 breaker size (add breakers)</t>
  </si>
  <si>
    <t>50-40-2001</t>
  </si>
  <si>
    <t>GFI Breakers, each</t>
  </si>
  <si>
    <t>51-10-1211</t>
  </si>
  <si>
    <t>Receptacle, 120V, 20 amp, Straight Blade, each</t>
  </si>
  <si>
    <t>51-10-3111</t>
  </si>
  <si>
    <t>Receptacle, 120V, 20 amp,L5-20 Twist Lock, each</t>
  </si>
  <si>
    <t>51-15-1101</t>
  </si>
  <si>
    <t>Receptacle, 240V, 20 amp L6-20, Twist Lock, each</t>
  </si>
  <si>
    <t>Telescoping Light, Whelen PFP1 LED 120V, External Pole Mount</t>
  </si>
  <si>
    <t>Telescoping Light, Whelen PFP2 LED 120V, External Pole Mount</t>
  </si>
  <si>
    <t>52-45-9210</t>
  </si>
  <si>
    <t>52-45-9215</t>
  </si>
  <si>
    <t>53-05-1111</t>
  </si>
  <si>
    <t>Cable Reel, Hannay, Elec Rewind, 120V, 3 Wire, 50 Amp (add cable)</t>
  </si>
  <si>
    <t>53-15-2401</t>
  </si>
  <si>
    <t>Electric Cable, 120 V, 200' 12/3 Black</t>
  </si>
  <si>
    <t>53-15-2501</t>
  </si>
  <si>
    <t>Electric Cable, 120 V, 200' 12/3 Yellow</t>
  </si>
  <si>
    <t>54-10-9001</t>
  </si>
  <si>
    <t>Light Tower, WB 7.5' with (4) Whelen PFP2 12 V Light Heads</t>
  </si>
  <si>
    <t>54-10-9002</t>
  </si>
  <si>
    <t>Light Tower, WB 7.5' with (4) Whelen PFP2 120 V Light Heads</t>
  </si>
  <si>
    <t>Light Tower, WB 7.5' with (6) Whelen PFP2 120 V Light Heads</t>
  </si>
  <si>
    <t>54-10-9199</t>
  </si>
  <si>
    <t>Air Compressor Package for Truck with Hydralic Brakes</t>
  </si>
  <si>
    <t xml:space="preserve">    Towing and Winch Options - Light Rescue</t>
  </si>
  <si>
    <t>60-01-2000</t>
  </si>
  <si>
    <t>Winch, Warn, Portable Electric, 6000#</t>
  </si>
  <si>
    <t>60-05-1700</t>
  </si>
  <si>
    <t>Winch, Warn, Electric Front Mount, 12,000#</t>
  </si>
  <si>
    <t>60-25-1400</t>
  </si>
  <si>
    <t>Brush Guard, Warn, Stainless Steel with Carrier</t>
  </si>
  <si>
    <t>60-25-1400B</t>
  </si>
  <si>
    <t>Brush Guard, Warn, Black with Carrier</t>
  </si>
  <si>
    <t>60-40-1101</t>
  </si>
  <si>
    <t>Trailer Hitch, Rear, 10000#</t>
  </si>
  <si>
    <t>HRT Reel, Hurst 542R050, Elect Rew, Low Pressure (add hose)</t>
  </si>
  <si>
    <t>62-01-1500</t>
  </si>
  <si>
    <t>62-01-1510</t>
  </si>
  <si>
    <t>HRT Reel, Hurst 542C095, Elect Rew, High Pressure (add hose)</t>
  </si>
  <si>
    <t>62-02-1400</t>
  </si>
  <si>
    <t>HRT Hyd Hose, Reel to Pump, Hurst, &lt;20' Low Pressure</t>
  </si>
  <si>
    <t>62-02-1410</t>
  </si>
  <si>
    <t>HRT Hyd Hose, Reel to Pump, Hurst, &lt;20' High Pressure</t>
  </si>
  <si>
    <t>62-02-1700</t>
  </si>
  <si>
    <t>HRT Hyd Hose, 100' Hurst 353R329, Low Pressure</t>
  </si>
  <si>
    <t>82-05-5200</t>
  </si>
  <si>
    <t>Upgrade FL Chassis to 4-Door Crew Cab w/4 SCBA Seats</t>
  </si>
  <si>
    <t>Upgrade IHC Chassis to 4-Door Crew Cab w/4 SCBA Seats</t>
  </si>
  <si>
    <t>20-24" Extended Front Bumper - No Compartments</t>
  </si>
  <si>
    <t>Driver Side bumper tray with aluminum treadplate lid</t>
  </si>
  <si>
    <t>Officer Side bumper tray with aluminum treadplate lid</t>
  </si>
  <si>
    <t>Center bumper tray with aluminum treadplate lid</t>
  </si>
  <si>
    <t>Chassis Deluxe Trim for 2-door chassis</t>
  </si>
  <si>
    <t>Chassis Deluxe Trim for 4-door chassis</t>
  </si>
  <si>
    <t>On-Spot Automatic Tire Chains</t>
  </si>
  <si>
    <t xml:space="preserve">SCBA Wheelwell Compartment, ea. </t>
  </si>
  <si>
    <t>Body, 20' IPO 18'</t>
  </si>
  <si>
    <t>Coffin Style Compartments top of Body with Center Walkway, (4)</t>
  </si>
  <si>
    <t>D. Special Service Apparatus (Walk-In &amp; Non-Walk-in Bodies) Multi-use: Rescue, Re-Hab, Hazmat, Mobile Command Center</t>
  </si>
  <si>
    <t>FireCom, (2) station intercom, wired with (2) headsets</t>
  </si>
  <si>
    <t>FireCom, (5) station intercom, wired with (5) headsets</t>
  </si>
  <si>
    <t>FireCom, (2) station intercom, wireless with (2) headsets</t>
  </si>
  <si>
    <t>FireCom, (5) station intercom, wireless with (5) headsets</t>
  </si>
  <si>
    <t>FireCom Radio Interface Cable</t>
  </si>
  <si>
    <t>Generator, gas, Honda UE3000i, 3 kW</t>
  </si>
  <si>
    <t>HiViz, 10,000 lumen 12 volt LED Scene Light with ROM external pole</t>
  </si>
  <si>
    <t>HiViz, 18,000 lumen 12 volt LED Scene Light with ROM external pole</t>
  </si>
  <si>
    <t>HiViz, 10,000 lumen 120 volt LED Scene Light with ROM external pole</t>
  </si>
  <si>
    <t>HiViz, 18,000 lumen 120 volt LED Scene Light with ROM external pole</t>
  </si>
  <si>
    <t xml:space="preserve">    Chassis Upgrades - FL and IHC Chassis</t>
  </si>
  <si>
    <t>41-21-1610</t>
  </si>
  <si>
    <t>41-21-1620</t>
  </si>
  <si>
    <t>44-01-0001</t>
  </si>
  <si>
    <t>44-01-0002</t>
  </si>
  <si>
    <t>44-01-0003</t>
  </si>
  <si>
    <t>44-01-0004</t>
  </si>
  <si>
    <t>44-01-0005</t>
  </si>
  <si>
    <t>50-05-0901</t>
  </si>
  <si>
    <t>54-21-1610</t>
  </si>
  <si>
    <t>54-21-1620</t>
  </si>
  <si>
    <t>Number of Units:</t>
  </si>
  <si>
    <t xml:space="preserve">Published Options added to Base Bid…….(per single unit)  </t>
  </si>
  <si>
    <t>PER UNIT SUB TOTAL:</t>
  </si>
  <si>
    <t>Order total without H-GAC fee for each unit</t>
  </si>
  <si>
    <t>Electrical 110 volt Options - Light Rescue</t>
  </si>
  <si>
    <t>Bauer CFS Single Bottle Fill Station</t>
  </si>
  <si>
    <t>Bauer CFS Dual Bottle Fill Station</t>
  </si>
  <si>
    <t>4 Bottle 6000 PSI Cascade System (Requires Fill Station)</t>
  </si>
  <si>
    <t>6 Bottle 6000 PSI Cascade System (Requires Fill Station)</t>
  </si>
  <si>
    <t>Bottle Tube Storage, PAC Poly type, each</t>
  </si>
  <si>
    <t>Zico Swing down ladder in place of fixed ladder</t>
  </si>
  <si>
    <t xml:space="preserve">Speedy-Dry Hopper with discharge chute </t>
  </si>
  <si>
    <t>Air Reel Connected to Chassis Air System, with 100' of .25" hose</t>
  </si>
  <si>
    <t xml:space="preserve">Awning, manual deployed </t>
  </si>
  <si>
    <t>Awning, electrically deployed</t>
  </si>
  <si>
    <t>Winch Power Connections, 12v, each</t>
  </si>
  <si>
    <t>Paint, 2-Tone from Chassis OEM</t>
  </si>
  <si>
    <t>3-way Winch Receivers, (1) ea side and (1) at rear (Add Power Connections)</t>
  </si>
  <si>
    <t>Stainless Steel Compartment Door Sill Plates, each</t>
  </si>
  <si>
    <t>FL-4Dr</t>
  </si>
  <si>
    <t>IHC-4Dr</t>
  </si>
  <si>
    <t>02-73-2101</t>
  </si>
  <si>
    <t>02-73-4101</t>
  </si>
  <si>
    <t>02-73-3101</t>
  </si>
  <si>
    <t>02-75-1200</t>
  </si>
  <si>
    <t>02-75-2200</t>
  </si>
  <si>
    <t>02-78-1100</t>
  </si>
  <si>
    <t>80-04-0011</t>
  </si>
  <si>
    <t>21-05-1401</t>
  </si>
  <si>
    <t>21-12-0001</t>
  </si>
  <si>
    <t>21-12-5701</t>
  </si>
  <si>
    <t>12-13-4101</t>
  </si>
  <si>
    <t>12-21-2111</t>
  </si>
  <si>
    <t>12-13-5101</t>
  </si>
  <si>
    <t>12-26-1301</t>
  </si>
  <si>
    <t>22-01-0101</t>
  </si>
  <si>
    <t>Ladder Mounting Bracket, Top of Body</t>
  </si>
  <si>
    <t>23-69-4200</t>
  </si>
  <si>
    <t>35-90-1300</t>
  </si>
  <si>
    <t>35-90-2300</t>
  </si>
  <si>
    <t>60-01-3000</t>
  </si>
  <si>
    <t>61-04-2100</t>
  </si>
  <si>
    <t>61-04-2200</t>
  </si>
  <si>
    <t>61-05-1400</t>
  </si>
  <si>
    <t>61-05-1500</t>
  </si>
  <si>
    <t>61-09-1100</t>
  </si>
  <si>
    <t>Front Winch Receiver, 9000#</t>
  </si>
  <si>
    <t>60-35-1200</t>
  </si>
  <si>
    <t>60-35-3000</t>
  </si>
  <si>
    <t>90-28-3100</t>
  </si>
  <si>
    <t>21-14-1500</t>
  </si>
  <si>
    <t>21-27-1100</t>
  </si>
  <si>
    <t>21-87-1100</t>
  </si>
  <si>
    <t>Equipment Accessories - Must be approved for each vehicle</t>
  </si>
  <si>
    <t>Ladder, Roof, Alco-Lite, PRL-08, 8' Alum</t>
  </si>
  <si>
    <t>Ladder, Roof, Alco-Lite, PRL-10, 10' Alum</t>
  </si>
  <si>
    <t>Ladder, Roof, Alco-Lite, PRL-12, 12' Alum</t>
  </si>
  <si>
    <t>Ladder, Roof, Alco-Lite, PRL-14, 14' Alum</t>
  </si>
  <si>
    <t>Ladder, Extension, Alco-Lite, PEL-12, 12' Alum, 2 Section</t>
  </si>
  <si>
    <t>Ladder, Extension, Alco-Lite, PEL-14, 14' Alum, 2 Section</t>
  </si>
  <si>
    <t>Ladder, Extension, Alco-Lite, PEL-16, 16' Alum, 2 Section</t>
  </si>
  <si>
    <t>Ladder, Extension, Alco-Lite, PEL-20, 20' Alum, 2 Section</t>
  </si>
  <si>
    <t>Ladder, Extension, Alco-Lite, PEL-24, 24' Alum, 2 Section</t>
  </si>
  <si>
    <t>Ladder, Attic, Alco-Lite, AEL-10, 10' Alum, Two Section</t>
  </si>
  <si>
    <t>Ladder, Attic, Alco-Lite, AEL-12, 12' Alum, Two Section</t>
  </si>
  <si>
    <t>Ladder, Attic, Alco-Lite, AEL-14, 14' Alum, Two Section</t>
  </si>
  <si>
    <t>Ladder, Attic, Alco-Lite, FL-08, 8' Alum, Folding</t>
  </si>
  <si>
    <t>Ladder, Attic, Alco-Lite, FL-10, 10' Alum, Folding</t>
  </si>
  <si>
    <t>Ladder, Combination, Alco-Lite, CJL-10, 10' Alum</t>
  </si>
  <si>
    <t>Ladder, Combination, Alco-Lite, CJL-12, 12' Alum</t>
  </si>
  <si>
    <t>Ladder, Combination, Alco-Lite, CJL-14, 14' Alum</t>
  </si>
  <si>
    <t>Ladder, Combination, Alco-Lite, CJL-16, 16' Alum</t>
  </si>
  <si>
    <t>Ladder Mounting, Folding Attic</t>
  </si>
  <si>
    <t>Pike Pole, FlameFighter, PP03D, 3', Fiberglass, D-Handle</t>
  </si>
  <si>
    <t>Pike Pole, FlameFighter PP04D, 4', Fiberglass, D-Handle</t>
  </si>
  <si>
    <t>Pike Pole, FlameFighter PP06D, 6', Fiberglass, D-Handle</t>
  </si>
  <si>
    <t>Pike Pole, FlameFighter PP08D, 8', Fiberglass, D-Handle</t>
  </si>
  <si>
    <t>Pike Pole, FlameFighter PP10D, 10', Fiberglass, D-Handle</t>
  </si>
  <si>
    <t>Pike Pole, FlameFighter PP06, 6', Fiberglass</t>
  </si>
  <si>
    <t>Pike Pole, FlameFighter PP08, 8', Fiberglass</t>
  </si>
  <si>
    <t>Pike Pole, FlameFighter PP10, 10', Fiberglass</t>
  </si>
  <si>
    <t>Pike Pole, FlameFighter PP12, 12', Fiberglass</t>
  </si>
  <si>
    <t>Pike Pole Mounting, Tube, External (1)</t>
  </si>
  <si>
    <t>Wheel Chock, Zico AC-2, w/Horizontal Bkt (2)</t>
  </si>
  <si>
    <t>Wheel Chock, Zico AC-32, w/Horizontal Bkt (2)</t>
  </si>
  <si>
    <t>Wheel Chock, Zico AC-44, w/Horizontal Bkt (2)</t>
  </si>
  <si>
    <t>Wheel Chocks, Rubber, Large (2)</t>
  </si>
  <si>
    <t>Extinguisher, CO2, Amerex 332 20#, w/mntg</t>
  </si>
  <si>
    <t>Extinguisher, CO2, Amerex 331, 15#, w/B810 Bkt</t>
  </si>
  <si>
    <t>Extinguisher, Dry Chem, Amerex A411, 20ABC, w/810 Bkt</t>
  </si>
  <si>
    <t>Extinguisher, Dry Chem, Amerex A413 20 LB PKP, w/B810 Bkt</t>
  </si>
  <si>
    <t>Extinguisher, Water, Amerex 240, Pressurized 2.5G, w/810 Bkt</t>
  </si>
  <si>
    <t>Axe, FlameFighter FHAF6LB, 6# Flat Head, Fiberglass Handle (1)</t>
  </si>
  <si>
    <t>Axe, FlameFighter FHAH6LB, 6# Flat Head, Wood Handle (1)</t>
  </si>
  <si>
    <t>Axe, FlameFighter PHAF6LB, 6# Pick Head, Fiberglass Handle (1)</t>
  </si>
  <si>
    <t>Axe, FlameFighter PHAH6LB, 6# Pick Head, Wood Handle (1)</t>
  </si>
  <si>
    <t>Axe Mounting Bracket, PAC #1011/1004, Flat Head</t>
  </si>
  <si>
    <t>Axe Mounting Bracket, PAC #1012/1004, Pick Head</t>
  </si>
  <si>
    <t>Axe Mounting Bracket, Set</t>
  </si>
  <si>
    <t>Crowbar, FlameFighter, PB-36, 36"</t>
  </si>
  <si>
    <t>Crowbar, FlameFighter PB-51, 51"</t>
  </si>
  <si>
    <t>Crowbar, FlameFighter PB-60, 60"</t>
  </si>
  <si>
    <t>Crowbar Bracket Set, South Park, CHR55Z01C, Chrome</t>
  </si>
  <si>
    <t>Bolt Cutter, Superior FlameFighter #BC24, 24"</t>
  </si>
  <si>
    <t>Bolt Cutter, Superior FlameFighter #BC36, 36"</t>
  </si>
  <si>
    <t>Bolt Cutter, Superior FlameFighter #BC42, 42"</t>
  </si>
  <si>
    <t>Cable Cutter, Superior FlameFighter #CC24, 24"</t>
  </si>
  <si>
    <t>Shovel, FlameFighter RPS27D Round Point, D 27", w/o brckts</t>
  </si>
  <si>
    <t>Shovel, FlameFighter LSS27D Scoop D 27", w/o brckts</t>
  </si>
  <si>
    <t>Sledgehammer, FlameFighter SH08, 8#, w/o brckts</t>
  </si>
  <si>
    <t>Sledgehammer, FlameFighter SH10, 10#, w/o brckts</t>
  </si>
  <si>
    <t>Sledgehammer, FlameFighter SH12, 12#, w/o brckts</t>
  </si>
  <si>
    <t>Tool Mnt, PAC K5050, Adjusta-Mntg, Clamp, Adj 15"L, 4"D</t>
  </si>
  <si>
    <t>Tool Mnt, PAC 1060, Adjusta-Mntg, Spr Extd, Clamp, 30"L, 4"D</t>
  </si>
  <si>
    <t>Tool Mnt, PAC 3023, Dual Trac, Fastener</t>
  </si>
  <si>
    <t>Tool Mnt, PAC 7020, Dual Trac, Alum Extrd, 5-3/4"W x 120"L</t>
  </si>
  <si>
    <t>Tool Mnt, PAC 7040, Dual Trac, Alum Extrd, 5-3/4"W x 120"L-2 Side</t>
  </si>
  <si>
    <t>Tool Mnt, PAC 7020-50, Dual Trac, Alum Extrd, 5-3/4"W x 50"L</t>
  </si>
  <si>
    <t>Tool Mnt, PAC 7040-50, Dual Trac, Alum Extrd, 5-3/4"W x 50"L-2 Side</t>
  </si>
  <si>
    <t>Tool Mnt, PAC 7020-70, Dual Trac, Alum Extrd, 5-3/4"W x 70"L</t>
  </si>
  <si>
    <t>Tool Mnt, PAC 7040-70, Dual Trac, Alum Extrd, 5-3/4"W x 70"L-2 Side</t>
  </si>
  <si>
    <t>Tool Mnt, PAC 1002, Flexmount, Y Clamp, 1.75"-2.5", 5.625"H</t>
  </si>
  <si>
    <t>Tool Mnt, PAC 1028, GM Hook</t>
  </si>
  <si>
    <t>Tool Mnt, PAC 1004, Handlelok, Clamp, Adj .125"-1.75"</t>
  </si>
  <si>
    <t>Tool Mnt, PAC 1010, Hanger, Sledge Hammer, 8 Lbs.</t>
  </si>
  <si>
    <t>Tool Mnt, PAC 1001, Hooklok, Clamp, 1"-1-1/4" Fire Hooks, Pair</t>
  </si>
  <si>
    <t>Tool Mnt, PAC, HRT, Universal, Soft Mount</t>
  </si>
  <si>
    <t>Tool Mnt, PAC K5006, Kit, Adjusta-Mntg, Adj 15"L, 2.5"D</t>
  </si>
  <si>
    <t>Tool Mnt, PAC 1050, Kit, Adjusta-Mntg, Spr, 15"L, 4"D</t>
  </si>
  <si>
    <t>Tool Mnt, PAC K5032, Kit, Halligan Holder</t>
  </si>
  <si>
    <t>Tool Mnt, PAC K5003, Kit, Ironslok, Forcible Entry Tool Set</t>
  </si>
  <si>
    <t>Tool Mnt, PAC K5018, Kit, Multi, 2 Clamps, Cradle Type, 5"W x 2"D</t>
  </si>
  <si>
    <t>Tool Mnt, PAC K5025-N, Kit, Saw, Cutters Edge, 1999 &amp; Newer</t>
  </si>
  <si>
    <t>Tool Mnt, PAC 1027, Loop Hook</t>
  </si>
  <si>
    <t>Tool Mnt, PAC 1009, Tool Hanger, Large Tools</t>
  </si>
  <si>
    <t>Tool Mnt, PAC 1003, Toolok, Clamp, Adj .125"-1.5"</t>
  </si>
  <si>
    <t>Tool Mnt, PAC 7000, Trac, Alum Extrd, 8-5/8"W x 120"L</t>
  </si>
  <si>
    <t>Tool Mnt, PAC 7000-50, Trac, Alum Extrd, 8-5/8"W x 50"L</t>
  </si>
  <si>
    <t>Tool Mnt, PAC 7000-70, Trac, Alum Extrd, 8-5/8"W x 70"L</t>
  </si>
  <si>
    <t>Tool Mnt, PAC 2023, Uni-Strut, Fasteners, Nut/Spring</t>
  </si>
  <si>
    <t>Tool Mnt, PAC 2018, Uni-Strut, Fasteners, Nut/Spring</t>
  </si>
  <si>
    <t>Tool Mnt, PAC 2010, Uni-Strut, Fasteners, Nut/Spring</t>
  </si>
  <si>
    <t>Tool Mnt, PAC 1008, Extended Adjustamount (requires unistrut)</t>
  </si>
  <si>
    <t>Tool Mnt, PAC 1006, Adjustamount (requires unistrut)</t>
  </si>
  <si>
    <t>Tool Mnt, PAC 1006-1, 12" section Unistrut</t>
  </si>
  <si>
    <t>Tool Mnt, PAC 1006-2, 24" section Unistrut</t>
  </si>
  <si>
    <t>Tool Mnt, PAC 1007, Universal Mount Base</t>
  </si>
  <si>
    <t>Tool Mnt, PAC 1013, Frame Saddles (pr)</t>
  </si>
  <si>
    <t>Tool Mnt, PAC 1013X, Elevated Frame Saddles (pr)</t>
  </si>
  <si>
    <t>Tool Mnt, PAC 1019, Universal Hanger Hook</t>
  </si>
  <si>
    <t>Tool Mnt, PAC 1026, Spreader Base Pocket</t>
  </si>
  <si>
    <t>Tool Mnt, PAC 1029, Hook Mount</t>
  </si>
  <si>
    <t>Tool Mnt, PAC 1070, Jumbo Lock, 3/8" x 3-1/4"</t>
  </si>
  <si>
    <t>Tool Mnt, PAC 1080, Soft Mount Base</t>
  </si>
  <si>
    <t>Tool Mnt, PAC K5008, Extended Adjustamount Kit</t>
  </si>
  <si>
    <t>Dri-Deck, Grating, Case (40 SF)</t>
  </si>
  <si>
    <t>Gas Can, Justrite 10327 1 gal</t>
  </si>
  <si>
    <t>First Aid Kit, Brooks 25 Unit</t>
  </si>
  <si>
    <t>Dedication Plaque</t>
  </si>
  <si>
    <t xml:space="preserve">    Hydraulic Reel Options - Light Rescue</t>
  </si>
  <si>
    <t>Lettering and Striping Options</t>
  </si>
  <si>
    <t/>
  </si>
  <si>
    <t>82-01-0100</t>
  </si>
  <si>
    <t>Sixty (60) Scotchlite letters with shade and outline on cab doors</t>
  </si>
  <si>
    <t>82-01-0200</t>
  </si>
  <si>
    <t>Sixty (60) SignGold letters with shade and outline on cab doors</t>
  </si>
  <si>
    <t>Lettering and Striping for Quick Attack Bodies Only</t>
  </si>
  <si>
    <t>82-05-1200</t>
  </si>
  <si>
    <t>Stripe, Reflective Single, 6" wide upgrade</t>
  </si>
  <si>
    <t>Add special stripe configuration (Z, S, or Hockey stripe) per stripe</t>
  </si>
  <si>
    <t>82-05-4400</t>
  </si>
  <si>
    <t>Upgrade to Triple stripe 1" 4" 1" Upgrade</t>
  </si>
  <si>
    <t>82-05-4401</t>
  </si>
  <si>
    <t>Upgrade to Triple stripe 1" 6" 1" Upgrade</t>
  </si>
  <si>
    <t>82-10-3200</t>
  </si>
  <si>
    <t>Chevron Striping Rear of Body Kickplate (Flatbed only)</t>
  </si>
  <si>
    <t>82-01-2500</t>
  </si>
  <si>
    <t>Large Reflective Letters 12-15" (each)</t>
  </si>
  <si>
    <t xml:space="preserve">      FL Chassis Options</t>
  </si>
  <si>
    <t xml:space="preserve">      IHC Chassis Options</t>
  </si>
  <si>
    <t>Frame Reinforcement</t>
  </si>
  <si>
    <t>Front Axle 12,000# IPO 14,000#</t>
  </si>
  <si>
    <t>Rear Axle 23,000 Upgrade</t>
  </si>
  <si>
    <t>Rear Axle 26,000 Upgrade</t>
  </si>
  <si>
    <t>Aluminum Wheels front and rear 4 x 2</t>
  </si>
  <si>
    <t>Premium Trim for Crew Cab</t>
  </si>
  <si>
    <t>Deduct for standard bench seats IPO SCBA seats (4-door only)</t>
  </si>
  <si>
    <t>Premium Trim for 2-door Cab</t>
  </si>
  <si>
    <t>Air Ride officer seat (2-door cab)</t>
  </si>
  <si>
    <t>Engine Block Heater</t>
  </si>
  <si>
    <t>Front License Plate Holder</t>
  </si>
  <si>
    <t>Additional Insulation under Hood and Splash Panels for Sound Abatement</t>
  </si>
  <si>
    <t>Three (3) batteries (2775CCA) IPOS</t>
  </si>
  <si>
    <t>Two Tone Paint</t>
  </si>
  <si>
    <t>AM/FM radio with weather band</t>
  </si>
  <si>
    <t>AM/FM/CD radio with weather band</t>
  </si>
  <si>
    <t>Power Windows and Door Locks</t>
  </si>
  <si>
    <t>Vertical Exhaust for Chassis (body modifications will be additional)</t>
  </si>
  <si>
    <t>Electronic Stability Control</t>
  </si>
  <si>
    <t>Engine Compression Brake</t>
  </si>
  <si>
    <t>Paint Wheels to match Chassis Color</t>
  </si>
  <si>
    <t>01-30-4010</t>
  </si>
  <si>
    <t>01-30-4020</t>
  </si>
  <si>
    <t>01-30-4030</t>
  </si>
  <si>
    <t>01-30-4040</t>
  </si>
  <si>
    <t>01-30-4050</t>
  </si>
  <si>
    <t>01-30-4060</t>
  </si>
  <si>
    <t>01-30-4070</t>
  </si>
  <si>
    <t>01-30-4080</t>
  </si>
  <si>
    <t>01-30-4090</t>
  </si>
  <si>
    <t>01-30-4100</t>
  </si>
  <si>
    <t>01-30-4110</t>
  </si>
  <si>
    <t>01-30-4120</t>
  </si>
  <si>
    <t>01-30-4130</t>
  </si>
  <si>
    <t>01-30-4140</t>
  </si>
  <si>
    <t>01-30-4150</t>
  </si>
  <si>
    <t>01-30-4160</t>
  </si>
  <si>
    <t>01-30-4170</t>
  </si>
  <si>
    <t>01-30-4180</t>
  </si>
  <si>
    <t>01-30-4190</t>
  </si>
  <si>
    <t>01-30-4200</t>
  </si>
  <si>
    <t>01-30-4210</t>
  </si>
  <si>
    <t xml:space="preserve">     Paint Options - Light Rescue</t>
  </si>
  <si>
    <t>80-01-1100</t>
  </si>
  <si>
    <t>Repaint Chassis special Color</t>
  </si>
  <si>
    <t>80-01-1200</t>
  </si>
  <si>
    <t>Paint cab roof special color from bottom window line up</t>
  </si>
  <si>
    <t>12-10-9101</t>
  </si>
  <si>
    <t>Upgrade 600 series Warning Lights to M6 (each)</t>
  </si>
  <si>
    <t xml:space="preserve">    Lettering and Striping Options</t>
  </si>
  <si>
    <t xml:space="preserve">    Lettering and Striping for Quick Attack Bodies Only</t>
  </si>
  <si>
    <t>62-01-1799</t>
  </si>
  <si>
    <t>HTR Hyd Hose, 100' Hurst, 176513000 98', High Pressure</t>
  </si>
  <si>
    <t>`</t>
  </si>
  <si>
    <t>Chassis Frame Reinforcement</t>
  </si>
  <si>
    <t>23,000# Rear Axle Upgrade</t>
  </si>
  <si>
    <t>26,000# Rear Axle Upgrade</t>
  </si>
  <si>
    <t>Two-Tone Paint</t>
  </si>
  <si>
    <t>AM/FM/CD Radio Upgrade</t>
  </si>
  <si>
    <t>Vertical Exhaust for Chassis (body modifications will be required)</t>
  </si>
  <si>
    <t>Engine Compression Brake Upgrade</t>
  </si>
  <si>
    <t>01-90-1001</t>
  </si>
  <si>
    <t>01-90-1011</t>
  </si>
  <si>
    <t>01-90-1021</t>
  </si>
  <si>
    <t>01-90-1031</t>
  </si>
  <si>
    <t>01-90-1041</t>
  </si>
  <si>
    <t>01-90-1051</t>
  </si>
  <si>
    <t>01-90-1061</t>
  </si>
  <si>
    <t>01-90-1071</t>
  </si>
  <si>
    <t>01-90-1081</t>
  </si>
  <si>
    <t>Winch, Warn, Electric Front Mount, 12,000#  (Requires Extended Bumper)</t>
  </si>
  <si>
    <t>02-74-1010</t>
  </si>
  <si>
    <t>02-74-1020</t>
  </si>
  <si>
    <t>Freightliner M2, 2-door Aluminum Extruded Body, 18' Walk-in Command Vehicle</t>
  </si>
  <si>
    <t>IHC 4400, 2-door Aluminum Extruded Body, 18' Walk-in Command Vehicle</t>
  </si>
  <si>
    <t xml:space="preserve">       Rescue/Rehab/Command Chassis Options</t>
  </si>
  <si>
    <t xml:space="preserve">    Body Upgrades - Rescue/Rehab/Command</t>
  </si>
  <si>
    <t xml:space="preserve">    Body Accessories - Rescue/Rehab/Command</t>
  </si>
  <si>
    <t xml:space="preserve">    Electrical Options 12 volt - Rescue/Rehab/Command</t>
  </si>
  <si>
    <t xml:space="preserve">    Electrical Options 120 volt - Rescue/Rehab/Command</t>
  </si>
  <si>
    <t xml:space="preserve">    Towing and Winch Options - Rescue/Rehab/Command</t>
  </si>
  <si>
    <t xml:space="preserve">    Hydraulic Reel Options - Rescue/Rehab/Command</t>
  </si>
  <si>
    <t>Graphics Allowance: $1500</t>
  </si>
  <si>
    <t>Graphics Allowance: $2000</t>
  </si>
  <si>
    <t>Graphics Allowance: $2500</t>
  </si>
  <si>
    <t>Graphics Allowance: $3000</t>
  </si>
  <si>
    <t>Graphics Allowance: $4000</t>
  </si>
  <si>
    <t>Graphics Allowance: $5000</t>
  </si>
  <si>
    <t>BBD01</t>
  </si>
  <si>
    <t>BBD02</t>
  </si>
  <si>
    <t>BBD03</t>
  </si>
  <si>
    <t>BBD04</t>
  </si>
  <si>
    <t>BBD05</t>
  </si>
  <si>
    <t>BBD06</t>
  </si>
  <si>
    <t>BBD07</t>
  </si>
  <si>
    <t>BBD08</t>
  </si>
  <si>
    <t>Rear Step, (2) End Receivers and Trailer Hitch, Grip Strut Steel</t>
  </si>
  <si>
    <t>Additional Vista LED Compartment Lights (each)</t>
  </si>
  <si>
    <t>Back up Camera, Hanscom Wireless, Color, (1) Camera</t>
  </si>
  <si>
    <t>Cable Reel, CMW, Elec Rewind, 120V, 3 Wire, 50 Amp (add cable)</t>
  </si>
  <si>
    <t>60-05-1701</t>
  </si>
  <si>
    <t>83-01-1500</t>
  </si>
  <si>
    <t>83-01-2000</t>
  </si>
  <si>
    <t>83-01-2500</t>
  </si>
  <si>
    <t>83-01-3000</t>
  </si>
  <si>
    <t>83-01-4000</t>
  </si>
  <si>
    <t>83-01-5000</t>
  </si>
  <si>
    <t>03-02-1200</t>
  </si>
  <si>
    <t>03-02-1600</t>
  </si>
  <si>
    <t>03-05-1200</t>
  </si>
  <si>
    <t>03-05-1600</t>
  </si>
  <si>
    <t>03-10-1100</t>
  </si>
  <si>
    <t>03-10-1200</t>
  </si>
  <si>
    <t>03-10-1500</t>
  </si>
  <si>
    <t>07-01-1400</t>
  </si>
  <si>
    <t>07-01-1500</t>
  </si>
  <si>
    <t>07-01-1600</t>
  </si>
  <si>
    <t>07-01-1700</t>
  </si>
  <si>
    <t>09-01-1100</t>
  </si>
  <si>
    <t>09-01-1200</t>
  </si>
  <si>
    <t>09-01-1300</t>
  </si>
  <si>
    <t>Tool Mnt, PAC 1002-2 FlexMount Short</t>
  </si>
  <si>
    <t>09-01-1400</t>
  </si>
  <si>
    <t>09-01-1500</t>
  </si>
  <si>
    <t>09-01-1600</t>
  </si>
  <si>
    <t>09-01-1700</t>
  </si>
  <si>
    <t>09-01-1800</t>
  </si>
  <si>
    <t>09-01-1900</t>
  </si>
  <si>
    <t>09-01-2000</t>
  </si>
  <si>
    <t>09-01-2100</t>
  </si>
  <si>
    <t>09-01-2200</t>
  </si>
  <si>
    <t>09-01-2300</t>
  </si>
  <si>
    <t>Tool Mnt, PAC 1011, Hanger, Axe, Flathead</t>
  </si>
  <si>
    <t>09-01-2400</t>
  </si>
  <si>
    <t>Tool Mnt, PAC 1012, Hanger, Axe, Pickhead</t>
  </si>
  <si>
    <t>09-01-2500</t>
  </si>
  <si>
    <t>09-01-2600</t>
  </si>
  <si>
    <t>09-01-2700</t>
  </si>
  <si>
    <t>Tool Mnt, PAC 1016, Single Spanner Mount</t>
  </si>
  <si>
    <t>09-01-2800</t>
  </si>
  <si>
    <t>Tool Mnt, PAC 1017, Single Hydrant Wrench Mount</t>
  </si>
  <si>
    <t>09-01-2900</t>
  </si>
  <si>
    <t>09-01-3000</t>
  </si>
  <si>
    <t>09-01-3100</t>
  </si>
  <si>
    <t>09-01-3200</t>
  </si>
  <si>
    <t>09-01-3300</t>
  </si>
  <si>
    <t>09-01-3400</t>
  </si>
  <si>
    <t>Tool Mnt, PAC 1040-4, Adapter, Storz, Lok 4" mount</t>
  </si>
  <si>
    <t>09-01-3500</t>
  </si>
  <si>
    <t>Tool Mnt, PAC 1040-5, Adapter, Storz, Lok 5" mount</t>
  </si>
  <si>
    <t>09-01-3600</t>
  </si>
  <si>
    <t>Tool Mnt, PAC 1042-1 1.5" Adapter Mount</t>
  </si>
  <si>
    <t>09-01-3700</t>
  </si>
  <si>
    <t>Tool Mnt, PAC 1042-2 2.5" Adapter Mount</t>
  </si>
  <si>
    <t>09-01-3800</t>
  </si>
  <si>
    <t>09-01-3900</t>
  </si>
  <si>
    <t>09-01-4000</t>
  </si>
  <si>
    <t>09-01-4100</t>
  </si>
  <si>
    <t>09-01-4200</t>
  </si>
  <si>
    <t>09-01-4300</t>
  </si>
  <si>
    <t>09-01-4400</t>
  </si>
  <si>
    <t>09-01-4500</t>
  </si>
  <si>
    <t>09-01-4600</t>
  </si>
  <si>
    <t>Tool Mount, PAK 5026</t>
  </si>
  <si>
    <t>09-01-4700</t>
  </si>
  <si>
    <t>Tool Mount, PAC 5060</t>
  </si>
  <si>
    <t>09-05-1100</t>
  </si>
  <si>
    <t>09-05-1200</t>
  </si>
  <si>
    <t>09-05-1300</t>
  </si>
  <si>
    <t>09-05-1400</t>
  </si>
  <si>
    <t>09-05-1500</t>
  </si>
  <si>
    <t>09-05-1600</t>
  </si>
  <si>
    <t>09-05-1700</t>
  </si>
  <si>
    <t>09-05-1800</t>
  </si>
  <si>
    <t>09-05-5190</t>
  </si>
  <si>
    <t>09-10-1100</t>
  </si>
  <si>
    <t>09-10-1200</t>
  </si>
  <si>
    <t>09-10-1300</t>
  </si>
  <si>
    <t>09-10-1400</t>
  </si>
  <si>
    <t>09-10-1500</t>
  </si>
  <si>
    <t>09-10-1600</t>
  </si>
  <si>
    <t>09-10-1700</t>
  </si>
  <si>
    <t>09-10-1800</t>
  </si>
  <si>
    <t>Tool Mnt, PAC SEN-PL15, Nozzle, Vertical Post, 1.5"</t>
  </si>
  <si>
    <t>09-10-1900</t>
  </si>
  <si>
    <t>Tool Mnt, PAC SEN-PL25, Nozzle, Vertical Post, 2.5"</t>
  </si>
  <si>
    <t>09-10-2000</t>
  </si>
  <si>
    <t>Tool Mnt, PAC SMP-15F, Adapter, Double Female, 1.5"</t>
  </si>
  <si>
    <t>09-10-2100</t>
  </si>
  <si>
    <t>Tool Mnt, PAC SMP-15M, Adapter, Double Male, 1.5"</t>
  </si>
  <si>
    <t>09-10-2200</t>
  </si>
  <si>
    <t>Tool Mnt, PAC SMP-25F, Adapter, Double Female, 2.5"</t>
  </si>
  <si>
    <t>09-10-2240</t>
  </si>
  <si>
    <t>Tool Mnt, PAC SMP-40, Adapter, Double Male, 4" x 4"</t>
  </si>
  <si>
    <t>09-10-2300</t>
  </si>
  <si>
    <t>Tool Mnt, PAC SMP-25M, Adapter, Double Male, 2.5"</t>
  </si>
  <si>
    <t>09-10-2500</t>
  </si>
  <si>
    <t>Tool Mnt, PAC SMP-40-6, Adapter, Double Male, 4" x 6"</t>
  </si>
  <si>
    <t>09-10-2600</t>
  </si>
  <si>
    <t>17-01-1200</t>
  </si>
  <si>
    <t>17-01-1600</t>
  </si>
  <si>
    <t>17-01-1900</t>
  </si>
  <si>
    <t>17-05-1200</t>
  </si>
  <si>
    <t>21-01-1100</t>
  </si>
  <si>
    <t>Turtle Tile, Grating, Case (36 SF) 1212</t>
  </si>
  <si>
    <t>21-02-1100</t>
  </si>
  <si>
    <t>25-01-1100</t>
  </si>
  <si>
    <t>25-01-1200</t>
  </si>
  <si>
    <t>25-02-1300</t>
  </si>
  <si>
    <t>25-02-1400</t>
  </si>
  <si>
    <t>25-05-1100</t>
  </si>
  <si>
    <t>27-01-1100</t>
  </si>
  <si>
    <t>Floor Runner, Husky HR 3 x 8, 10 oz Vinyl</t>
  </si>
  <si>
    <t>27-01-1200</t>
  </si>
  <si>
    <t>Floor Runner, Husky HR 3 x 10, 10 oz Vinyl</t>
  </si>
  <si>
    <t>27-01-1300</t>
  </si>
  <si>
    <t>Floor Runner, Husky HR 3 x 12, 10 oz Vinyl</t>
  </si>
  <si>
    <t>47-01-1100</t>
  </si>
  <si>
    <t>47-01-1200</t>
  </si>
  <si>
    <t>47-01-1300</t>
  </si>
  <si>
    <t>47-01-1400</t>
  </si>
  <si>
    <t>47-01-6100</t>
  </si>
  <si>
    <t>47-01-6200</t>
  </si>
  <si>
    <t>47-01-6300</t>
  </si>
  <si>
    <t>47-01-6400</t>
  </si>
  <si>
    <t>47-01-6500</t>
  </si>
  <si>
    <t>47-03-1100</t>
  </si>
  <si>
    <t>47-03-1200</t>
  </si>
  <si>
    <t>47-03-1300</t>
  </si>
  <si>
    <t>47-03-1400</t>
  </si>
  <si>
    <t>47-03-1500</t>
  </si>
  <si>
    <t>47-03-3100</t>
  </si>
  <si>
    <t>47-03-3200</t>
  </si>
  <si>
    <t>47-03-3300</t>
  </si>
  <si>
    <t>47-03-3400</t>
  </si>
  <si>
    <t>47-10-4300</t>
  </si>
  <si>
    <t>51-05-1300</t>
  </si>
  <si>
    <t>Shovel, FlameFighter RQP27D, Sq Point, Short D 27", w/o brckts</t>
  </si>
  <si>
    <t>51-05-1500</t>
  </si>
  <si>
    <t>51-05-1800</t>
  </si>
  <si>
    <t>51-10-1200</t>
  </si>
  <si>
    <t>51-10-1400</t>
  </si>
  <si>
    <t>51-10-1500</t>
  </si>
  <si>
    <t>53-01-1100</t>
  </si>
  <si>
    <t>Gas Can, Justrite 7120100  2 gal</t>
  </si>
  <si>
    <t>53-01-1200</t>
  </si>
  <si>
    <t>53-10-1100</t>
  </si>
  <si>
    <t>53-35-1100</t>
  </si>
  <si>
    <t>63-01-0200</t>
  </si>
  <si>
    <t>63-01-0400</t>
  </si>
  <si>
    <t>63-01-0600</t>
  </si>
  <si>
    <t>63-01-0800</t>
  </si>
  <si>
    <t>63-01-1000</t>
  </si>
  <si>
    <t>63-01-5200</t>
  </si>
  <si>
    <t>63-01-5400</t>
  </si>
  <si>
    <t>63-01-5600</t>
  </si>
  <si>
    <t>63-01-5800</t>
  </si>
  <si>
    <t>63-10-1100</t>
  </si>
  <si>
    <t>63-10-2100</t>
  </si>
  <si>
    <t>Pike Pole Mounting, Clip Mnt (1)</t>
  </si>
  <si>
    <t>87-01-1100</t>
  </si>
  <si>
    <t>87-01-1200</t>
  </si>
  <si>
    <t>87-01-1300</t>
  </si>
  <si>
    <t>87-01-1500</t>
  </si>
  <si>
    <t xml:space="preserve">Sunbelt Fire, Inc. </t>
  </si>
  <si>
    <t>(2) Crew Cab Seats Inc 911 SCBA seats, Universal Bkt. (4-door only)</t>
  </si>
  <si>
    <t>(3) Crew Cab Seats Inc 911 SCBA seats, Universal Bkt. (4-door Dodge only)</t>
  </si>
  <si>
    <t>(1) Officer Seats Inc 911 SCBA seat, Universal Bkt. (4-door Dodge only)</t>
  </si>
  <si>
    <t>02-75-3100</t>
  </si>
  <si>
    <t>VDR System in Cab (no Seat Occupancy Indicators)</t>
  </si>
  <si>
    <r>
      <t>Base Bid Price as in Bid/Contract No.</t>
    </r>
    <r>
      <rPr>
        <b/>
        <sz val="10"/>
        <rFont val="Arial"/>
        <family val="2"/>
      </rPr>
      <t>FS12-17 BBDXX</t>
    </r>
  </si>
  <si>
    <t>Options for FS19GGD01-FS19GGD08</t>
  </si>
  <si>
    <t>FS12-19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</si>
</sst>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2"/>
    </font>
    <font>
      <b/>
      <sz val="9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4" fontId="8" fillId="0" borderId="0" applyFont="0" applyFill="0" applyBorder="0" applyAlignment="0" applyProtection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4" fillId="0" borderId="0"/>
    <xf numFmtId="0" fontId="2" fillId="0" borderId="0"/>
  </cellStyleXfs>
  <cellXfs count="95">
    <xf numFmtId="0" fontId="0" fillId="0" borderId="0" xfId="0"/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1" fillId="0" borderId="0" xfId="0" applyFont="1"/>
    <xf numFmtId="9" fontId="8" fillId="0" borderId="0" xfId="4" applyFont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7" fillId="0" borderId="10" xfId="0" applyFont="1" applyBorder="1" applyAlignment="1">
      <alignment horizontal="left" vertical="center" wrapText="1"/>
    </xf>
    <xf numFmtId="44" fontId="7" fillId="0" borderId="10" xfId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44" fontId="7" fillId="0" borderId="10" xfId="0" applyNumberFormat="1" applyFont="1" applyBorder="1" applyAlignment="1">
      <alignment vertical="center"/>
    </xf>
    <xf numFmtId="0" fontId="7" fillId="0" borderId="3" xfId="0" applyFont="1" applyBorder="1" applyAlignment="1">
      <alignment horizontal="left" vertical="center" wrapText="1"/>
    </xf>
    <xf numFmtId="44" fontId="7" fillId="0" borderId="3" xfId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44" fontId="7" fillId="0" borderId="3" xfId="0" applyNumberFormat="1" applyFont="1" applyBorder="1" applyAlignment="1">
      <alignment vertical="center"/>
    </xf>
    <xf numFmtId="44" fontId="7" fillId="0" borderId="1" xfId="1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44" fontId="7" fillId="0" borderId="0" xfId="0" applyNumberFormat="1" applyFont="1"/>
    <xf numFmtId="44" fontId="1" fillId="0" borderId="0" xfId="0" applyNumberFormat="1" applyFont="1"/>
    <xf numFmtId="0" fontId="7" fillId="0" borderId="3" xfId="0" applyFont="1" applyBorder="1"/>
    <xf numFmtId="0" fontId="7" fillId="0" borderId="11" xfId="0" applyFont="1" applyBorder="1" applyAlignment="1">
      <alignment horizontal="left" vertical="center" wrapText="1"/>
    </xf>
    <xf numFmtId="44" fontId="7" fillId="0" borderId="11" xfId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44" fontId="7" fillId="0" borderId="11" xfId="0" applyNumberFormat="1" applyFont="1" applyBorder="1" applyAlignment="1">
      <alignment vertical="center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3" applyFont="1" applyBorder="1" applyAlignment="1">
      <alignment horizontal="left" vertical="center" wrapText="1"/>
    </xf>
    <xf numFmtId="44" fontId="0" fillId="0" borderId="3" xfId="0" applyNumberFormat="1" applyBorder="1"/>
    <xf numFmtId="8" fontId="0" fillId="0" borderId="3" xfId="0" applyNumberFormat="1" applyBorder="1"/>
    <xf numFmtId="8" fontId="0" fillId="0" borderId="8" xfId="0" applyNumberFormat="1" applyBorder="1"/>
    <xf numFmtId="0" fontId="10" fillId="0" borderId="3" xfId="0" applyFont="1" applyBorder="1" applyAlignment="1">
      <alignment wrapText="1"/>
    </xf>
    <xf numFmtId="0" fontId="11" fillId="0" borderId="3" xfId="0" applyFont="1" applyBorder="1" applyAlignment="1">
      <alignment wrapText="1"/>
    </xf>
    <xf numFmtId="44" fontId="11" fillId="0" borderId="5" xfId="1" applyFont="1" applyBorder="1" applyAlignment="1">
      <alignment vertical="center"/>
    </xf>
    <xf numFmtId="44" fontId="10" fillId="0" borderId="3" xfId="1" applyFont="1" applyBorder="1"/>
    <xf numFmtId="0" fontId="4" fillId="0" borderId="3" xfId="3" applyFont="1" applyBorder="1" applyAlignment="1">
      <alignment horizontal="center" vertical="center" wrapText="1"/>
    </xf>
    <xf numFmtId="0" fontId="4" fillId="0" borderId="3" xfId="3" applyFont="1" applyBorder="1" applyAlignment="1" applyProtection="1">
      <alignment horizontal="center" vertical="center" wrapText="1"/>
      <protection locked="0"/>
    </xf>
    <xf numFmtId="17" fontId="4" fillId="0" borderId="3" xfId="3" applyNumberFormat="1" applyFont="1" applyBorder="1" applyAlignment="1" applyProtection="1">
      <alignment horizontal="center" vertical="center" wrapText="1"/>
      <protection locked="0"/>
    </xf>
    <xf numFmtId="0" fontId="4" fillId="3" borderId="3" xfId="3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6" fontId="0" fillId="0" borderId="0" xfId="0" applyNumberFormat="1"/>
    <xf numFmtId="0" fontId="0" fillId="0" borderId="3" xfId="0" applyBorder="1" applyAlignment="1">
      <alignment horizontal="center"/>
    </xf>
    <xf numFmtId="0" fontId="0" fillId="0" borderId="0" xfId="0"/>
    <xf numFmtId="0" fontId="9" fillId="0" borderId="0" xfId="0" applyFont="1" applyBorder="1"/>
    <xf numFmtId="6" fontId="0" fillId="0" borderId="0" xfId="0" applyNumberFormat="1" applyAlignment="1">
      <alignment horizontal="right"/>
    </xf>
    <xf numFmtId="49" fontId="4" fillId="0" borderId="3" xfId="3" applyNumberFormat="1" applyFont="1" applyBorder="1" applyAlignment="1" applyProtection="1">
      <alignment horizontal="center" vertical="center" wrapText="1"/>
      <protection locked="0"/>
    </xf>
    <xf numFmtId="49" fontId="4" fillId="0" borderId="1" xfId="3" applyNumberFormat="1" applyFont="1" applyBorder="1" applyAlignment="1" applyProtection="1">
      <alignment horizontal="center" vertical="center" wrapText="1"/>
      <protection locked="0"/>
    </xf>
    <xf numFmtId="14" fontId="4" fillId="0" borderId="3" xfId="3" quotePrefix="1" applyNumberFormat="1" applyFont="1" applyBorder="1" applyAlignment="1">
      <alignment horizontal="center" vertical="center" wrapText="1"/>
    </xf>
    <xf numFmtId="14" fontId="4" fillId="0" borderId="3" xfId="3" quotePrefix="1" applyNumberFormat="1" applyFont="1" applyBorder="1" applyAlignment="1" applyProtection="1">
      <alignment horizontal="center" vertical="center" wrapText="1"/>
      <protection locked="0"/>
    </xf>
    <xf numFmtId="0" fontId="4" fillId="2" borderId="1" xfId="3" applyFont="1" applyFill="1" applyBorder="1" applyAlignment="1">
      <alignment horizontal="left" vertical="center" wrapText="1"/>
    </xf>
    <xf numFmtId="0" fontId="4" fillId="2" borderId="2" xfId="3" applyFont="1" applyFill="1" applyBorder="1" applyAlignment="1">
      <alignment horizontal="center" vertical="center"/>
    </xf>
    <xf numFmtId="0" fontId="4" fillId="0" borderId="4" xfId="3" applyFont="1" applyFill="1" applyBorder="1" applyAlignment="1" applyProtection="1">
      <alignment horizontal="center" vertical="center"/>
      <protection locked="0"/>
    </xf>
    <xf numFmtId="0" fontId="15" fillId="0" borderId="12" xfId="3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15" fillId="0" borderId="14" xfId="0" applyFont="1" applyFill="1" applyBorder="1" applyAlignment="1">
      <alignment vertical="center" wrapText="1"/>
    </xf>
    <xf numFmtId="0" fontId="4" fillId="0" borderId="3" xfId="3" applyFont="1" applyFill="1" applyBorder="1" applyAlignment="1">
      <alignment horizontal="center" vertical="center" wrapText="1"/>
    </xf>
    <xf numFmtId="44" fontId="5" fillId="0" borderId="3" xfId="1" applyFont="1" applyFill="1" applyBorder="1" applyAlignment="1">
      <alignment horizontal="center" vertical="center" wrapText="1"/>
    </xf>
    <xf numFmtId="0" fontId="13" fillId="0" borderId="3" xfId="0" quotePrefix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44" fontId="9" fillId="0" borderId="0" xfId="1" applyFont="1"/>
    <xf numFmtId="0" fontId="9" fillId="0" borderId="0" xfId="0" applyFont="1"/>
    <xf numFmtId="0" fontId="13" fillId="0" borderId="3" xfId="0" applyFont="1" applyBorder="1" applyAlignment="1">
      <alignment horizontal="center"/>
    </xf>
    <xf numFmtId="44" fontId="13" fillId="0" borderId="3" xfId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44" fontId="9" fillId="0" borderId="3" xfId="1" applyFont="1" applyBorder="1"/>
    <xf numFmtId="0" fontId="9" fillId="0" borderId="11" xfId="0" applyFont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4" fillId="0" borderId="0" xfId="0" applyFont="1" applyBorder="1"/>
    <xf numFmtId="44" fontId="9" fillId="0" borderId="0" xfId="1" applyFont="1" applyFill="1" applyBorder="1"/>
    <xf numFmtId="44" fontId="9" fillId="0" borderId="0" xfId="1" applyFont="1" applyBorder="1"/>
    <xf numFmtId="0" fontId="4" fillId="0" borderId="3" xfId="0" applyFont="1" applyBorder="1" applyAlignment="1">
      <alignment wrapText="1"/>
    </xf>
    <xf numFmtId="0" fontId="13" fillId="0" borderId="0" xfId="0" applyFont="1" applyAlignment="1">
      <alignment wrapText="1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44" fontId="9" fillId="0" borderId="0" xfId="1" applyFont="1" applyFill="1"/>
    <xf numFmtId="0" fontId="13" fillId="0" borderId="0" xfId="0" applyFont="1" applyFill="1" applyAlignment="1">
      <alignment wrapText="1"/>
    </xf>
    <xf numFmtId="0" fontId="13" fillId="0" borderId="3" xfId="0" quotePrefix="1" applyFont="1" applyBorder="1" applyAlignment="1">
      <alignment horizontal="center"/>
    </xf>
    <xf numFmtId="0" fontId="5" fillId="0" borderId="1" xfId="3" applyFont="1" applyBorder="1" applyAlignment="1">
      <alignment horizontal="left" vertical="center" wrapText="1"/>
    </xf>
    <xf numFmtId="0" fontId="5" fillId="0" borderId="1" xfId="3" applyFont="1" applyBorder="1" applyAlignment="1" applyProtection="1">
      <alignment horizontal="left" vertical="center" wrapText="1"/>
      <protection locked="0"/>
    </xf>
    <xf numFmtId="0" fontId="4" fillId="0" borderId="1" xfId="3" applyFont="1" applyBorder="1" applyAlignment="1">
      <alignment horizontal="left" vertical="center" wrapText="1"/>
    </xf>
    <xf numFmtId="0" fontId="4" fillId="0" borderId="1" xfId="3" applyFont="1" applyBorder="1" applyAlignment="1" applyProtection="1">
      <alignment horizontal="left" vertical="center" wrapText="1"/>
      <protection locked="0"/>
    </xf>
    <xf numFmtId="0" fontId="5" fillId="3" borderId="1" xfId="3" applyFont="1" applyFill="1" applyBorder="1" applyAlignment="1">
      <alignment horizontal="left" vertical="center" wrapText="1"/>
    </xf>
    <xf numFmtId="0" fontId="9" fillId="0" borderId="1" xfId="0" applyFont="1" applyBorder="1"/>
    <xf numFmtId="0" fontId="13" fillId="0" borderId="1" xfId="0" applyFont="1" applyBorder="1"/>
    <xf numFmtId="0" fontId="9" fillId="0" borderId="1" xfId="0" quotePrefix="1" applyFont="1" applyBorder="1"/>
    <xf numFmtId="44" fontId="5" fillId="0" borderId="3" xfId="1" applyFont="1" applyBorder="1" applyAlignment="1">
      <alignment horizontal="right"/>
    </xf>
    <xf numFmtId="44" fontId="0" fillId="0" borderId="0" xfId="0" applyNumberFormat="1"/>
    <xf numFmtId="0" fontId="0" fillId="0" borderId="3" xfId="0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4" fontId="5" fillId="0" borderId="3" xfId="1" applyFont="1" applyBorder="1"/>
  </cellXfs>
  <cellStyles count="9">
    <cellStyle name="Currency" xfId="1" builtinId="4"/>
    <cellStyle name="Currency 2" xfId="6" xr:uid="{00000000-0005-0000-0000-000001000000}"/>
    <cellStyle name="Normal" xfId="0" builtinId="0"/>
    <cellStyle name="Normal 2" xfId="7" xr:uid="{00000000-0005-0000-0000-000003000000}"/>
    <cellStyle name="Normal 3" xfId="2" xr:uid="{00000000-0005-0000-0000-000004000000}"/>
    <cellStyle name="Normal 3 2" xfId="8" xr:uid="{00000000-0005-0000-0000-000005000000}"/>
    <cellStyle name="Normal 4" xfId="5" xr:uid="{00000000-0005-0000-0000-000006000000}"/>
    <cellStyle name="Normal_Section C2 - Forms (D-E)1" xfId="3" xr:uid="{00000000-0005-0000-0000-000007000000}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workbookViewId="0">
      <selection activeCell="C3" sqref="C3:J3"/>
    </sheetView>
  </sheetViews>
  <sheetFormatPr defaultRowHeight="14.5" x14ac:dyDescent="0.35"/>
  <cols>
    <col min="2" max="2" width="9.6328125" customWidth="1"/>
    <col min="6" max="6" width="13" customWidth="1"/>
    <col min="8" max="8" width="7.08984375" customWidth="1"/>
    <col min="10" max="10" width="12.36328125" bestFit="1" customWidth="1"/>
  </cols>
  <sheetData>
    <row r="1" spans="1:10" x14ac:dyDescent="0.35">
      <c r="A1" s="1" t="s">
        <v>3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3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9.4" customHeight="1" x14ac:dyDescent="0.35">
      <c r="A3" s="1" t="s">
        <v>4</v>
      </c>
      <c r="B3" s="1"/>
      <c r="C3" s="90"/>
      <c r="D3" s="90"/>
      <c r="E3" s="90"/>
      <c r="F3" s="90"/>
      <c r="G3" s="90"/>
      <c r="H3" s="90"/>
      <c r="I3" s="90"/>
      <c r="J3" s="90"/>
    </row>
    <row r="4" spans="1:10" x14ac:dyDescent="0.3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x14ac:dyDescent="0.35">
      <c r="A5" s="1"/>
      <c r="B5" s="1"/>
      <c r="C5" s="1"/>
      <c r="D5" s="1"/>
      <c r="E5" s="1"/>
      <c r="F5" s="1"/>
      <c r="G5" s="1" t="s">
        <v>296</v>
      </c>
      <c r="H5" s="1"/>
      <c r="I5" s="1"/>
      <c r="J5" s="44">
        <v>1</v>
      </c>
    </row>
    <row r="6" spans="1:10" x14ac:dyDescent="0.3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35">
      <c r="A7" s="1"/>
      <c r="B7" s="1" t="s">
        <v>5</v>
      </c>
      <c r="C7" s="1"/>
      <c r="D7" s="1"/>
      <c r="E7" s="1"/>
      <c r="F7" s="1"/>
      <c r="G7" s="1"/>
      <c r="H7" s="1"/>
      <c r="I7" s="1"/>
      <c r="J7" s="1"/>
    </row>
    <row r="8" spans="1:10" x14ac:dyDescent="0.35">
      <c r="A8" s="1"/>
      <c r="B8" s="1" t="s">
        <v>6</v>
      </c>
      <c r="C8" s="1"/>
      <c r="D8" s="1"/>
      <c r="E8" s="1"/>
      <c r="F8" s="1"/>
      <c r="G8" s="1"/>
      <c r="H8" s="1"/>
      <c r="I8" s="1"/>
      <c r="J8" s="1"/>
    </row>
    <row r="9" spans="1:10" x14ac:dyDescent="0.3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35">
      <c r="A10" s="1" t="s">
        <v>7</v>
      </c>
      <c r="B10" s="3" t="s">
        <v>746</v>
      </c>
      <c r="C10" s="1"/>
      <c r="D10" s="1"/>
      <c r="E10" s="1"/>
      <c r="F10" s="1"/>
      <c r="G10" s="1" t="s">
        <v>8</v>
      </c>
      <c r="H10" s="1"/>
      <c r="I10" s="1"/>
      <c r="J10" s="29">
        <v>0</v>
      </c>
    </row>
    <row r="11" spans="1:10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35">
      <c r="A12" s="1" t="s">
        <v>9</v>
      </c>
      <c r="B12" s="1" t="s">
        <v>297</v>
      </c>
      <c r="C12" s="1"/>
      <c r="D12" s="1"/>
      <c r="E12" s="1"/>
      <c r="F12" s="1"/>
      <c r="G12" s="1"/>
      <c r="H12" s="1"/>
      <c r="I12" s="1"/>
      <c r="J12" s="29">
        <f>'Form E'!E469</f>
        <v>0</v>
      </c>
    </row>
    <row r="13" spans="1:10" ht="15" thickBot="1" x14ac:dyDescent="0.4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" thickBot="1" x14ac:dyDescent="0.4">
      <c r="A14" s="1" t="s">
        <v>10</v>
      </c>
      <c r="B14" s="1"/>
      <c r="C14" s="1"/>
      <c r="D14" s="1"/>
      <c r="E14" s="1"/>
      <c r="F14" s="1"/>
      <c r="G14" s="1" t="s">
        <v>298</v>
      </c>
      <c r="H14" s="1"/>
      <c r="I14" s="1"/>
      <c r="J14" s="31">
        <f>SUM(J10:J12)</f>
        <v>0</v>
      </c>
    </row>
    <row r="15" spans="1:10" x14ac:dyDescent="0.3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35">
      <c r="A16" s="1" t="s">
        <v>11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3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35">
      <c r="A18" s="1" t="s">
        <v>12</v>
      </c>
      <c r="B18" s="1" t="s">
        <v>13</v>
      </c>
      <c r="C18" s="1"/>
      <c r="D18" s="1"/>
      <c r="E18" s="1"/>
      <c r="F18" s="1"/>
      <c r="G18" s="1"/>
      <c r="H18" s="1"/>
      <c r="I18" s="1"/>
      <c r="J18" s="1"/>
    </row>
    <row r="19" spans="1:10" x14ac:dyDescent="0.35">
      <c r="A19" s="1"/>
      <c r="B19" s="1" t="s">
        <v>14</v>
      </c>
      <c r="C19" s="1"/>
      <c r="D19" s="1"/>
      <c r="E19" s="1"/>
      <c r="F19" s="29">
        <f>'Add-Del'!D82</f>
        <v>0</v>
      </c>
      <c r="G19" s="1"/>
      <c r="H19" s="1"/>
      <c r="I19" s="1"/>
      <c r="J19" s="1"/>
    </row>
    <row r="20" spans="1:10" x14ac:dyDescent="0.3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35">
      <c r="A21" s="1" t="s">
        <v>15</v>
      </c>
      <c r="B21" s="1" t="s">
        <v>16</v>
      </c>
      <c r="C21" s="1"/>
      <c r="D21" s="1"/>
      <c r="E21" s="1"/>
      <c r="F21" s="1"/>
      <c r="G21" s="1"/>
      <c r="H21" s="1"/>
      <c r="I21" s="1"/>
      <c r="J21" s="1"/>
    </row>
    <row r="22" spans="1:10" x14ac:dyDescent="0.35">
      <c r="A22" s="1"/>
      <c r="B22" s="1" t="s">
        <v>17</v>
      </c>
      <c r="C22" s="1"/>
      <c r="D22" s="1"/>
      <c r="E22" s="1"/>
      <c r="F22" s="29">
        <f>-'Add-Del'!D29</f>
        <v>0</v>
      </c>
      <c r="G22" s="1"/>
      <c r="H22" s="1"/>
      <c r="I22" s="1"/>
      <c r="J22" s="1"/>
    </row>
    <row r="23" spans="1:10" x14ac:dyDescent="0.3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35">
      <c r="A24" s="1" t="s">
        <v>18</v>
      </c>
      <c r="B24" s="1" t="s">
        <v>19</v>
      </c>
      <c r="C24" s="1"/>
      <c r="D24" s="1"/>
      <c r="E24" s="1"/>
      <c r="F24" s="1"/>
      <c r="G24" s="1"/>
      <c r="H24" s="1"/>
      <c r="I24" s="1"/>
      <c r="J24" s="1"/>
    </row>
    <row r="25" spans="1:10" x14ac:dyDescent="0.35">
      <c r="A25" s="1"/>
      <c r="B25" s="1" t="s">
        <v>20</v>
      </c>
      <c r="C25" s="1"/>
      <c r="D25" s="1"/>
      <c r="E25" s="1"/>
      <c r="F25" s="1"/>
      <c r="G25" s="4" t="e">
        <f>SUM(J25/J14)</f>
        <v>#DIV/0!</v>
      </c>
      <c r="H25" s="1" t="s">
        <v>21</v>
      </c>
      <c r="I25" s="1"/>
      <c r="J25" s="30">
        <f>SUM(F19+F22)</f>
        <v>0</v>
      </c>
    </row>
    <row r="26" spans="1:10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35">
      <c r="A27" s="1" t="s">
        <v>22</v>
      </c>
      <c r="B27" s="1" t="s">
        <v>299</v>
      </c>
      <c r="C27" s="1"/>
      <c r="D27" s="1"/>
      <c r="E27" s="1"/>
      <c r="F27" s="1"/>
      <c r="G27" s="1" t="s">
        <v>23</v>
      </c>
      <c r="H27" s="1"/>
      <c r="I27" s="1"/>
      <c r="J27" s="30">
        <f>SUM(J14+F19)+F22</f>
        <v>0</v>
      </c>
    </row>
    <row r="28" spans="1:10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35">
      <c r="A29" s="1" t="s">
        <v>24</v>
      </c>
      <c r="B29" s="1" t="s">
        <v>25</v>
      </c>
      <c r="C29" s="1"/>
      <c r="D29" s="1"/>
      <c r="E29" s="1"/>
      <c r="F29" s="1"/>
      <c r="G29" s="1"/>
      <c r="H29" s="1"/>
      <c r="I29" s="1"/>
      <c r="J29" s="30">
        <v>0</v>
      </c>
    </row>
    <row r="30" spans="1:10" x14ac:dyDescent="0.35">
      <c r="A30" s="1"/>
      <c r="B30" s="1"/>
      <c r="C30" s="1"/>
      <c r="D30" s="1"/>
      <c r="E30" s="43"/>
      <c r="F30" s="1"/>
      <c r="G30" s="1"/>
      <c r="H30" s="1"/>
      <c r="I30" s="1"/>
      <c r="J30" s="1"/>
    </row>
    <row r="31" spans="1:10" x14ac:dyDescent="0.35">
      <c r="A31" s="1"/>
      <c r="B31" s="1"/>
      <c r="C31" s="1"/>
      <c r="D31" s="1"/>
      <c r="E31" s="47"/>
      <c r="F31" s="1"/>
      <c r="G31" s="1"/>
      <c r="H31" s="1"/>
      <c r="I31" s="1"/>
      <c r="J31" s="1"/>
    </row>
    <row r="32" spans="1:10" x14ac:dyDescent="0.35">
      <c r="A32" s="1"/>
      <c r="B32" s="5"/>
      <c r="C32" s="5"/>
      <c r="D32" s="5"/>
      <c r="E32" s="5"/>
      <c r="F32" s="5"/>
      <c r="G32" s="5"/>
      <c r="H32" s="5"/>
      <c r="I32" s="1"/>
      <c r="J32" s="1"/>
    </row>
    <row r="33" spans="1:10" ht="15" thickBot="1" x14ac:dyDescent="0.4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ht="15" thickBot="1" x14ac:dyDescent="0.4">
      <c r="A34" s="1" t="s">
        <v>26</v>
      </c>
      <c r="B34" s="1" t="s">
        <v>27</v>
      </c>
      <c r="C34" s="1"/>
      <c r="D34" s="1"/>
      <c r="E34" s="1"/>
      <c r="F34" s="1"/>
      <c r="G34" s="1"/>
      <c r="H34" s="1"/>
      <c r="I34" s="1"/>
      <c r="J34" s="31">
        <f>SUM(J27:J29)</f>
        <v>0</v>
      </c>
    </row>
    <row r="35" spans="1:10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" thickBot="1" x14ac:dyDescent="0.4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35">
      <c r="A38" s="1" t="s">
        <v>28</v>
      </c>
      <c r="B38" s="1" t="s">
        <v>29</v>
      </c>
      <c r="C38" s="1"/>
      <c r="D38" s="1"/>
      <c r="E38" s="3"/>
      <c r="F38" s="1"/>
      <c r="G38" s="1"/>
      <c r="H38" s="1"/>
      <c r="I38" s="1"/>
      <c r="J38" s="1"/>
    </row>
  </sheetData>
  <mergeCells count="1">
    <mergeCell ref="C3:J3"/>
  </mergeCells>
  <pageMargins left="0.7" right="0.7" top="0.75" bottom="0.75" header="0.3" footer="0.3"/>
  <pageSetup scale="9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zoomScaleNormal="100" workbookViewId="0">
      <selection activeCell="D3" sqref="D3"/>
    </sheetView>
  </sheetViews>
  <sheetFormatPr defaultRowHeight="14.5" x14ac:dyDescent="0.35"/>
  <cols>
    <col min="1" max="1" width="11.90625" style="1" customWidth="1"/>
    <col min="2" max="2" width="63.08984375" style="26" customWidth="1"/>
    <col min="3" max="3" width="14" style="1" customWidth="1"/>
    <col min="5" max="5" width="12.08984375" bestFit="1" customWidth="1"/>
  </cols>
  <sheetData>
    <row r="1" spans="1:5" ht="32.25" customHeight="1" x14ac:dyDescent="0.35">
      <c r="A1" s="91" t="s">
        <v>274</v>
      </c>
      <c r="B1" s="92"/>
      <c r="C1" s="93"/>
    </row>
    <row r="2" spans="1:5" x14ac:dyDescent="0.35">
      <c r="A2" s="2" t="s">
        <v>564</v>
      </c>
      <c r="B2" s="32" t="s">
        <v>48</v>
      </c>
      <c r="C2" s="34">
        <v>107840.70000000001</v>
      </c>
      <c r="E2" s="89"/>
    </row>
    <row r="3" spans="1:5" x14ac:dyDescent="0.35">
      <c r="A3" s="27" t="s">
        <v>565</v>
      </c>
      <c r="B3" s="32" t="s">
        <v>49</v>
      </c>
      <c r="C3" s="34">
        <v>108851.6</v>
      </c>
      <c r="E3" s="89"/>
    </row>
    <row r="4" spans="1:5" ht="28.5" x14ac:dyDescent="0.35">
      <c r="A4" s="27" t="s">
        <v>566</v>
      </c>
      <c r="B4" s="32" t="s">
        <v>50</v>
      </c>
      <c r="C4" s="35">
        <v>294132.30000000005</v>
      </c>
      <c r="E4" s="89"/>
    </row>
    <row r="5" spans="1:5" ht="28.5" x14ac:dyDescent="0.35">
      <c r="A5" s="27" t="s">
        <v>567</v>
      </c>
      <c r="B5" s="32" t="s">
        <v>51</v>
      </c>
      <c r="C5" s="35">
        <v>289895.10000000003</v>
      </c>
      <c r="E5" s="89"/>
    </row>
    <row r="6" spans="1:5" ht="28.5" x14ac:dyDescent="0.35">
      <c r="A6" s="2" t="s">
        <v>568</v>
      </c>
      <c r="B6" s="33" t="s">
        <v>52</v>
      </c>
      <c r="C6" s="35">
        <v>223285.7</v>
      </c>
      <c r="E6" s="89"/>
    </row>
    <row r="7" spans="1:5" ht="28.5" x14ac:dyDescent="0.35">
      <c r="A7" s="27" t="s">
        <v>569</v>
      </c>
      <c r="B7" s="33" t="s">
        <v>53</v>
      </c>
      <c r="C7" s="35">
        <v>219147.50000000003</v>
      </c>
      <c r="E7" s="89"/>
    </row>
    <row r="8" spans="1:5" s="45" customFormat="1" ht="28.5" x14ac:dyDescent="0.35">
      <c r="A8" s="2" t="s">
        <v>570</v>
      </c>
      <c r="B8" s="32" t="s">
        <v>549</v>
      </c>
      <c r="C8" s="35">
        <v>309512.5</v>
      </c>
      <c r="E8" s="89"/>
    </row>
    <row r="9" spans="1:5" s="45" customFormat="1" x14ac:dyDescent="0.35">
      <c r="A9" s="27" t="s">
        <v>571</v>
      </c>
      <c r="B9" s="32" t="s">
        <v>550</v>
      </c>
      <c r="C9" s="35">
        <v>315084</v>
      </c>
      <c r="E9" s="89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  <headerFooter>
    <oddFooter>&amp;CHGAC Specialty Form D&amp;R&amp;P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74"/>
  <sheetViews>
    <sheetView tabSelected="1" zoomScale="135" zoomScaleNormal="100" workbookViewId="0">
      <selection activeCell="H319" sqref="H319"/>
    </sheetView>
  </sheetViews>
  <sheetFormatPr defaultColWidth="8.90625" defaultRowHeight="11.5" x14ac:dyDescent="0.25"/>
  <cols>
    <col min="1" max="1" width="14.1796875" style="74" customWidth="1"/>
    <col min="2" max="2" width="68.36328125" style="63" customWidth="1"/>
    <col min="3" max="3" width="11.90625" style="75" customWidth="1"/>
    <col min="4" max="4" width="9.08984375" style="61"/>
    <col min="5" max="5" width="10.54296875" style="62" bestFit="1" customWidth="1"/>
    <col min="6" max="16384" width="8.90625" style="63"/>
  </cols>
  <sheetData>
    <row r="1" spans="1:5" ht="12.5" thickTop="1" thickBot="1" x14ac:dyDescent="0.3">
      <c r="A1" s="52" t="s">
        <v>529</v>
      </c>
      <c r="B1" s="53" t="s">
        <v>740</v>
      </c>
      <c r="C1" s="54" t="s">
        <v>748</v>
      </c>
    </row>
    <row r="2" spans="1:5" ht="12" thickTop="1" x14ac:dyDescent="0.25">
      <c r="A2" s="55"/>
      <c r="B2" s="56" t="s">
        <v>747</v>
      </c>
      <c r="C2" s="57"/>
    </row>
    <row r="3" spans="1:5" ht="23" x14ac:dyDescent="0.25">
      <c r="A3" s="36" t="s">
        <v>0</v>
      </c>
      <c r="B3" s="36" t="s">
        <v>1</v>
      </c>
      <c r="C3" s="58" t="s">
        <v>2</v>
      </c>
      <c r="D3" s="64" t="s">
        <v>32</v>
      </c>
      <c r="E3" s="65" t="s">
        <v>33</v>
      </c>
    </row>
    <row r="4" spans="1:5" x14ac:dyDescent="0.25">
      <c r="A4" s="36"/>
      <c r="B4" s="28" t="s">
        <v>54</v>
      </c>
      <c r="C4" s="58"/>
      <c r="D4" s="64"/>
      <c r="E4" s="65"/>
    </row>
    <row r="5" spans="1:5" x14ac:dyDescent="0.25">
      <c r="A5" s="36"/>
      <c r="B5" s="28" t="s">
        <v>55</v>
      </c>
      <c r="C5" s="59"/>
      <c r="D5" s="66"/>
      <c r="E5" s="67" t="str">
        <f t="shared" ref="E5:E66" si="0">IF(D5&gt;0,C5*D5,"")</f>
        <v/>
      </c>
    </row>
    <row r="6" spans="1:5" x14ac:dyDescent="0.25">
      <c r="A6" s="36" t="s">
        <v>62</v>
      </c>
      <c r="B6" s="80" t="s">
        <v>37</v>
      </c>
      <c r="C6" s="94">
        <v>2490</v>
      </c>
      <c r="D6" s="66"/>
      <c r="E6" s="67"/>
    </row>
    <row r="7" spans="1:5" x14ac:dyDescent="0.25">
      <c r="A7" s="36" t="s">
        <v>63</v>
      </c>
      <c r="B7" s="80" t="s">
        <v>57</v>
      </c>
      <c r="C7" s="94">
        <v>2850</v>
      </c>
      <c r="D7" s="66"/>
      <c r="E7" s="67"/>
    </row>
    <row r="8" spans="1:5" x14ac:dyDescent="0.25">
      <c r="A8" s="36" t="s">
        <v>64</v>
      </c>
      <c r="B8" s="80" t="s">
        <v>58</v>
      </c>
      <c r="C8" s="94">
        <v>4050</v>
      </c>
      <c r="D8" s="66"/>
      <c r="E8" s="67"/>
    </row>
    <row r="9" spans="1:5" x14ac:dyDescent="0.25">
      <c r="A9" s="36" t="s">
        <v>66</v>
      </c>
      <c r="B9" s="80" t="s">
        <v>36</v>
      </c>
      <c r="C9" s="88">
        <v>3500</v>
      </c>
      <c r="D9" s="66"/>
      <c r="E9" s="67"/>
    </row>
    <row r="10" spans="1:5" x14ac:dyDescent="0.25">
      <c r="A10" s="36" t="s">
        <v>69</v>
      </c>
      <c r="B10" s="80" t="s">
        <v>39</v>
      </c>
      <c r="C10" s="94">
        <v>1650</v>
      </c>
      <c r="D10" s="66"/>
      <c r="E10" s="67" t="str">
        <f t="shared" si="0"/>
        <v/>
      </c>
    </row>
    <row r="11" spans="1:5" x14ac:dyDescent="0.25">
      <c r="A11" s="36" t="s">
        <v>68</v>
      </c>
      <c r="B11" s="81" t="s">
        <v>43</v>
      </c>
      <c r="C11" s="94">
        <v>385</v>
      </c>
      <c r="D11" s="66"/>
      <c r="E11" s="67" t="str">
        <f t="shared" si="0"/>
        <v/>
      </c>
    </row>
    <row r="12" spans="1:5" x14ac:dyDescent="0.25">
      <c r="A12" s="36" t="s">
        <v>71</v>
      </c>
      <c r="B12" s="80" t="s">
        <v>41</v>
      </c>
      <c r="C12" s="88">
        <v>1280</v>
      </c>
      <c r="D12" s="66"/>
      <c r="E12" s="67" t="str">
        <f t="shared" si="0"/>
        <v/>
      </c>
    </row>
    <row r="13" spans="1:5" x14ac:dyDescent="0.25">
      <c r="A13" s="36" t="s">
        <v>72</v>
      </c>
      <c r="B13" s="80" t="s">
        <v>40</v>
      </c>
      <c r="C13" s="94">
        <v>4450</v>
      </c>
      <c r="D13" s="66"/>
      <c r="E13" s="67" t="str">
        <f t="shared" si="0"/>
        <v/>
      </c>
    </row>
    <row r="14" spans="1:5" x14ac:dyDescent="0.25">
      <c r="A14" s="36" t="s">
        <v>73</v>
      </c>
      <c r="B14" s="80" t="s">
        <v>60</v>
      </c>
      <c r="C14" s="94">
        <v>410</v>
      </c>
      <c r="D14" s="66"/>
      <c r="E14" s="67" t="str">
        <f t="shared" si="0"/>
        <v/>
      </c>
    </row>
    <row r="15" spans="1:5" x14ac:dyDescent="0.25">
      <c r="A15" s="36"/>
      <c r="B15" s="80"/>
      <c r="C15" s="88"/>
      <c r="D15" s="66"/>
      <c r="E15" s="67" t="str">
        <f t="shared" si="0"/>
        <v/>
      </c>
    </row>
    <row r="16" spans="1:5" x14ac:dyDescent="0.25">
      <c r="A16" s="36"/>
      <c r="B16" s="82" t="s">
        <v>56</v>
      </c>
      <c r="C16" s="88"/>
      <c r="D16" s="66"/>
      <c r="E16" s="67" t="str">
        <f t="shared" si="0"/>
        <v/>
      </c>
    </row>
    <row r="17" spans="1:5" x14ac:dyDescent="0.25">
      <c r="A17" s="36" t="s">
        <v>65</v>
      </c>
      <c r="B17" s="80" t="s">
        <v>59</v>
      </c>
      <c r="C17" s="94">
        <v>4250</v>
      </c>
      <c r="D17" s="68"/>
      <c r="E17" s="67" t="str">
        <f t="shared" si="0"/>
        <v/>
      </c>
    </row>
    <row r="18" spans="1:5" x14ac:dyDescent="0.25">
      <c r="A18" s="36" t="s">
        <v>67</v>
      </c>
      <c r="B18" s="80" t="s">
        <v>38</v>
      </c>
      <c r="C18" s="94">
        <v>4500</v>
      </c>
      <c r="D18" s="68"/>
      <c r="E18" s="67" t="str">
        <f t="shared" si="0"/>
        <v/>
      </c>
    </row>
    <row r="19" spans="1:5" x14ac:dyDescent="0.25">
      <c r="A19" s="36" t="s">
        <v>70</v>
      </c>
      <c r="B19" s="80" t="s">
        <v>39</v>
      </c>
      <c r="C19" s="94">
        <v>2900</v>
      </c>
      <c r="D19" s="68"/>
      <c r="E19" s="67" t="str">
        <f t="shared" si="0"/>
        <v/>
      </c>
    </row>
    <row r="20" spans="1:5" x14ac:dyDescent="0.25">
      <c r="A20" s="36" t="s">
        <v>74</v>
      </c>
      <c r="B20" s="80" t="s">
        <v>60</v>
      </c>
      <c r="C20" s="94">
        <v>495</v>
      </c>
      <c r="D20" s="68"/>
      <c r="E20" s="67" t="str">
        <f t="shared" si="0"/>
        <v/>
      </c>
    </row>
    <row r="21" spans="1:5" x14ac:dyDescent="0.25">
      <c r="A21" s="36"/>
      <c r="B21" s="80"/>
      <c r="C21" s="88"/>
      <c r="D21" s="66"/>
      <c r="E21" s="67" t="str">
        <f t="shared" si="0"/>
        <v/>
      </c>
    </row>
    <row r="22" spans="1:5" x14ac:dyDescent="0.25">
      <c r="A22" s="36"/>
      <c r="B22" s="83" t="s">
        <v>61</v>
      </c>
      <c r="C22" s="88"/>
      <c r="D22" s="66"/>
      <c r="E22" s="67" t="str">
        <f t="shared" si="0"/>
        <v/>
      </c>
    </row>
    <row r="23" spans="1:5" x14ac:dyDescent="0.25">
      <c r="A23" s="36" t="s">
        <v>76</v>
      </c>
      <c r="B23" s="81" t="s">
        <v>75</v>
      </c>
      <c r="C23" s="88">
        <v>1131.3500000000001</v>
      </c>
      <c r="D23" s="66"/>
      <c r="E23" s="67" t="str">
        <f t="shared" si="0"/>
        <v/>
      </c>
    </row>
    <row r="24" spans="1:5" x14ac:dyDescent="0.25">
      <c r="A24" s="36" t="s">
        <v>87</v>
      </c>
      <c r="B24" s="80" t="s">
        <v>741</v>
      </c>
      <c r="C24" s="88">
        <v>3294.5000000000005</v>
      </c>
      <c r="D24" s="66"/>
      <c r="E24" s="67" t="str">
        <f t="shared" ref="E24" si="1">IF(D24&gt;0,C24*D24,"")</f>
        <v/>
      </c>
    </row>
    <row r="25" spans="1:5" x14ac:dyDescent="0.25">
      <c r="A25" s="36" t="s">
        <v>86</v>
      </c>
      <c r="B25" s="80" t="s">
        <v>742</v>
      </c>
      <c r="C25" s="88">
        <v>4394.5</v>
      </c>
      <c r="D25" s="66"/>
      <c r="E25" s="67" t="str">
        <f t="shared" si="0"/>
        <v/>
      </c>
    </row>
    <row r="26" spans="1:5" x14ac:dyDescent="0.25">
      <c r="A26" s="36" t="s">
        <v>87</v>
      </c>
      <c r="B26" s="80" t="s">
        <v>743</v>
      </c>
      <c r="C26" s="88">
        <v>1441.0000000000002</v>
      </c>
      <c r="D26" s="66"/>
      <c r="E26" s="67" t="str">
        <f t="shared" si="0"/>
        <v/>
      </c>
    </row>
    <row r="27" spans="1:5" x14ac:dyDescent="0.25">
      <c r="A27" s="36" t="s">
        <v>82</v>
      </c>
      <c r="B27" s="81" t="s">
        <v>44</v>
      </c>
      <c r="C27" s="88">
        <v>605</v>
      </c>
      <c r="D27" s="66"/>
      <c r="E27" s="67" t="str">
        <f t="shared" si="0"/>
        <v/>
      </c>
    </row>
    <row r="28" spans="1:5" x14ac:dyDescent="0.25">
      <c r="A28" s="36" t="s">
        <v>83</v>
      </c>
      <c r="B28" s="81" t="s">
        <v>45</v>
      </c>
      <c r="C28" s="88">
        <v>726.00000000000011</v>
      </c>
      <c r="D28" s="66"/>
      <c r="E28" s="67" t="str">
        <f t="shared" si="0"/>
        <v/>
      </c>
    </row>
    <row r="29" spans="1:5" x14ac:dyDescent="0.25">
      <c r="A29" s="36" t="s">
        <v>84</v>
      </c>
      <c r="B29" s="81" t="s">
        <v>46</v>
      </c>
      <c r="C29" s="88">
        <v>683.65000000000009</v>
      </c>
      <c r="D29" s="66"/>
      <c r="E29" s="67" t="str">
        <f t="shared" si="0"/>
        <v/>
      </c>
    </row>
    <row r="30" spans="1:5" x14ac:dyDescent="0.25">
      <c r="A30" s="36" t="s">
        <v>85</v>
      </c>
      <c r="B30" s="81" t="s">
        <v>47</v>
      </c>
      <c r="C30" s="88">
        <v>853.05000000000018</v>
      </c>
      <c r="D30" s="66"/>
      <c r="E30" s="67" t="str">
        <f t="shared" si="0"/>
        <v/>
      </c>
    </row>
    <row r="31" spans="1:5" x14ac:dyDescent="0.25">
      <c r="A31" s="36" t="s">
        <v>78</v>
      </c>
      <c r="B31" s="81" t="s">
        <v>77</v>
      </c>
      <c r="C31" s="88">
        <v>611.05000000000007</v>
      </c>
      <c r="D31" s="66"/>
      <c r="E31" s="67" t="str">
        <f t="shared" si="0"/>
        <v/>
      </c>
    </row>
    <row r="32" spans="1:5" x14ac:dyDescent="0.25">
      <c r="A32" s="36" t="s">
        <v>79</v>
      </c>
      <c r="B32" s="81" t="s">
        <v>42</v>
      </c>
      <c r="C32" s="88">
        <v>1035.7600000000002</v>
      </c>
      <c r="D32" s="66"/>
      <c r="E32" s="67" t="str">
        <f t="shared" si="0"/>
        <v/>
      </c>
    </row>
    <row r="33" spans="1:5" x14ac:dyDescent="0.25">
      <c r="A33" s="36" t="s">
        <v>744</v>
      </c>
      <c r="B33" s="81" t="s">
        <v>745</v>
      </c>
      <c r="C33" s="88">
        <v>3623.9500000000007</v>
      </c>
      <c r="D33" s="66"/>
      <c r="E33" s="67" t="str">
        <f t="shared" ref="E33" si="2">IF(D33&gt;0,C33*D33,"")</f>
        <v/>
      </c>
    </row>
    <row r="34" spans="1:5" x14ac:dyDescent="0.25">
      <c r="A34" s="37"/>
      <c r="B34" s="81"/>
      <c r="C34" s="88"/>
      <c r="D34" s="66"/>
      <c r="E34" s="67" t="str">
        <f t="shared" si="0"/>
        <v/>
      </c>
    </row>
    <row r="35" spans="1:5" x14ac:dyDescent="0.25">
      <c r="A35" s="37"/>
      <c r="B35" s="83" t="s">
        <v>88</v>
      </c>
      <c r="C35" s="88"/>
      <c r="D35" s="66"/>
      <c r="E35" s="67" t="str">
        <f t="shared" si="0"/>
        <v/>
      </c>
    </row>
    <row r="36" spans="1:5" x14ac:dyDescent="0.25">
      <c r="A36" s="37" t="s">
        <v>89</v>
      </c>
      <c r="B36" s="81" t="s">
        <v>90</v>
      </c>
      <c r="C36" s="88">
        <v>2250.6000000000004</v>
      </c>
      <c r="D36" s="66"/>
      <c r="E36" s="67" t="str">
        <f t="shared" si="0"/>
        <v/>
      </c>
    </row>
    <row r="37" spans="1:5" x14ac:dyDescent="0.25">
      <c r="A37" s="37" t="s">
        <v>91</v>
      </c>
      <c r="B37" s="80" t="s">
        <v>92</v>
      </c>
      <c r="C37" s="88">
        <v>1282.6000000000001</v>
      </c>
      <c r="D37" s="66"/>
      <c r="E37" s="67" t="str">
        <f t="shared" si="0"/>
        <v/>
      </c>
    </row>
    <row r="38" spans="1:5" x14ac:dyDescent="0.25">
      <c r="A38" s="37" t="s">
        <v>93</v>
      </c>
      <c r="B38" s="80" t="s">
        <v>94</v>
      </c>
      <c r="C38" s="88">
        <v>1373.3500000000001</v>
      </c>
      <c r="D38" s="66"/>
      <c r="E38" s="67" t="str">
        <f t="shared" si="0"/>
        <v/>
      </c>
    </row>
    <row r="39" spans="1:5" x14ac:dyDescent="0.25">
      <c r="A39" s="37" t="s">
        <v>95</v>
      </c>
      <c r="B39" s="81" t="s">
        <v>96</v>
      </c>
      <c r="C39" s="88">
        <v>1373.3500000000001</v>
      </c>
      <c r="D39" s="66"/>
      <c r="E39" s="67" t="str">
        <f t="shared" si="0"/>
        <v/>
      </c>
    </row>
    <row r="40" spans="1:5" x14ac:dyDescent="0.25">
      <c r="A40" s="37" t="s">
        <v>97</v>
      </c>
      <c r="B40" s="81" t="s">
        <v>98</v>
      </c>
      <c r="C40" s="88">
        <v>242.00000000000006</v>
      </c>
      <c r="D40" s="66"/>
      <c r="E40" s="67" t="str">
        <f t="shared" si="0"/>
        <v/>
      </c>
    </row>
    <row r="41" spans="1:5" x14ac:dyDescent="0.25">
      <c r="A41" s="37" t="s">
        <v>99</v>
      </c>
      <c r="B41" s="81" t="s">
        <v>100</v>
      </c>
      <c r="C41" s="88">
        <v>477.9500000000001</v>
      </c>
      <c r="D41" s="66"/>
      <c r="E41" s="67" t="str">
        <f t="shared" si="0"/>
        <v/>
      </c>
    </row>
    <row r="42" spans="1:5" x14ac:dyDescent="0.25">
      <c r="A42" s="37" t="s">
        <v>101</v>
      </c>
      <c r="B42" s="81" t="s">
        <v>102</v>
      </c>
      <c r="C42" s="88">
        <v>302.5</v>
      </c>
      <c r="D42" s="66"/>
      <c r="E42" s="67" t="str">
        <f t="shared" si="0"/>
        <v/>
      </c>
    </row>
    <row r="43" spans="1:5" x14ac:dyDescent="0.25">
      <c r="A43" s="37" t="s">
        <v>103</v>
      </c>
      <c r="B43" s="81" t="s">
        <v>104</v>
      </c>
      <c r="C43" s="88">
        <v>127.05000000000003</v>
      </c>
      <c r="D43" s="66"/>
      <c r="E43" s="67" t="str">
        <f t="shared" si="0"/>
        <v/>
      </c>
    </row>
    <row r="44" spans="1:5" x14ac:dyDescent="0.25">
      <c r="A44" s="37" t="s">
        <v>105</v>
      </c>
      <c r="B44" s="81" t="s">
        <v>106</v>
      </c>
      <c r="C44" s="88">
        <v>302.5</v>
      </c>
      <c r="D44" s="66"/>
      <c r="E44" s="67" t="str">
        <f t="shared" si="0"/>
        <v/>
      </c>
    </row>
    <row r="45" spans="1:5" x14ac:dyDescent="0.25">
      <c r="A45" s="38" t="s">
        <v>107</v>
      </c>
      <c r="B45" s="81" t="s">
        <v>108</v>
      </c>
      <c r="C45" s="88">
        <v>435.60000000000008</v>
      </c>
      <c r="D45" s="66"/>
      <c r="E45" s="67" t="str">
        <f t="shared" si="0"/>
        <v/>
      </c>
    </row>
    <row r="46" spans="1:5" x14ac:dyDescent="0.25">
      <c r="A46" s="37" t="s">
        <v>109</v>
      </c>
      <c r="B46" s="81" t="s">
        <v>110</v>
      </c>
      <c r="C46" s="88">
        <v>66.550000000000011</v>
      </c>
      <c r="D46" s="66"/>
      <c r="E46" s="67" t="str">
        <f t="shared" si="0"/>
        <v/>
      </c>
    </row>
    <row r="47" spans="1:5" x14ac:dyDescent="0.25">
      <c r="A47" s="37" t="s">
        <v>111</v>
      </c>
      <c r="B47" s="81" t="s">
        <v>112</v>
      </c>
      <c r="C47" s="88">
        <v>108.90000000000002</v>
      </c>
      <c r="D47" s="66"/>
      <c r="E47" s="67" t="str">
        <f t="shared" si="0"/>
        <v/>
      </c>
    </row>
    <row r="48" spans="1:5" x14ac:dyDescent="0.25">
      <c r="A48" s="37" t="s">
        <v>113</v>
      </c>
      <c r="B48" s="81" t="s">
        <v>114</v>
      </c>
      <c r="C48" s="88">
        <v>514.25000000000011</v>
      </c>
      <c r="D48" s="66"/>
      <c r="E48" s="67" t="str">
        <f t="shared" si="0"/>
        <v/>
      </c>
    </row>
    <row r="49" spans="1:5" x14ac:dyDescent="0.25">
      <c r="A49" s="37" t="s">
        <v>115</v>
      </c>
      <c r="B49" s="81" t="s">
        <v>572</v>
      </c>
      <c r="C49" s="88">
        <v>6594.5000000000018</v>
      </c>
      <c r="D49" s="66"/>
      <c r="E49" s="67" t="str">
        <f t="shared" si="0"/>
        <v/>
      </c>
    </row>
    <row r="50" spans="1:5" x14ac:dyDescent="0.25">
      <c r="A50" s="37" t="s">
        <v>116</v>
      </c>
      <c r="B50" s="81" t="s">
        <v>117</v>
      </c>
      <c r="C50" s="88">
        <v>199.65000000000003</v>
      </c>
      <c r="D50" s="66"/>
      <c r="E50" s="67" t="str">
        <f t="shared" si="0"/>
        <v/>
      </c>
    </row>
    <row r="51" spans="1:5" x14ac:dyDescent="0.25">
      <c r="A51" s="37" t="s">
        <v>118</v>
      </c>
      <c r="B51" s="81" t="s">
        <v>119</v>
      </c>
      <c r="C51" s="88">
        <v>133.10000000000002</v>
      </c>
      <c r="D51" s="66"/>
      <c r="E51" s="67" t="str">
        <f t="shared" si="0"/>
        <v/>
      </c>
    </row>
    <row r="52" spans="1:5" x14ac:dyDescent="0.25">
      <c r="A52" s="37" t="s">
        <v>120</v>
      </c>
      <c r="B52" s="81" t="s">
        <v>122</v>
      </c>
      <c r="C52" s="88">
        <v>1663.7500000000005</v>
      </c>
      <c r="D52" s="66"/>
      <c r="E52" s="67" t="str">
        <f t="shared" si="0"/>
        <v/>
      </c>
    </row>
    <row r="53" spans="1:5" x14ac:dyDescent="0.25">
      <c r="A53" s="37" t="s">
        <v>121</v>
      </c>
      <c r="B53" s="81" t="s">
        <v>124</v>
      </c>
      <c r="C53" s="88">
        <v>1016.4000000000002</v>
      </c>
      <c r="D53" s="66"/>
      <c r="E53" s="67" t="str">
        <f t="shared" si="0"/>
        <v/>
      </c>
    </row>
    <row r="54" spans="1:5" x14ac:dyDescent="0.25">
      <c r="A54" s="37" t="s">
        <v>123</v>
      </c>
      <c r="B54" s="81" t="s">
        <v>125</v>
      </c>
      <c r="C54" s="88">
        <v>2238.5000000000005</v>
      </c>
      <c r="D54" s="66"/>
      <c r="E54" s="67" t="str">
        <f t="shared" si="0"/>
        <v/>
      </c>
    </row>
    <row r="55" spans="1:5" x14ac:dyDescent="0.25">
      <c r="A55" s="37" t="s">
        <v>126</v>
      </c>
      <c r="B55" s="81" t="s">
        <v>127</v>
      </c>
      <c r="C55" s="88">
        <v>1216.0500000000002</v>
      </c>
      <c r="D55" s="66"/>
      <c r="E55" s="67" t="str">
        <f t="shared" si="0"/>
        <v/>
      </c>
    </row>
    <row r="56" spans="1:5" x14ac:dyDescent="0.25">
      <c r="A56" s="37" t="s">
        <v>128</v>
      </c>
      <c r="B56" s="81" t="s">
        <v>129</v>
      </c>
      <c r="C56" s="88">
        <v>320.65000000000003</v>
      </c>
      <c r="D56" s="66"/>
      <c r="E56" s="67" t="str">
        <f t="shared" si="0"/>
        <v/>
      </c>
    </row>
    <row r="57" spans="1:5" x14ac:dyDescent="0.25">
      <c r="A57" s="37" t="s">
        <v>130</v>
      </c>
      <c r="B57" s="81" t="s">
        <v>131</v>
      </c>
      <c r="C57" s="88">
        <v>562.65000000000009</v>
      </c>
      <c r="D57" s="66"/>
      <c r="E57" s="67" t="str">
        <f t="shared" si="0"/>
        <v/>
      </c>
    </row>
    <row r="58" spans="1:5" x14ac:dyDescent="0.25">
      <c r="A58" s="37"/>
      <c r="B58" s="81"/>
      <c r="C58" s="88"/>
      <c r="D58" s="66"/>
      <c r="E58" s="67" t="str">
        <f t="shared" si="0"/>
        <v/>
      </c>
    </row>
    <row r="59" spans="1:5" x14ac:dyDescent="0.25">
      <c r="A59" s="37"/>
      <c r="B59" s="83" t="s">
        <v>133</v>
      </c>
      <c r="C59" s="88"/>
      <c r="D59" s="66"/>
      <c r="E59" s="67" t="str">
        <f t="shared" si="0"/>
        <v/>
      </c>
    </row>
    <row r="60" spans="1:5" x14ac:dyDescent="0.25">
      <c r="A60" s="37" t="s">
        <v>132</v>
      </c>
      <c r="B60" s="81" t="s">
        <v>134</v>
      </c>
      <c r="C60" s="88">
        <v>181.50000000000003</v>
      </c>
      <c r="D60" s="66"/>
      <c r="E60" s="67" t="str">
        <f t="shared" si="0"/>
        <v/>
      </c>
    </row>
    <row r="61" spans="1:5" x14ac:dyDescent="0.25">
      <c r="A61" s="37" t="s">
        <v>136</v>
      </c>
      <c r="B61" s="81" t="s">
        <v>135</v>
      </c>
      <c r="C61" s="88">
        <v>211.75000000000006</v>
      </c>
      <c r="D61" s="66"/>
      <c r="E61" s="67" t="str">
        <f t="shared" si="0"/>
        <v/>
      </c>
    </row>
    <row r="62" spans="1:5" x14ac:dyDescent="0.25">
      <c r="A62" s="37" t="s">
        <v>137</v>
      </c>
      <c r="B62" s="81" t="s">
        <v>139</v>
      </c>
      <c r="C62" s="88">
        <v>242.00000000000006</v>
      </c>
      <c r="D62" s="66"/>
      <c r="E62" s="67" t="str">
        <f t="shared" si="0"/>
        <v/>
      </c>
    </row>
    <row r="63" spans="1:5" x14ac:dyDescent="0.25">
      <c r="A63" s="37" t="s">
        <v>138</v>
      </c>
      <c r="B63" s="81" t="s">
        <v>140</v>
      </c>
      <c r="C63" s="88">
        <v>302.5</v>
      </c>
      <c r="D63" s="66"/>
      <c r="E63" s="67" t="str">
        <f t="shared" si="0"/>
        <v/>
      </c>
    </row>
    <row r="64" spans="1:5" x14ac:dyDescent="0.25">
      <c r="A64" s="37" t="s">
        <v>141</v>
      </c>
      <c r="B64" s="81" t="s">
        <v>142</v>
      </c>
      <c r="C64" s="88">
        <v>635.25</v>
      </c>
      <c r="D64" s="66"/>
      <c r="E64" s="67" t="str">
        <f t="shared" si="0"/>
        <v/>
      </c>
    </row>
    <row r="65" spans="1:5" x14ac:dyDescent="0.25">
      <c r="A65" s="37" t="s">
        <v>143</v>
      </c>
      <c r="B65" s="81" t="s">
        <v>144</v>
      </c>
      <c r="C65" s="88">
        <v>907.50000000000023</v>
      </c>
      <c r="D65" s="66"/>
      <c r="E65" s="67" t="str">
        <f t="shared" si="0"/>
        <v/>
      </c>
    </row>
    <row r="66" spans="1:5" x14ac:dyDescent="0.25">
      <c r="A66" s="37" t="s">
        <v>145</v>
      </c>
      <c r="B66" s="81" t="s">
        <v>146</v>
      </c>
      <c r="C66" s="88">
        <v>907.50000000000023</v>
      </c>
      <c r="D66" s="66"/>
      <c r="E66" s="67" t="str">
        <f t="shared" si="0"/>
        <v/>
      </c>
    </row>
    <row r="67" spans="1:5" x14ac:dyDescent="0.25">
      <c r="A67" s="37" t="s">
        <v>147</v>
      </c>
      <c r="B67" s="81" t="s">
        <v>148</v>
      </c>
      <c r="C67" s="88">
        <v>1149.5</v>
      </c>
      <c r="D67" s="66"/>
      <c r="E67" s="67" t="str">
        <f t="shared" ref="E67:E123" si="3">IF(D67&gt;0,C67*D67,"")</f>
        <v/>
      </c>
    </row>
    <row r="68" spans="1:5" x14ac:dyDescent="0.25">
      <c r="A68" s="37" t="s">
        <v>149</v>
      </c>
      <c r="B68" s="81" t="s">
        <v>150</v>
      </c>
      <c r="C68" s="88">
        <v>1149.5</v>
      </c>
      <c r="D68" s="66"/>
      <c r="E68" s="67" t="str">
        <f t="shared" si="3"/>
        <v/>
      </c>
    </row>
    <row r="69" spans="1:5" x14ac:dyDescent="0.25">
      <c r="A69" s="37" t="s">
        <v>151</v>
      </c>
      <c r="B69" s="81" t="s">
        <v>152</v>
      </c>
      <c r="C69" s="88">
        <v>1300.75</v>
      </c>
      <c r="D69" s="66"/>
      <c r="E69" s="67" t="str">
        <f t="shared" si="3"/>
        <v/>
      </c>
    </row>
    <row r="70" spans="1:5" x14ac:dyDescent="0.25">
      <c r="A70" s="37" t="s">
        <v>153</v>
      </c>
      <c r="B70" s="81" t="s">
        <v>154</v>
      </c>
      <c r="C70" s="88">
        <v>2571.25</v>
      </c>
      <c r="D70" s="66"/>
      <c r="E70" s="67" t="str">
        <f t="shared" si="3"/>
        <v/>
      </c>
    </row>
    <row r="71" spans="1:5" x14ac:dyDescent="0.25">
      <c r="A71" s="37" t="s">
        <v>155</v>
      </c>
      <c r="B71" s="81" t="s">
        <v>156</v>
      </c>
      <c r="C71" s="88">
        <v>937.75000000000023</v>
      </c>
      <c r="D71" s="66"/>
      <c r="E71" s="67" t="str">
        <f t="shared" si="3"/>
        <v/>
      </c>
    </row>
    <row r="72" spans="1:5" x14ac:dyDescent="0.25">
      <c r="A72" s="37" t="s">
        <v>157</v>
      </c>
      <c r="B72" s="81" t="s">
        <v>158</v>
      </c>
      <c r="C72" s="88">
        <v>1058.7500000000002</v>
      </c>
      <c r="D72" s="66"/>
      <c r="E72" s="67" t="str">
        <f t="shared" si="3"/>
        <v/>
      </c>
    </row>
    <row r="73" spans="1:5" x14ac:dyDescent="0.25">
      <c r="A73" s="37" t="s">
        <v>159</v>
      </c>
      <c r="B73" s="81" t="s">
        <v>160</v>
      </c>
      <c r="C73" s="88">
        <v>127.05000000000003</v>
      </c>
      <c r="D73" s="66"/>
      <c r="E73" s="67" t="str">
        <f t="shared" si="3"/>
        <v/>
      </c>
    </row>
    <row r="74" spans="1:5" x14ac:dyDescent="0.25">
      <c r="A74" s="37" t="s">
        <v>161</v>
      </c>
      <c r="B74" s="81" t="s">
        <v>162</v>
      </c>
      <c r="C74" s="88">
        <v>157.30000000000001</v>
      </c>
      <c r="D74" s="66"/>
      <c r="E74" s="67" t="str">
        <f t="shared" si="3"/>
        <v/>
      </c>
    </row>
    <row r="75" spans="1:5" x14ac:dyDescent="0.25">
      <c r="A75" s="37" t="s">
        <v>163</v>
      </c>
      <c r="B75" s="81" t="s">
        <v>164</v>
      </c>
      <c r="C75" s="88">
        <v>314.60000000000002</v>
      </c>
      <c r="D75" s="66"/>
      <c r="E75" s="67" t="str">
        <f t="shared" si="3"/>
        <v/>
      </c>
    </row>
    <row r="76" spans="1:5" x14ac:dyDescent="0.25">
      <c r="A76" s="37" t="s">
        <v>165</v>
      </c>
      <c r="B76" s="81" t="s">
        <v>166</v>
      </c>
      <c r="C76" s="88">
        <v>943.80000000000018</v>
      </c>
      <c r="D76" s="66"/>
      <c r="E76" s="67" t="str">
        <f t="shared" si="3"/>
        <v/>
      </c>
    </row>
    <row r="77" spans="1:5" x14ac:dyDescent="0.25">
      <c r="A77" s="37" t="s">
        <v>167</v>
      </c>
      <c r="B77" s="81" t="s">
        <v>168</v>
      </c>
      <c r="C77" s="88">
        <v>1119.2500000000002</v>
      </c>
      <c r="D77" s="66"/>
      <c r="E77" s="67" t="str">
        <f t="shared" si="3"/>
        <v/>
      </c>
    </row>
    <row r="78" spans="1:5" x14ac:dyDescent="0.25">
      <c r="A78" s="37" t="s">
        <v>169</v>
      </c>
      <c r="B78" s="81" t="s">
        <v>170</v>
      </c>
      <c r="C78" s="88">
        <v>605</v>
      </c>
      <c r="D78" s="66"/>
      <c r="E78" s="67" t="str">
        <f t="shared" si="3"/>
        <v/>
      </c>
    </row>
    <row r="79" spans="1:5" x14ac:dyDescent="0.25">
      <c r="A79" s="37" t="s">
        <v>171</v>
      </c>
      <c r="B79" s="81" t="s">
        <v>172</v>
      </c>
      <c r="C79" s="88">
        <v>689.7</v>
      </c>
      <c r="D79" s="66"/>
      <c r="E79" s="67" t="str">
        <f t="shared" si="3"/>
        <v/>
      </c>
    </row>
    <row r="80" spans="1:5" x14ac:dyDescent="0.25">
      <c r="A80" s="37" t="s">
        <v>173</v>
      </c>
      <c r="B80" s="81" t="s">
        <v>174</v>
      </c>
      <c r="C80" s="88">
        <v>1046.6500000000003</v>
      </c>
      <c r="D80" s="66"/>
      <c r="E80" s="67" t="str">
        <f t="shared" si="3"/>
        <v/>
      </c>
    </row>
    <row r="81" spans="1:5" x14ac:dyDescent="0.25">
      <c r="A81" s="37"/>
      <c r="B81" s="83"/>
      <c r="C81" s="88"/>
      <c r="D81" s="66"/>
      <c r="E81" s="67" t="str">
        <f t="shared" si="3"/>
        <v/>
      </c>
    </row>
    <row r="82" spans="1:5" x14ac:dyDescent="0.25">
      <c r="A82" s="37"/>
      <c r="B82" s="83" t="s">
        <v>175</v>
      </c>
      <c r="C82" s="88"/>
      <c r="D82" s="66"/>
      <c r="E82" s="67" t="str">
        <f t="shared" si="3"/>
        <v/>
      </c>
    </row>
    <row r="83" spans="1:5" x14ac:dyDescent="0.25">
      <c r="A83" s="37" t="s">
        <v>176</v>
      </c>
      <c r="B83" s="81" t="s">
        <v>177</v>
      </c>
      <c r="C83" s="88">
        <v>181.50000000000003</v>
      </c>
      <c r="D83" s="66"/>
      <c r="E83" s="67" t="str">
        <f t="shared" si="3"/>
        <v/>
      </c>
    </row>
    <row r="84" spans="1:5" x14ac:dyDescent="0.25">
      <c r="A84" s="37" t="s">
        <v>178</v>
      </c>
      <c r="B84" s="81" t="s">
        <v>179</v>
      </c>
      <c r="C84" s="88">
        <v>2171.9500000000003</v>
      </c>
      <c r="D84" s="66"/>
      <c r="E84" s="67" t="str">
        <f t="shared" si="3"/>
        <v/>
      </c>
    </row>
    <row r="85" spans="1:5" x14ac:dyDescent="0.25">
      <c r="A85" s="37" t="s">
        <v>180</v>
      </c>
      <c r="B85" s="81" t="s">
        <v>181</v>
      </c>
      <c r="C85" s="88">
        <v>2480.5</v>
      </c>
      <c r="D85" s="66"/>
      <c r="E85" s="67" t="str">
        <f t="shared" si="3"/>
        <v/>
      </c>
    </row>
    <row r="86" spans="1:5" x14ac:dyDescent="0.25">
      <c r="A86" s="37" t="s">
        <v>182</v>
      </c>
      <c r="B86" s="81" t="s">
        <v>183</v>
      </c>
      <c r="C86" s="88">
        <v>3047.9900000000002</v>
      </c>
      <c r="D86" s="66"/>
      <c r="E86" s="67" t="str">
        <f t="shared" si="3"/>
        <v/>
      </c>
    </row>
    <row r="87" spans="1:5" x14ac:dyDescent="0.25">
      <c r="A87" s="37" t="s">
        <v>286</v>
      </c>
      <c r="B87" s="81" t="s">
        <v>281</v>
      </c>
      <c r="C87" s="88">
        <v>2843.5000000000005</v>
      </c>
      <c r="D87" s="66"/>
      <c r="E87" s="67" t="str">
        <f t="shared" si="3"/>
        <v/>
      </c>
    </row>
    <row r="88" spans="1:5" x14ac:dyDescent="0.25">
      <c r="A88" s="37" t="s">
        <v>287</v>
      </c>
      <c r="B88" s="81" t="s">
        <v>282</v>
      </c>
      <c r="C88" s="88">
        <v>3690.5000000000009</v>
      </c>
      <c r="D88" s="66"/>
      <c r="E88" s="67" t="str">
        <f t="shared" si="3"/>
        <v/>
      </c>
    </row>
    <row r="89" spans="1:5" x14ac:dyDescent="0.25">
      <c r="A89" s="37" t="s">
        <v>184</v>
      </c>
      <c r="B89" s="81" t="s">
        <v>186</v>
      </c>
      <c r="C89" s="88">
        <v>484.00000000000011</v>
      </c>
      <c r="D89" s="66"/>
      <c r="E89" s="67" t="str">
        <f t="shared" si="3"/>
        <v/>
      </c>
    </row>
    <row r="90" spans="1:5" x14ac:dyDescent="0.25">
      <c r="A90" s="37" t="s">
        <v>187</v>
      </c>
      <c r="B90" s="81" t="s">
        <v>185</v>
      </c>
      <c r="C90" s="88">
        <v>1452.0000000000002</v>
      </c>
      <c r="D90" s="66"/>
      <c r="E90" s="67" t="str">
        <f t="shared" si="3"/>
        <v/>
      </c>
    </row>
    <row r="91" spans="1:5" x14ac:dyDescent="0.25">
      <c r="A91" s="37" t="s">
        <v>188</v>
      </c>
      <c r="B91" s="81" t="s">
        <v>189</v>
      </c>
      <c r="C91" s="88">
        <v>726.00000000000011</v>
      </c>
      <c r="D91" s="66"/>
      <c r="E91" s="67" t="str">
        <f t="shared" si="3"/>
        <v/>
      </c>
    </row>
    <row r="92" spans="1:5" x14ac:dyDescent="0.25">
      <c r="A92" s="37" t="s">
        <v>190</v>
      </c>
      <c r="B92" s="81" t="s">
        <v>191</v>
      </c>
      <c r="C92" s="88">
        <v>60.500000000000014</v>
      </c>
      <c r="D92" s="66"/>
      <c r="E92" s="67" t="str">
        <f t="shared" si="3"/>
        <v/>
      </c>
    </row>
    <row r="93" spans="1:5" x14ac:dyDescent="0.25">
      <c r="A93" s="37" t="s">
        <v>192</v>
      </c>
      <c r="B93" s="81" t="s">
        <v>573</v>
      </c>
      <c r="C93" s="88">
        <v>123.42000000000002</v>
      </c>
      <c r="D93" s="66"/>
      <c r="E93" s="67" t="str">
        <f t="shared" si="3"/>
        <v/>
      </c>
    </row>
    <row r="94" spans="1:5" x14ac:dyDescent="0.25">
      <c r="A94" s="37" t="s">
        <v>193</v>
      </c>
      <c r="B94" s="81" t="s">
        <v>194</v>
      </c>
      <c r="C94" s="88">
        <v>302.5</v>
      </c>
      <c r="D94" s="66"/>
      <c r="E94" s="67" t="str">
        <f t="shared" si="3"/>
        <v/>
      </c>
    </row>
    <row r="95" spans="1:5" x14ac:dyDescent="0.25">
      <c r="A95" s="37" t="s">
        <v>195</v>
      </c>
      <c r="B95" s="81" t="s">
        <v>196</v>
      </c>
      <c r="C95" s="88">
        <v>479.16000000000008</v>
      </c>
      <c r="D95" s="66"/>
      <c r="E95" s="67" t="str">
        <f t="shared" si="3"/>
        <v/>
      </c>
    </row>
    <row r="96" spans="1:5" x14ac:dyDescent="0.25">
      <c r="A96" s="37" t="s">
        <v>197</v>
      </c>
      <c r="B96" s="81" t="s">
        <v>574</v>
      </c>
      <c r="C96" s="88">
        <v>1149.5</v>
      </c>
      <c r="D96" s="66"/>
      <c r="E96" s="67" t="str">
        <f t="shared" si="3"/>
        <v/>
      </c>
    </row>
    <row r="97" spans="1:5" x14ac:dyDescent="0.25">
      <c r="A97" s="37" t="s">
        <v>198</v>
      </c>
      <c r="B97" s="81" t="s">
        <v>524</v>
      </c>
      <c r="C97" s="88">
        <v>181.50000000000003</v>
      </c>
      <c r="D97" s="66"/>
      <c r="E97" s="67" t="str">
        <f t="shared" si="3"/>
        <v/>
      </c>
    </row>
    <row r="98" spans="1:5" x14ac:dyDescent="0.25">
      <c r="A98" s="37" t="s">
        <v>199</v>
      </c>
      <c r="B98" s="81" t="s">
        <v>200</v>
      </c>
      <c r="C98" s="88">
        <v>1240.25</v>
      </c>
      <c r="D98" s="66"/>
      <c r="E98" s="67" t="str">
        <f t="shared" si="3"/>
        <v/>
      </c>
    </row>
    <row r="99" spans="1:5" x14ac:dyDescent="0.25">
      <c r="A99" s="37" t="s">
        <v>201</v>
      </c>
      <c r="B99" s="81" t="s">
        <v>202</v>
      </c>
      <c r="C99" s="88">
        <v>1240.25</v>
      </c>
      <c r="D99" s="66"/>
      <c r="E99" s="67" t="str">
        <f t="shared" si="3"/>
        <v/>
      </c>
    </row>
    <row r="100" spans="1:5" x14ac:dyDescent="0.25">
      <c r="A100" s="37"/>
      <c r="B100" s="81"/>
      <c r="C100" s="88"/>
      <c r="D100" s="66"/>
      <c r="E100" s="67" t="str">
        <f t="shared" si="3"/>
        <v/>
      </c>
    </row>
    <row r="101" spans="1:5" x14ac:dyDescent="0.25">
      <c r="A101" s="37"/>
      <c r="B101" s="83" t="s">
        <v>300</v>
      </c>
      <c r="C101" s="88"/>
      <c r="D101" s="66"/>
      <c r="E101" s="67" t="str">
        <f t="shared" si="3"/>
        <v/>
      </c>
    </row>
    <row r="102" spans="1:5" x14ac:dyDescent="0.25">
      <c r="A102" s="37" t="s">
        <v>203</v>
      </c>
      <c r="B102" s="81" t="s">
        <v>204</v>
      </c>
      <c r="C102" s="88">
        <v>4628.25</v>
      </c>
      <c r="D102" s="66"/>
      <c r="E102" s="67" t="str">
        <f t="shared" si="3"/>
        <v/>
      </c>
    </row>
    <row r="103" spans="1:5" x14ac:dyDescent="0.25">
      <c r="A103" s="37" t="s">
        <v>205</v>
      </c>
      <c r="B103" s="81" t="s">
        <v>206</v>
      </c>
      <c r="C103" s="88">
        <v>5021.5</v>
      </c>
      <c r="D103" s="66"/>
      <c r="E103" s="67" t="str">
        <f t="shared" si="3"/>
        <v/>
      </c>
    </row>
    <row r="104" spans="1:5" x14ac:dyDescent="0.25">
      <c r="A104" s="37" t="s">
        <v>207</v>
      </c>
      <c r="B104" s="81" t="s">
        <v>208</v>
      </c>
      <c r="C104" s="88">
        <v>15125.000000000004</v>
      </c>
      <c r="D104" s="66"/>
      <c r="E104" s="67" t="str">
        <f t="shared" si="3"/>
        <v/>
      </c>
    </row>
    <row r="105" spans="1:5" x14ac:dyDescent="0.25">
      <c r="A105" s="37" t="s">
        <v>209</v>
      </c>
      <c r="B105" s="81" t="s">
        <v>210</v>
      </c>
      <c r="C105" s="88">
        <v>21719.5</v>
      </c>
      <c r="D105" s="66"/>
      <c r="E105" s="67" t="str">
        <f t="shared" si="3"/>
        <v/>
      </c>
    </row>
    <row r="106" spans="1:5" x14ac:dyDescent="0.25">
      <c r="A106" s="37" t="s">
        <v>211</v>
      </c>
      <c r="B106" s="81" t="s">
        <v>212</v>
      </c>
      <c r="C106" s="88">
        <v>943.80000000000018</v>
      </c>
      <c r="D106" s="66"/>
      <c r="E106" s="67" t="str">
        <f t="shared" si="3"/>
        <v/>
      </c>
    </row>
    <row r="107" spans="1:5" x14ac:dyDescent="0.25">
      <c r="A107" s="37" t="s">
        <v>213</v>
      </c>
      <c r="B107" s="81" t="s">
        <v>214</v>
      </c>
      <c r="C107" s="88">
        <v>1234.2</v>
      </c>
      <c r="D107" s="66"/>
      <c r="E107" s="67" t="str">
        <f t="shared" si="3"/>
        <v/>
      </c>
    </row>
    <row r="108" spans="1:5" x14ac:dyDescent="0.25">
      <c r="A108" s="37" t="s">
        <v>215</v>
      </c>
      <c r="B108" s="81" t="s">
        <v>216</v>
      </c>
      <c r="C108" s="88">
        <v>56.870000000000005</v>
      </c>
      <c r="D108" s="66"/>
      <c r="E108" s="67" t="str">
        <f t="shared" si="3"/>
        <v/>
      </c>
    </row>
    <row r="109" spans="1:5" x14ac:dyDescent="0.25">
      <c r="A109" s="37" t="s">
        <v>217</v>
      </c>
      <c r="B109" s="81" t="s">
        <v>218</v>
      </c>
      <c r="C109" s="88">
        <v>133.10000000000002</v>
      </c>
      <c r="D109" s="66"/>
      <c r="E109" s="67" t="str">
        <f t="shared" si="3"/>
        <v/>
      </c>
    </row>
    <row r="110" spans="1:5" x14ac:dyDescent="0.25">
      <c r="A110" s="37" t="s">
        <v>219</v>
      </c>
      <c r="B110" s="81" t="s">
        <v>220</v>
      </c>
      <c r="C110" s="88">
        <v>133.10000000000002</v>
      </c>
      <c r="D110" s="66"/>
      <c r="E110" s="67" t="str">
        <f t="shared" si="3"/>
        <v/>
      </c>
    </row>
    <row r="111" spans="1:5" x14ac:dyDescent="0.25">
      <c r="A111" s="37" t="s">
        <v>221</v>
      </c>
      <c r="B111" s="81" t="s">
        <v>222</v>
      </c>
      <c r="C111" s="88">
        <v>169.4</v>
      </c>
      <c r="D111" s="66"/>
      <c r="E111" s="67" t="str">
        <f t="shared" si="3"/>
        <v/>
      </c>
    </row>
    <row r="112" spans="1:5" x14ac:dyDescent="0.25">
      <c r="A112" s="37" t="s">
        <v>225</v>
      </c>
      <c r="B112" s="81" t="s">
        <v>223</v>
      </c>
      <c r="C112" s="88">
        <v>2601.5</v>
      </c>
      <c r="D112" s="66"/>
      <c r="E112" s="67" t="str">
        <f t="shared" si="3"/>
        <v/>
      </c>
    </row>
    <row r="113" spans="1:5" x14ac:dyDescent="0.25">
      <c r="A113" s="37" t="s">
        <v>226</v>
      </c>
      <c r="B113" s="81" t="s">
        <v>224</v>
      </c>
      <c r="C113" s="88">
        <v>3206.5000000000009</v>
      </c>
      <c r="D113" s="66"/>
      <c r="E113" s="67" t="str">
        <f t="shared" si="3"/>
        <v/>
      </c>
    </row>
    <row r="114" spans="1:5" x14ac:dyDescent="0.25">
      <c r="A114" s="37" t="s">
        <v>227</v>
      </c>
      <c r="B114" s="81" t="s">
        <v>228</v>
      </c>
      <c r="C114" s="88">
        <v>2432.1000000000004</v>
      </c>
      <c r="D114" s="66"/>
      <c r="E114" s="67" t="str">
        <f t="shared" si="3"/>
        <v/>
      </c>
    </row>
    <row r="115" spans="1:5" x14ac:dyDescent="0.25">
      <c r="A115" s="37"/>
      <c r="B115" s="81" t="s">
        <v>575</v>
      </c>
      <c r="C115" s="88">
        <v>3206.5000000000009</v>
      </c>
      <c r="D115" s="66"/>
      <c r="E115" s="67"/>
    </row>
    <row r="116" spans="1:5" x14ac:dyDescent="0.25">
      <c r="A116" s="37" t="s">
        <v>229</v>
      </c>
      <c r="B116" s="81" t="s">
        <v>230</v>
      </c>
      <c r="C116" s="88">
        <v>435.60000000000008</v>
      </c>
      <c r="D116" s="66"/>
      <c r="E116" s="67" t="str">
        <f t="shared" si="3"/>
        <v/>
      </c>
    </row>
    <row r="117" spans="1:5" x14ac:dyDescent="0.25">
      <c r="A117" s="37" t="s">
        <v>231</v>
      </c>
      <c r="B117" s="81" t="s">
        <v>232</v>
      </c>
      <c r="C117" s="88">
        <v>556.60000000000014</v>
      </c>
      <c r="D117" s="66"/>
      <c r="E117" s="67" t="str">
        <f t="shared" si="3"/>
        <v/>
      </c>
    </row>
    <row r="118" spans="1:5" x14ac:dyDescent="0.25">
      <c r="A118" s="37" t="s">
        <v>233</v>
      </c>
      <c r="B118" s="81" t="s">
        <v>234</v>
      </c>
      <c r="C118" s="88">
        <v>24490.400000000001</v>
      </c>
      <c r="D118" s="66"/>
      <c r="E118" s="67" t="str">
        <f t="shared" si="3"/>
        <v/>
      </c>
    </row>
    <row r="119" spans="1:5" x14ac:dyDescent="0.25">
      <c r="A119" s="37" t="s">
        <v>235</v>
      </c>
      <c r="B119" s="81" t="s">
        <v>236</v>
      </c>
      <c r="C119" s="88">
        <v>27556.540000000005</v>
      </c>
      <c r="D119" s="66"/>
      <c r="E119" s="67" t="str">
        <f t="shared" si="3"/>
        <v/>
      </c>
    </row>
    <row r="120" spans="1:5" x14ac:dyDescent="0.25">
      <c r="A120" s="37" t="s">
        <v>235</v>
      </c>
      <c r="B120" s="81" t="s">
        <v>237</v>
      </c>
      <c r="C120" s="88">
        <v>35029.500000000007</v>
      </c>
      <c r="D120" s="66"/>
      <c r="E120" s="67" t="str">
        <f t="shared" si="3"/>
        <v/>
      </c>
    </row>
    <row r="121" spans="1:5" x14ac:dyDescent="0.25">
      <c r="A121" s="37" t="s">
        <v>238</v>
      </c>
      <c r="B121" s="81" t="s">
        <v>239</v>
      </c>
      <c r="C121" s="88">
        <v>1808.9500000000005</v>
      </c>
      <c r="D121" s="66"/>
      <c r="E121" s="67" t="str">
        <f t="shared" si="3"/>
        <v/>
      </c>
    </row>
    <row r="122" spans="1:5" x14ac:dyDescent="0.25">
      <c r="A122" s="37" t="s">
        <v>294</v>
      </c>
      <c r="B122" s="81" t="s">
        <v>283</v>
      </c>
      <c r="C122" s="88">
        <v>2964.5000000000005</v>
      </c>
      <c r="D122" s="66"/>
      <c r="E122" s="67" t="str">
        <f t="shared" si="3"/>
        <v/>
      </c>
    </row>
    <row r="123" spans="1:5" x14ac:dyDescent="0.25">
      <c r="A123" s="37" t="s">
        <v>295</v>
      </c>
      <c r="B123" s="81" t="s">
        <v>284</v>
      </c>
      <c r="C123" s="88">
        <v>3811.5000000000009</v>
      </c>
      <c r="D123" s="66"/>
      <c r="E123" s="67" t="str">
        <f t="shared" si="3"/>
        <v/>
      </c>
    </row>
    <row r="124" spans="1:5" x14ac:dyDescent="0.25">
      <c r="A124" s="37"/>
      <c r="B124" s="81"/>
      <c r="C124" s="88"/>
      <c r="D124" s="66"/>
      <c r="E124" s="67" t="str">
        <f t="shared" ref="E124:E210" si="4">IF(D124&gt;0,C124*D124,"")</f>
        <v/>
      </c>
    </row>
    <row r="125" spans="1:5" x14ac:dyDescent="0.25">
      <c r="A125" s="37"/>
      <c r="B125" s="83" t="s">
        <v>240</v>
      </c>
      <c r="C125" s="88"/>
      <c r="D125" s="66"/>
      <c r="E125" s="67" t="str">
        <f t="shared" si="4"/>
        <v/>
      </c>
    </row>
    <row r="126" spans="1:5" x14ac:dyDescent="0.25">
      <c r="A126" s="37" t="s">
        <v>241</v>
      </c>
      <c r="B126" s="81" t="s">
        <v>242</v>
      </c>
      <c r="C126" s="88">
        <v>1573.0000000000005</v>
      </c>
      <c r="D126" s="66"/>
      <c r="E126" s="67" t="str">
        <f t="shared" si="4"/>
        <v/>
      </c>
    </row>
    <row r="127" spans="1:5" x14ac:dyDescent="0.25">
      <c r="A127" s="37" t="s">
        <v>243</v>
      </c>
      <c r="B127" s="81" t="s">
        <v>244</v>
      </c>
      <c r="C127" s="88">
        <v>3216.1800000000003</v>
      </c>
      <c r="D127" s="66"/>
      <c r="E127" s="67" t="str">
        <f t="shared" si="4"/>
        <v/>
      </c>
    </row>
    <row r="128" spans="1:5" x14ac:dyDescent="0.25">
      <c r="A128" s="37" t="s">
        <v>245</v>
      </c>
      <c r="B128" s="81" t="s">
        <v>246</v>
      </c>
      <c r="C128" s="88">
        <v>1875.5000000000005</v>
      </c>
      <c r="D128" s="66"/>
      <c r="E128" s="67" t="str">
        <f t="shared" si="4"/>
        <v/>
      </c>
    </row>
    <row r="129" spans="1:5" x14ac:dyDescent="0.25">
      <c r="A129" s="37" t="s">
        <v>247</v>
      </c>
      <c r="B129" s="81" t="s">
        <v>248</v>
      </c>
      <c r="C129" s="88">
        <v>1464.1000000000001</v>
      </c>
      <c r="D129" s="66"/>
      <c r="E129" s="67" t="str">
        <f t="shared" si="4"/>
        <v/>
      </c>
    </row>
    <row r="130" spans="1:5" x14ac:dyDescent="0.25">
      <c r="A130" s="37" t="s">
        <v>249</v>
      </c>
      <c r="B130" s="81" t="s">
        <v>250</v>
      </c>
      <c r="C130" s="88">
        <v>617.1</v>
      </c>
      <c r="D130" s="66"/>
      <c r="E130" s="67" t="str">
        <f t="shared" si="4"/>
        <v/>
      </c>
    </row>
    <row r="131" spans="1:5" x14ac:dyDescent="0.25">
      <c r="A131" s="37"/>
      <c r="B131" s="81"/>
      <c r="C131" s="88"/>
      <c r="D131" s="66"/>
      <c r="E131" s="67" t="str">
        <f t="shared" si="4"/>
        <v/>
      </c>
    </row>
    <row r="132" spans="1:5" x14ac:dyDescent="0.25">
      <c r="A132" s="37"/>
      <c r="B132" s="83" t="s">
        <v>455</v>
      </c>
      <c r="C132" s="88"/>
      <c r="D132" s="66"/>
      <c r="E132" s="67" t="str">
        <f t="shared" si="4"/>
        <v/>
      </c>
    </row>
    <row r="133" spans="1:5" x14ac:dyDescent="0.25">
      <c r="A133" s="37" t="s">
        <v>252</v>
      </c>
      <c r="B133" s="81" t="s">
        <v>251</v>
      </c>
      <c r="C133" s="88">
        <v>4114.0000000000009</v>
      </c>
      <c r="D133" s="66"/>
      <c r="E133" s="67" t="str">
        <f t="shared" si="4"/>
        <v/>
      </c>
    </row>
    <row r="134" spans="1:5" x14ac:dyDescent="0.25">
      <c r="A134" s="37" t="s">
        <v>253</v>
      </c>
      <c r="B134" s="81" t="s">
        <v>254</v>
      </c>
      <c r="C134" s="88">
        <v>4053.5000000000009</v>
      </c>
      <c r="D134" s="66"/>
      <c r="E134" s="67" t="str">
        <f t="shared" si="4"/>
        <v/>
      </c>
    </row>
    <row r="135" spans="1:5" x14ac:dyDescent="0.25">
      <c r="A135" s="37" t="s">
        <v>255</v>
      </c>
      <c r="B135" s="81" t="s">
        <v>256</v>
      </c>
      <c r="C135" s="88">
        <v>1119.2500000000002</v>
      </c>
      <c r="D135" s="66"/>
      <c r="E135" s="67" t="str">
        <f t="shared" si="4"/>
        <v/>
      </c>
    </row>
    <row r="136" spans="1:5" x14ac:dyDescent="0.25">
      <c r="A136" s="37" t="s">
        <v>257</v>
      </c>
      <c r="B136" s="81" t="s">
        <v>258</v>
      </c>
      <c r="C136" s="88">
        <v>1240.25</v>
      </c>
      <c r="D136" s="66"/>
      <c r="E136" s="67" t="str">
        <f t="shared" si="4"/>
        <v/>
      </c>
    </row>
    <row r="137" spans="1:5" x14ac:dyDescent="0.25">
      <c r="A137" s="37" t="s">
        <v>259</v>
      </c>
      <c r="B137" s="81" t="s">
        <v>260</v>
      </c>
      <c r="C137" s="88">
        <v>2601.5</v>
      </c>
      <c r="D137" s="66"/>
      <c r="E137" s="67" t="str">
        <f t="shared" si="4"/>
        <v/>
      </c>
    </row>
    <row r="138" spans="1:5" x14ac:dyDescent="0.25">
      <c r="A138" s="37" t="s">
        <v>527</v>
      </c>
      <c r="B138" s="81" t="s">
        <v>528</v>
      </c>
      <c r="C138" s="88">
        <v>2601.5</v>
      </c>
      <c r="D138" s="66"/>
      <c r="E138" s="67"/>
    </row>
    <row r="139" spans="1:5" x14ac:dyDescent="0.25">
      <c r="A139" s="37"/>
      <c r="B139" s="81"/>
      <c r="C139" s="88"/>
      <c r="D139" s="66"/>
      <c r="E139" s="67" t="str">
        <f t="shared" si="4"/>
        <v/>
      </c>
    </row>
    <row r="140" spans="1:5" x14ac:dyDescent="0.25">
      <c r="A140" s="37"/>
      <c r="B140" s="83" t="s">
        <v>518</v>
      </c>
      <c r="C140" s="88"/>
      <c r="D140" s="66"/>
      <c r="E140" s="67"/>
    </row>
    <row r="141" spans="1:5" x14ac:dyDescent="0.25">
      <c r="A141" s="37" t="s">
        <v>519</v>
      </c>
      <c r="B141" s="81" t="s">
        <v>520</v>
      </c>
      <c r="C141" s="88">
        <v>4235.0000000000009</v>
      </c>
      <c r="D141" s="66"/>
      <c r="E141" s="67"/>
    </row>
    <row r="142" spans="1:5" x14ac:dyDescent="0.25">
      <c r="A142" s="37" t="s">
        <v>521</v>
      </c>
      <c r="B142" s="81" t="s">
        <v>522</v>
      </c>
      <c r="C142" s="88">
        <v>2420</v>
      </c>
      <c r="D142" s="66"/>
      <c r="E142" s="67"/>
    </row>
    <row r="143" spans="1:5" x14ac:dyDescent="0.25">
      <c r="A143" s="37"/>
      <c r="B143" s="81"/>
      <c r="C143" s="88"/>
      <c r="D143" s="66"/>
      <c r="E143" s="67" t="str">
        <f t="shared" si="4"/>
        <v/>
      </c>
    </row>
    <row r="144" spans="1:5" x14ac:dyDescent="0.25">
      <c r="A144" s="48"/>
      <c r="B144" s="83" t="s">
        <v>525</v>
      </c>
      <c r="C144" s="88"/>
      <c r="D144" s="66"/>
      <c r="E144" s="67" t="s">
        <v>457</v>
      </c>
    </row>
    <row r="145" spans="1:5" x14ac:dyDescent="0.25">
      <c r="A145" s="48" t="s">
        <v>458</v>
      </c>
      <c r="B145" s="81" t="s">
        <v>459</v>
      </c>
      <c r="C145" s="88">
        <v>726.00000000000011</v>
      </c>
      <c r="D145" s="66"/>
      <c r="E145" s="67" t="s">
        <v>457</v>
      </c>
    </row>
    <row r="146" spans="1:5" x14ac:dyDescent="0.25">
      <c r="A146" s="48" t="s">
        <v>460</v>
      </c>
      <c r="B146" s="81" t="s">
        <v>461</v>
      </c>
      <c r="C146" s="88">
        <v>816.75000000000023</v>
      </c>
      <c r="D146" s="66"/>
      <c r="E146" s="67" t="s">
        <v>457</v>
      </c>
    </row>
    <row r="147" spans="1:5" x14ac:dyDescent="0.25">
      <c r="A147" s="48"/>
      <c r="B147" s="81"/>
      <c r="C147" s="88"/>
      <c r="D147" s="66"/>
      <c r="E147" s="67" t="s">
        <v>457</v>
      </c>
    </row>
    <row r="148" spans="1:5" x14ac:dyDescent="0.25">
      <c r="A148" s="48"/>
      <c r="B148" s="83" t="s">
        <v>526</v>
      </c>
      <c r="C148" s="88"/>
      <c r="D148" s="66"/>
      <c r="E148" s="67" t="s">
        <v>457</v>
      </c>
    </row>
    <row r="149" spans="1:5" x14ac:dyDescent="0.25">
      <c r="A149" s="48" t="s">
        <v>463</v>
      </c>
      <c r="B149" s="81" t="s">
        <v>464</v>
      </c>
      <c r="C149" s="88">
        <v>181.50000000000003</v>
      </c>
      <c r="D149" s="66"/>
      <c r="E149" s="67" t="s">
        <v>457</v>
      </c>
    </row>
    <row r="150" spans="1:5" x14ac:dyDescent="0.25">
      <c r="A150" s="48" t="s">
        <v>261</v>
      </c>
      <c r="B150" s="81" t="s">
        <v>465</v>
      </c>
      <c r="C150" s="88">
        <v>423.50000000000011</v>
      </c>
      <c r="D150" s="66"/>
      <c r="E150" s="67" t="s">
        <v>457</v>
      </c>
    </row>
    <row r="151" spans="1:5" x14ac:dyDescent="0.25">
      <c r="A151" s="48" t="s">
        <v>466</v>
      </c>
      <c r="B151" s="81" t="s">
        <v>467</v>
      </c>
      <c r="C151" s="88">
        <v>877.25000000000023</v>
      </c>
      <c r="D151" s="66"/>
      <c r="E151" s="67" t="s">
        <v>457</v>
      </c>
    </row>
    <row r="152" spans="1:5" x14ac:dyDescent="0.25">
      <c r="A152" s="48" t="s">
        <v>468</v>
      </c>
      <c r="B152" s="81" t="s">
        <v>469</v>
      </c>
      <c r="C152" s="88">
        <v>1058.7500000000002</v>
      </c>
      <c r="D152" s="66"/>
      <c r="E152" s="67" t="s">
        <v>457</v>
      </c>
    </row>
    <row r="153" spans="1:5" x14ac:dyDescent="0.25">
      <c r="A153" s="48" t="s">
        <v>470</v>
      </c>
      <c r="B153" s="81" t="s">
        <v>471</v>
      </c>
      <c r="C153" s="88">
        <v>514.25000000000011</v>
      </c>
      <c r="D153" s="66"/>
      <c r="E153" s="67" t="s">
        <v>457</v>
      </c>
    </row>
    <row r="154" spans="1:5" x14ac:dyDescent="0.25">
      <c r="A154" s="49" t="s">
        <v>472</v>
      </c>
      <c r="B154" s="81" t="s">
        <v>473</v>
      </c>
      <c r="C154" s="88">
        <v>58.080000000000013</v>
      </c>
      <c r="D154" s="66"/>
      <c r="E154" s="67" t="s">
        <v>457</v>
      </c>
    </row>
    <row r="155" spans="1:5" x14ac:dyDescent="0.25">
      <c r="A155" s="36"/>
      <c r="B155" s="80"/>
      <c r="C155" s="88"/>
      <c r="D155" s="66"/>
      <c r="E155" s="67" t="str">
        <f t="shared" si="4"/>
        <v/>
      </c>
    </row>
    <row r="156" spans="1:5" x14ac:dyDescent="0.25">
      <c r="A156" s="36"/>
      <c r="B156" s="80"/>
      <c r="C156" s="88"/>
      <c r="D156" s="68"/>
      <c r="E156" s="67" t="str">
        <f t="shared" si="4"/>
        <v/>
      </c>
    </row>
    <row r="157" spans="1:5" x14ac:dyDescent="0.25">
      <c r="A157" s="39"/>
      <c r="B157" s="84"/>
      <c r="C157" s="84"/>
      <c r="D157" s="69"/>
      <c r="E157" s="84"/>
    </row>
    <row r="158" spans="1:5" x14ac:dyDescent="0.25">
      <c r="A158" s="36"/>
      <c r="B158" s="80"/>
      <c r="C158" s="88"/>
      <c r="D158" s="68"/>
      <c r="E158" s="67" t="str">
        <f t="shared" si="4"/>
        <v/>
      </c>
    </row>
    <row r="159" spans="1:5" x14ac:dyDescent="0.25">
      <c r="A159" s="37"/>
      <c r="B159" s="83" t="s">
        <v>551</v>
      </c>
      <c r="C159" s="88"/>
      <c r="D159" s="66"/>
      <c r="E159" s="67" t="str">
        <f t="shared" si="4"/>
        <v/>
      </c>
    </row>
    <row r="160" spans="1:5" x14ac:dyDescent="0.25">
      <c r="A160" s="36" t="s">
        <v>315</v>
      </c>
      <c r="B160" s="80" t="s">
        <v>262</v>
      </c>
      <c r="C160" s="88">
        <v>17968.500000000004</v>
      </c>
      <c r="D160" s="66"/>
      <c r="E160" s="67" t="str">
        <f t="shared" si="4"/>
        <v/>
      </c>
    </row>
    <row r="161" spans="1:5" x14ac:dyDescent="0.25">
      <c r="A161" s="36" t="s">
        <v>316</v>
      </c>
      <c r="B161" s="80" t="s">
        <v>263</v>
      </c>
      <c r="C161" s="88">
        <v>11888.250000000002</v>
      </c>
      <c r="D161" s="66"/>
      <c r="E161" s="67" t="str">
        <f t="shared" si="4"/>
        <v/>
      </c>
    </row>
    <row r="162" spans="1:5" x14ac:dyDescent="0.25">
      <c r="A162" s="36"/>
      <c r="B162" s="80"/>
      <c r="C162" s="88"/>
      <c r="D162" s="66"/>
      <c r="E162" s="67" t="str">
        <f t="shared" si="4"/>
        <v/>
      </c>
    </row>
    <row r="163" spans="1:5" x14ac:dyDescent="0.25">
      <c r="A163" s="36"/>
      <c r="B163" s="82" t="s">
        <v>474</v>
      </c>
      <c r="C163" s="88"/>
      <c r="D163" s="66"/>
      <c r="E163" s="67" t="str">
        <f t="shared" si="4"/>
        <v/>
      </c>
    </row>
    <row r="164" spans="1:5" x14ac:dyDescent="0.25">
      <c r="A164" s="36" t="s">
        <v>537</v>
      </c>
      <c r="B164" s="80" t="s">
        <v>530</v>
      </c>
      <c r="C164" s="88">
        <v>1633.5000000000005</v>
      </c>
      <c r="D164" s="66"/>
      <c r="E164" s="67" t="str">
        <f t="shared" ref="E164:E173" si="5">IF(D164&gt;0,C164*D164,"")</f>
        <v/>
      </c>
    </row>
    <row r="165" spans="1:5" x14ac:dyDescent="0.25">
      <c r="A165" s="36" t="s">
        <v>538</v>
      </c>
      <c r="B165" s="80" t="s">
        <v>531</v>
      </c>
      <c r="C165" s="88">
        <v>1085.3700000000001</v>
      </c>
      <c r="D165" s="66"/>
      <c r="E165" s="67" t="str">
        <f t="shared" si="5"/>
        <v/>
      </c>
    </row>
    <row r="166" spans="1:5" x14ac:dyDescent="0.25">
      <c r="A166" s="36" t="s">
        <v>539</v>
      </c>
      <c r="B166" s="80" t="s">
        <v>532</v>
      </c>
      <c r="C166" s="88">
        <v>7151.1000000000013</v>
      </c>
      <c r="D166" s="66"/>
      <c r="E166" s="67" t="str">
        <f t="shared" si="5"/>
        <v/>
      </c>
    </row>
    <row r="167" spans="1:5" x14ac:dyDescent="0.25">
      <c r="A167" s="36" t="s">
        <v>540</v>
      </c>
      <c r="B167" s="80" t="s">
        <v>533</v>
      </c>
      <c r="C167" s="88">
        <v>1802.9000000000003</v>
      </c>
      <c r="D167" s="66"/>
      <c r="E167" s="67" t="str">
        <f t="shared" si="5"/>
        <v/>
      </c>
    </row>
    <row r="168" spans="1:5" x14ac:dyDescent="0.25">
      <c r="A168" s="36" t="s">
        <v>541</v>
      </c>
      <c r="B168" s="80" t="s">
        <v>534</v>
      </c>
      <c r="C168" s="88">
        <v>665.5</v>
      </c>
      <c r="D168" s="66"/>
      <c r="E168" s="67" t="str">
        <f t="shared" si="5"/>
        <v/>
      </c>
    </row>
    <row r="169" spans="1:5" x14ac:dyDescent="0.25">
      <c r="A169" s="36" t="s">
        <v>542</v>
      </c>
      <c r="B169" s="80" t="s">
        <v>492</v>
      </c>
      <c r="C169" s="88">
        <v>938.96000000000015</v>
      </c>
      <c r="D169" s="66"/>
      <c r="E169" s="67" t="str">
        <f t="shared" si="5"/>
        <v/>
      </c>
    </row>
    <row r="170" spans="1:5" x14ac:dyDescent="0.25">
      <c r="A170" s="36" t="s">
        <v>543</v>
      </c>
      <c r="B170" s="80" t="s">
        <v>535</v>
      </c>
      <c r="C170" s="88">
        <v>1663.7500000000005</v>
      </c>
      <c r="D170" s="66"/>
      <c r="E170" s="67" t="str">
        <f t="shared" si="5"/>
        <v/>
      </c>
    </row>
    <row r="171" spans="1:5" x14ac:dyDescent="0.25">
      <c r="A171" s="36" t="s">
        <v>544</v>
      </c>
      <c r="B171" s="80" t="s">
        <v>494</v>
      </c>
      <c r="C171" s="88">
        <v>2553.1000000000004</v>
      </c>
      <c r="D171" s="66"/>
      <c r="E171" s="67" t="str">
        <f t="shared" si="5"/>
        <v/>
      </c>
    </row>
    <row r="172" spans="1:5" x14ac:dyDescent="0.25">
      <c r="A172" s="36" t="s">
        <v>545</v>
      </c>
      <c r="B172" s="80" t="s">
        <v>536</v>
      </c>
      <c r="C172" s="88">
        <v>2873.7500000000005</v>
      </c>
      <c r="D172" s="66"/>
      <c r="E172" s="67" t="str">
        <f t="shared" si="5"/>
        <v/>
      </c>
    </row>
    <row r="173" spans="1:5" x14ac:dyDescent="0.25">
      <c r="A173" s="36"/>
      <c r="B173" s="80"/>
      <c r="C173" s="88"/>
      <c r="D173" s="66"/>
      <c r="E173" s="67" t="str">
        <f t="shared" si="5"/>
        <v/>
      </c>
    </row>
    <row r="174" spans="1:5" x14ac:dyDescent="0.25">
      <c r="A174" s="36"/>
      <c r="B174" s="82" t="s">
        <v>475</v>
      </c>
      <c r="C174" s="88"/>
      <c r="D174" s="66"/>
      <c r="E174" s="67" t="str">
        <f t="shared" si="4"/>
        <v/>
      </c>
    </row>
    <row r="175" spans="1:5" x14ac:dyDescent="0.25">
      <c r="A175" s="50" t="s">
        <v>497</v>
      </c>
      <c r="B175" s="80" t="s">
        <v>476</v>
      </c>
      <c r="C175" s="88">
        <v>139.15000000000003</v>
      </c>
      <c r="D175" s="66"/>
      <c r="E175" s="67" t="str">
        <f t="shared" si="4"/>
        <v/>
      </c>
    </row>
    <row r="176" spans="1:5" x14ac:dyDescent="0.25">
      <c r="A176" s="50" t="s">
        <v>498</v>
      </c>
      <c r="B176" s="80" t="s">
        <v>477</v>
      </c>
      <c r="C176" s="88">
        <v>-242.00000000000006</v>
      </c>
      <c r="D176" s="66"/>
      <c r="E176" s="67" t="str">
        <f t="shared" si="4"/>
        <v/>
      </c>
    </row>
    <row r="177" spans="1:5" x14ac:dyDescent="0.25">
      <c r="A177" s="50" t="s">
        <v>499</v>
      </c>
      <c r="B177" s="80" t="s">
        <v>478</v>
      </c>
      <c r="C177" s="88">
        <v>1255.9800000000002</v>
      </c>
      <c r="D177" s="66"/>
      <c r="E177" s="67" t="str">
        <f t="shared" si="4"/>
        <v/>
      </c>
    </row>
    <row r="178" spans="1:5" x14ac:dyDescent="0.25">
      <c r="A178" s="50" t="s">
        <v>500</v>
      </c>
      <c r="B178" s="80" t="s">
        <v>479</v>
      </c>
      <c r="C178" s="88">
        <v>4230.1600000000008</v>
      </c>
      <c r="D178" s="66"/>
      <c r="E178" s="67" t="str">
        <f t="shared" si="4"/>
        <v/>
      </c>
    </row>
    <row r="179" spans="1:5" x14ac:dyDescent="0.25">
      <c r="A179" s="50" t="s">
        <v>501</v>
      </c>
      <c r="B179" s="80" t="s">
        <v>480</v>
      </c>
      <c r="C179" s="88">
        <v>1966.2500000000005</v>
      </c>
      <c r="D179" s="66"/>
      <c r="E179" s="67" t="str">
        <f t="shared" si="4"/>
        <v/>
      </c>
    </row>
    <row r="180" spans="1:5" x14ac:dyDescent="0.25">
      <c r="A180" s="50" t="s">
        <v>502</v>
      </c>
      <c r="B180" s="80" t="s">
        <v>483</v>
      </c>
      <c r="C180" s="88">
        <v>387.20000000000005</v>
      </c>
      <c r="D180" s="66"/>
      <c r="E180" s="67" t="str">
        <f t="shared" si="4"/>
        <v/>
      </c>
    </row>
    <row r="181" spans="1:5" x14ac:dyDescent="0.25">
      <c r="A181" s="50" t="s">
        <v>503</v>
      </c>
      <c r="B181" s="80" t="s">
        <v>481</v>
      </c>
      <c r="C181" s="88">
        <v>719.95</v>
      </c>
      <c r="D181" s="66"/>
      <c r="E181" s="67" t="str">
        <f t="shared" si="4"/>
        <v/>
      </c>
    </row>
    <row r="182" spans="1:5" x14ac:dyDescent="0.25">
      <c r="A182" s="50" t="s">
        <v>504</v>
      </c>
      <c r="B182" s="80" t="s">
        <v>482</v>
      </c>
      <c r="C182" s="88">
        <v>2035.2200000000003</v>
      </c>
      <c r="D182" s="66"/>
      <c r="E182" s="67" t="str">
        <f t="shared" si="4"/>
        <v/>
      </c>
    </row>
    <row r="183" spans="1:5" x14ac:dyDescent="0.25">
      <c r="A183" s="50" t="s">
        <v>505</v>
      </c>
      <c r="B183" s="80" t="s">
        <v>484</v>
      </c>
      <c r="C183" s="88">
        <v>635.25</v>
      </c>
      <c r="D183" s="66"/>
      <c r="E183" s="67" t="str">
        <f t="shared" si="4"/>
        <v/>
      </c>
    </row>
    <row r="184" spans="1:5" x14ac:dyDescent="0.25">
      <c r="A184" s="50" t="s">
        <v>506</v>
      </c>
      <c r="B184" s="80" t="s">
        <v>485</v>
      </c>
      <c r="C184" s="88">
        <v>121.00000000000003</v>
      </c>
      <c r="D184" s="66"/>
      <c r="E184" s="67" t="str">
        <f t="shared" si="4"/>
        <v/>
      </c>
    </row>
    <row r="185" spans="1:5" x14ac:dyDescent="0.25">
      <c r="A185" s="50" t="s">
        <v>507</v>
      </c>
      <c r="B185" s="80" t="s">
        <v>486</v>
      </c>
      <c r="C185" s="88">
        <v>43.56</v>
      </c>
      <c r="D185" s="66"/>
      <c r="E185" s="67" t="str">
        <f t="shared" si="4"/>
        <v/>
      </c>
    </row>
    <row r="186" spans="1:5" x14ac:dyDescent="0.25">
      <c r="A186" s="50" t="s">
        <v>508</v>
      </c>
      <c r="B186" s="80" t="s">
        <v>487</v>
      </c>
      <c r="C186" s="88">
        <v>290.40000000000003</v>
      </c>
      <c r="D186" s="66"/>
      <c r="E186" s="67" t="str">
        <f t="shared" si="4"/>
        <v/>
      </c>
    </row>
    <row r="187" spans="1:5" x14ac:dyDescent="0.25">
      <c r="A187" s="50" t="s">
        <v>509</v>
      </c>
      <c r="B187" s="80" t="s">
        <v>488</v>
      </c>
      <c r="C187" s="88">
        <v>205.70000000000005</v>
      </c>
      <c r="D187" s="66"/>
      <c r="E187" s="67" t="str">
        <f t="shared" si="4"/>
        <v/>
      </c>
    </row>
    <row r="188" spans="1:5" x14ac:dyDescent="0.25">
      <c r="A188" s="50" t="s">
        <v>510</v>
      </c>
      <c r="B188" s="80" t="s">
        <v>489</v>
      </c>
      <c r="C188" s="88">
        <v>471.90000000000009</v>
      </c>
      <c r="D188" s="66"/>
      <c r="E188" s="67" t="str">
        <f t="shared" si="4"/>
        <v/>
      </c>
    </row>
    <row r="189" spans="1:5" x14ac:dyDescent="0.25">
      <c r="A189" s="50" t="s">
        <v>511</v>
      </c>
      <c r="B189" s="80" t="s">
        <v>490</v>
      </c>
      <c r="C189" s="88">
        <v>515.46</v>
      </c>
      <c r="D189" s="66"/>
      <c r="E189" s="67" t="str">
        <f t="shared" si="4"/>
        <v/>
      </c>
    </row>
    <row r="190" spans="1:5" x14ac:dyDescent="0.25">
      <c r="A190" s="50" t="s">
        <v>512</v>
      </c>
      <c r="B190" s="80" t="s">
        <v>491</v>
      </c>
      <c r="C190" s="88">
        <v>665.5</v>
      </c>
      <c r="D190" s="66"/>
      <c r="E190" s="67" t="str">
        <f t="shared" si="4"/>
        <v/>
      </c>
    </row>
    <row r="191" spans="1:5" x14ac:dyDescent="0.25">
      <c r="A191" s="50" t="s">
        <v>513</v>
      </c>
      <c r="B191" s="80" t="s">
        <v>492</v>
      </c>
      <c r="C191" s="88">
        <v>442.86000000000007</v>
      </c>
      <c r="D191" s="66"/>
      <c r="E191" s="67" t="str">
        <f t="shared" si="4"/>
        <v/>
      </c>
    </row>
    <row r="192" spans="1:5" x14ac:dyDescent="0.25">
      <c r="A192" s="50" t="s">
        <v>514</v>
      </c>
      <c r="B192" s="80" t="s">
        <v>493</v>
      </c>
      <c r="C192" s="88">
        <v>1210</v>
      </c>
      <c r="D192" s="66"/>
      <c r="E192" s="67" t="str">
        <f t="shared" si="4"/>
        <v/>
      </c>
    </row>
    <row r="193" spans="1:5" x14ac:dyDescent="0.25">
      <c r="A193" s="50" t="s">
        <v>515</v>
      </c>
      <c r="B193" s="80" t="s">
        <v>494</v>
      </c>
      <c r="C193" s="88">
        <v>2208.2500000000005</v>
      </c>
      <c r="D193" s="66"/>
      <c r="E193" s="67" t="str">
        <f t="shared" si="4"/>
        <v/>
      </c>
    </row>
    <row r="194" spans="1:5" x14ac:dyDescent="0.25">
      <c r="A194" s="50" t="s">
        <v>516</v>
      </c>
      <c r="B194" s="80" t="s">
        <v>495</v>
      </c>
      <c r="C194" s="88">
        <v>1591.1500000000003</v>
      </c>
      <c r="D194" s="66"/>
      <c r="E194" s="67" t="str">
        <f t="shared" si="4"/>
        <v/>
      </c>
    </row>
    <row r="195" spans="1:5" x14ac:dyDescent="0.25">
      <c r="A195" s="50" t="s">
        <v>517</v>
      </c>
      <c r="B195" s="80" t="s">
        <v>496</v>
      </c>
      <c r="C195" s="88">
        <v>363.00000000000006</v>
      </c>
      <c r="D195" s="66"/>
      <c r="E195" s="67" t="str">
        <f t="shared" si="4"/>
        <v/>
      </c>
    </row>
    <row r="196" spans="1:5" x14ac:dyDescent="0.25">
      <c r="A196" s="36"/>
      <c r="B196" s="80"/>
      <c r="C196" s="88"/>
      <c r="D196" s="66"/>
      <c r="E196" s="67" t="str">
        <f t="shared" si="4"/>
        <v/>
      </c>
    </row>
    <row r="197" spans="1:5" x14ac:dyDescent="0.25">
      <c r="A197" s="36"/>
      <c r="B197" s="83" t="s">
        <v>285</v>
      </c>
      <c r="C197" s="88"/>
      <c r="D197" s="66"/>
      <c r="E197" s="67" t="str">
        <f t="shared" si="4"/>
        <v/>
      </c>
    </row>
    <row r="198" spans="1:5" x14ac:dyDescent="0.25">
      <c r="A198" s="36" t="s">
        <v>76</v>
      </c>
      <c r="B198" s="81" t="s">
        <v>264</v>
      </c>
      <c r="C198" s="88">
        <v>1312.8500000000001</v>
      </c>
      <c r="D198" s="66"/>
      <c r="E198" s="67" t="str">
        <f t="shared" si="4"/>
        <v/>
      </c>
    </row>
    <row r="199" spans="1:5" x14ac:dyDescent="0.25">
      <c r="A199" s="36" t="s">
        <v>317</v>
      </c>
      <c r="B199" s="81" t="s">
        <v>265</v>
      </c>
      <c r="C199" s="88">
        <v>405.35000000000008</v>
      </c>
      <c r="D199" s="66"/>
      <c r="E199" s="67" t="str">
        <f t="shared" si="4"/>
        <v/>
      </c>
    </row>
    <row r="200" spans="1:5" x14ac:dyDescent="0.25">
      <c r="A200" s="36" t="s">
        <v>318</v>
      </c>
      <c r="B200" s="81" t="s">
        <v>266</v>
      </c>
      <c r="C200" s="88">
        <v>405.35000000000008</v>
      </c>
      <c r="D200" s="66"/>
      <c r="E200" s="67" t="str">
        <f t="shared" si="4"/>
        <v/>
      </c>
    </row>
    <row r="201" spans="1:5" x14ac:dyDescent="0.25">
      <c r="A201" s="36" t="s">
        <v>319</v>
      </c>
      <c r="B201" s="81" t="s">
        <v>267</v>
      </c>
      <c r="C201" s="88">
        <v>405.35000000000008</v>
      </c>
      <c r="D201" s="66"/>
      <c r="E201" s="67" t="str">
        <f t="shared" si="4"/>
        <v/>
      </c>
    </row>
    <row r="202" spans="1:5" x14ac:dyDescent="0.25">
      <c r="A202" s="36" t="s">
        <v>547</v>
      </c>
      <c r="B202" s="80" t="s">
        <v>268</v>
      </c>
      <c r="C202" s="88">
        <v>1603.2500000000005</v>
      </c>
      <c r="D202" s="66"/>
      <c r="E202" s="67" t="str">
        <f t="shared" si="4"/>
        <v/>
      </c>
    </row>
    <row r="203" spans="1:5" x14ac:dyDescent="0.25">
      <c r="A203" s="36" t="s">
        <v>548</v>
      </c>
      <c r="B203" s="80" t="s">
        <v>269</v>
      </c>
      <c r="C203" s="88">
        <v>3327.5000000000009</v>
      </c>
      <c r="D203" s="66"/>
      <c r="E203" s="67" t="str">
        <f t="shared" si="4"/>
        <v/>
      </c>
    </row>
    <row r="204" spans="1:5" x14ac:dyDescent="0.25">
      <c r="A204" s="36" t="s">
        <v>320</v>
      </c>
      <c r="B204" s="81" t="s">
        <v>77</v>
      </c>
      <c r="C204" s="88">
        <v>756.25000000000011</v>
      </c>
      <c r="D204" s="66"/>
      <c r="E204" s="67" t="str">
        <f t="shared" si="4"/>
        <v/>
      </c>
    </row>
    <row r="205" spans="1:5" x14ac:dyDescent="0.25">
      <c r="A205" s="36" t="s">
        <v>321</v>
      </c>
      <c r="B205" s="81" t="s">
        <v>42</v>
      </c>
      <c r="C205" s="88">
        <v>1421.7500000000002</v>
      </c>
      <c r="D205" s="66"/>
      <c r="E205" s="67" t="str">
        <f t="shared" si="4"/>
        <v/>
      </c>
    </row>
    <row r="206" spans="1:5" x14ac:dyDescent="0.25">
      <c r="A206" s="36" t="s">
        <v>322</v>
      </c>
      <c r="B206" s="81" t="s">
        <v>270</v>
      </c>
      <c r="C206" s="88">
        <v>3932.5000000000009</v>
      </c>
      <c r="D206" s="66"/>
      <c r="E206" s="67" t="str">
        <f t="shared" si="4"/>
        <v/>
      </c>
    </row>
    <row r="207" spans="1:5" x14ac:dyDescent="0.25">
      <c r="A207" s="36" t="s">
        <v>81</v>
      </c>
      <c r="B207" s="81" t="s">
        <v>80</v>
      </c>
      <c r="C207" s="88">
        <v>3642.1000000000008</v>
      </c>
      <c r="D207" s="66"/>
      <c r="E207" s="67" t="str">
        <f t="shared" si="4"/>
        <v/>
      </c>
    </row>
    <row r="208" spans="1:5" x14ac:dyDescent="0.25">
      <c r="A208" s="36" t="s">
        <v>323</v>
      </c>
      <c r="B208" s="81" t="s">
        <v>312</v>
      </c>
      <c r="C208" s="88">
        <v>1216.0500000000002</v>
      </c>
      <c r="D208" s="66"/>
      <c r="E208" s="67" t="str">
        <f t="shared" si="4"/>
        <v/>
      </c>
    </row>
    <row r="209" spans="1:5" x14ac:dyDescent="0.25">
      <c r="A209" s="37"/>
      <c r="B209" s="81"/>
      <c r="C209" s="88"/>
      <c r="D209" s="66"/>
      <c r="E209" s="67" t="str">
        <f t="shared" si="4"/>
        <v/>
      </c>
    </row>
    <row r="210" spans="1:5" x14ac:dyDescent="0.25">
      <c r="A210" s="37"/>
      <c r="B210" s="83" t="s">
        <v>552</v>
      </c>
      <c r="C210" s="88"/>
      <c r="D210" s="66"/>
      <c r="E210" s="67" t="str">
        <f t="shared" si="4"/>
        <v/>
      </c>
    </row>
    <row r="211" spans="1:5" x14ac:dyDescent="0.25">
      <c r="A211" s="37" t="s">
        <v>324</v>
      </c>
      <c r="B211" s="81" t="s">
        <v>271</v>
      </c>
      <c r="C211" s="88">
        <v>477.9500000000001</v>
      </c>
      <c r="D211" s="66"/>
      <c r="E211" s="67"/>
    </row>
    <row r="212" spans="1:5" x14ac:dyDescent="0.25">
      <c r="A212" s="51" t="s">
        <v>523</v>
      </c>
      <c r="B212" s="81" t="s">
        <v>102</v>
      </c>
      <c r="C212" s="88">
        <v>302.5</v>
      </c>
      <c r="D212" s="66"/>
      <c r="E212" s="67"/>
    </row>
    <row r="213" spans="1:5" x14ac:dyDescent="0.25">
      <c r="A213" s="37" t="s">
        <v>103</v>
      </c>
      <c r="B213" s="81" t="s">
        <v>104</v>
      </c>
      <c r="C213" s="88">
        <v>127.05000000000003</v>
      </c>
      <c r="D213" s="66"/>
      <c r="E213" s="67"/>
    </row>
    <row r="214" spans="1:5" x14ac:dyDescent="0.25">
      <c r="A214" s="37" t="s">
        <v>325</v>
      </c>
      <c r="B214" s="81" t="s">
        <v>106</v>
      </c>
      <c r="C214" s="88">
        <v>302.5</v>
      </c>
      <c r="D214" s="66"/>
      <c r="E214" s="67"/>
    </row>
    <row r="215" spans="1:5" x14ac:dyDescent="0.25">
      <c r="A215" s="38" t="s">
        <v>326</v>
      </c>
      <c r="B215" s="81" t="s">
        <v>108</v>
      </c>
      <c r="C215" s="88">
        <v>435.60000000000008</v>
      </c>
      <c r="D215" s="66"/>
      <c r="E215" s="67"/>
    </row>
    <row r="216" spans="1:5" x14ac:dyDescent="0.25">
      <c r="A216" s="48" t="s">
        <v>327</v>
      </c>
      <c r="B216" s="81" t="s">
        <v>110</v>
      </c>
      <c r="C216" s="88">
        <v>66.550000000000011</v>
      </c>
      <c r="D216" s="66"/>
      <c r="E216" s="67"/>
    </row>
    <row r="217" spans="1:5" x14ac:dyDescent="0.25">
      <c r="A217" s="48" t="s">
        <v>329</v>
      </c>
      <c r="B217" s="81" t="s">
        <v>314</v>
      </c>
      <c r="C217" s="88">
        <v>108.90000000000002</v>
      </c>
      <c r="D217" s="66"/>
      <c r="E217" s="67"/>
    </row>
    <row r="218" spans="1:5" x14ac:dyDescent="0.25">
      <c r="A218" s="48" t="s">
        <v>328</v>
      </c>
      <c r="B218" s="81" t="s">
        <v>117</v>
      </c>
      <c r="C218" s="88">
        <v>199.65000000000003</v>
      </c>
      <c r="D218" s="66"/>
      <c r="E218" s="67" t="str">
        <f t="shared" ref="E218:E271" si="6">IF(D218&gt;0,C218*D218,"")</f>
        <v/>
      </c>
    </row>
    <row r="219" spans="1:5" x14ac:dyDescent="0.25">
      <c r="A219" s="48" t="s">
        <v>330</v>
      </c>
      <c r="B219" s="81" t="s">
        <v>119</v>
      </c>
      <c r="C219" s="88">
        <v>133.10000000000002</v>
      </c>
      <c r="D219" s="66"/>
      <c r="E219" s="67" t="str">
        <f t="shared" si="6"/>
        <v/>
      </c>
    </row>
    <row r="220" spans="1:5" x14ac:dyDescent="0.25">
      <c r="A220" s="48" t="s">
        <v>331</v>
      </c>
      <c r="B220" s="81" t="s">
        <v>272</v>
      </c>
      <c r="C220" s="88">
        <v>5094.1000000000004</v>
      </c>
      <c r="D220" s="66"/>
      <c r="E220" s="67"/>
    </row>
    <row r="221" spans="1:5" x14ac:dyDescent="0.25">
      <c r="A221" s="48" t="s">
        <v>346</v>
      </c>
      <c r="B221" s="81" t="s">
        <v>273</v>
      </c>
      <c r="C221" s="88">
        <v>6388.8000000000011</v>
      </c>
      <c r="D221" s="66"/>
      <c r="E221" s="67"/>
    </row>
    <row r="222" spans="1:5" x14ac:dyDescent="0.25">
      <c r="A222" s="48" t="s">
        <v>337</v>
      </c>
      <c r="B222" s="81" t="s">
        <v>301</v>
      </c>
      <c r="C222" s="88">
        <v>10073.25</v>
      </c>
      <c r="D222" s="66"/>
      <c r="E222" s="67"/>
    </row>
    <row r="223" spans="1:5" x14ac:dyDescent="0.25">
      <c r="A223" s="48" t="s">
        <v>338</v>
      </c>
      <c r="B223" s="81" t="s">
        <v>302</v>
      </c>
      <c r="C223" s="88">
        <v>12402.500000000004</v>
      </c>
      <c r="D223" s="66"/>
      <c r="E223" s="67"/>
    </row>
    <row r="224" spans="1:5" x14ac:dyDescent="0.25">
      <c r="A224" s="48" t="s">
        <v>339</v>
      </c>
      <c r="B224" s="81" t="s">
        <v>303</v>
      </c>
      <c r="C224" s="88">
        <v>18876</v>
      </c>
      <c r="D224" s="66"/>
      <c r="E224" s="67"/>
    </row>
    <row r="225" spans="1:5" x14ac:dyDescent="0.25">
      <c r="A225" s="48" t="s">
        <v>340</v>
      </c>
      <c r="B225" s="81" t="s">
        <v>304</v>
      </c>
      <c r="C225" s="88">
        <v>24048.750000000004</v>
      </c>
      <c r="D225" s="66"/>
      <c r="E225" s="67"/>
    </row>
    <row r="226" spans="1:5" x14ac:dyDescent="0.25">
      <c r="A226" s="48" t="s">
        <v>345</v>
      </c>
      <c r="B226" s="81" t="s">
        <v>305</v>
      </c>
      <c r="C226" s="88">
        <v>254.10000000000005</v>
      </c>
      <c r="D226" s="66"/>
      <c r="E226" s="67"/>
    </row>
    <row r="227" spans="1:5" x14ac:dyDescent="0.25">
      <c r="A227" s="48" t="s">
        <v>347</v>
      </c>
      <c r="B227" s="81" t="s">
        <v>306</v>
      </c>
      <c r="C227" s="88">
        <v>2398.2200000000007</v>
      </c>
      <c r="D227" s="66"/>
      <c r="E227" s="67"/>
    </row>
    <row r="228" spans="1:5" x14ac:dyDescent="0.25">
      <c r="A228" s="48" t="s">
        <v>348</v>
      </c>
      <c r="B228" s="81" t="s">
        <v>307</v>
      </c>
      <c r="C228" s="88">
        <v>1203.95</v>
      </c>
      <c r="D228" s="66"/>
      <c r="E228" s="67"/>
    </row>
    <row r="229" spans="1:5" x14ac:dyDescent="0.25">
      <c r="A229" s="48" t="s">
        <v>341</v>
      </c>
      <c r="B229" s="81" t="s">
        <v>308</v>
      </c>
      <c r="C229" s="88">
        <v>3636.0500000000006</v>
      </c>
      <c r="D229" s="66"/>
      <c r="E229" s="67"/>
    </row>
    <row r="230" spans="1:5" x14ac:dyDescent="0.25">
      <c r="A230" s="48" t="s">
        <v>334</v>
      </c>
      <c r="B230" s="81" t="s">
        <v>309</v>
      </c>
      <c r="C230" s="88">
        <v>4174.5000000000009</v>
      </c>
      <c r="D230" s="66"/>
      <c r="E230" s="67"/>
    </row>
    <row r="231" spans="1:5" x14ac:dyDescent="0.25">
      <c r="A231" s="48" t="s">
        <v>335</v>
      </c>
      <c r="B231" s="81" t="s">
        <v>310</v>
      </c>
      <c r="C231" s="88">
        <v>5941.1</v>
      </c>
      <c r="D231" s="66"/>
      <c r="E231" s="67"/>
    </row>
    <row r="232" spans="1:5" x14ac:dyDescent="0.25">
      <c r="A232" s="48" t="s">
        <v>343</v>
      </c>
      <c r="B232" s="81" t="s">
        <v>342</v>
      </c>
      <c r="C232" s="88">
        <v>647.35</v>
      </c>
      <c r="D232" s="66"/>
      <c r="E232" s="67"/>
    </row>
    <row r="233" spans="1:5" x14ac:dyDescent="0.25">
      <c r="A233" s="48" t="s">
        <v>344</v>
      </c>
      <c r="B233" s="81" t="s">
        <v>313</v>
      </c>
      <c r="C233" s="88">
        <v>3623.9500000000007</v>
      </c>
      <c r="D233" s="66"/>
      <c r="E233" s="67"/>
    </row>
    <row r="234" spans="1:5" x14ac:dyDescent="0.25">
      <c r="A234" s="37"/>
      <c r="B234" s="81"/>
      <c r="C234" s="88"/>
      <c r="D234" s="66"/>
      <c r="E234" s="67" t="str">
        <f t="shared" si="6"/>
        <v/>
      </c>
    </row>
    <row r="235" spans="1:5" x14ac:dyDescent="0.25">
      <c r="A235" s="37"/>
      <c r="B235" s="83" t="s">
        <v>553</v>
      </c>
      <c r="C235" s="88"/>
      <c r="D235" s="66"/>
      <c r="E235" s="67" t="str">
        <f t="shared" si="6"/>
        <v/>
      </c>
    </row>
    <row r="236" spans="1:5" x14ac:dyDescent="0.25">
      <c r="A236" s="37" t="s">
        <v>132</v>
      </c>
      <c r="B236" s="81" t="s">
        <v>134</v>
      </c>
      <c r="C236" s="88">
        <v>181.50000000000003</v>
      </c>
      <c r="D236" s="66"/>
      <c r="E236" s="67" t="str">
        <f t="shared" si="6"/>
        <v/>
      </c>
    </row>
    <row r="237" spans="1:5" x14ac:dyDescent="0.25">
      <c r="A237" s="37" t="s">
        <v>136</v>
      </c>
      <c r="B237" s="81" t="s">
        <v>135</v>
      </c>
      <c r="C237" s="88">
        <v>211.75000000000006</v>
      </c>
      <c r="D237" s="66"/>
      <c r="E237" s="67" t="str">
        <f t="shared" si="6"/>
        <v/>
      </c>
    </row>
    <row r="238" spans="1:5" x14ac:dyDescent="0.25">
      <c r="A238" s="37" t="s">
        <v>137</v>
      </c>
      <c r="B238" s="81" t="s">
        <v>139</v>
      </c>
      <c r="C238" s="88">
        <v>242.00000000000006</v>
      </c>
      <c r="D238" s="66"/>
      <c r="E238" s="67" t="str">
        <f t="shared" si="6"/>
        <v/>
      </c>
    </row>
    <row r="239" spans="1:5" x14ac:dyDescent="0.25">
      <c r="A239" s="37" t="s">
        <v>138</v>
      </c>
      <c r="B239" s="81" t="s">
        <v>140</v>
      </c>
      <c r="C239" s="88">
        <v>302.5</v>
      </c>
      <c r="D239" s="66"/>
      <c r="E239" s="67" t="str">
        <f t="shared" si="6"/>
        <v/>
      </c>
    </row>
    <row r="240" spans="1:5" x14ac:dyDescent="0.25">
      <c r="A240" s="37" t="s">
        <v>141</v>
      </c>
      <c r="B240" s="81" t="s">
        <v>142</v>
      </c>
      <c r="C240" s="88">
        <v>635.25</v>
      </c>
      <c r="D240" s="66"/>
      <c r="E240" s="67" t="str">
        <f t="shared" si="6"/>
        <v/>
      </c>
    </row>
    <row r="241" spans="1:5" x14ac:dyDescent="0.25">
      <c r="A241" s="37" t="s">
        <v>143</v>
      </c>
      <c r="B241" s="81" t="s">
        <v>144</v>
      </c>
      <c r="C241" s="88">
        <v>907.50000000000023</v>
      </c>
      <c r="D241" s="66"/>
      <c r="E241" s="67" t="str">
        <f t="shared" si="6"/>
        <v/>
      </c>
    </row>
    <row r="242" spans="1:5" x14ac:dyDescent="0.25">
      <c r="A242" s="37" t="s">
        <v>145</v>
      </c>
      <c r="B242" s="81" t="s">
        <v>146</v>
      </c>
      <c r="C242" s="88">
        <v>907.50000000000023</v>
      </c>
      <c r="D242" s="66"/>
      <c r="E242" s="67" t="str">
        <f t="shared" si="6"/>
        <v/>
      </c>
    </row>
    <row r="243" spans="1:5" x14ac:dyDescent="0.25">
      <c r="A243" s="37" t="s">
        <v>147</v>
      </c>
      <c r="B243" s="81" t="s">
        <v>148</v>
      </c>
      <c r="C243" s="88">
        <v>1149.5</v>
      </c>
      <c r="D243" s="66"/>
      <c r="E243" s="67" t="str">
        <f t="shared" si="6"/>
        <v/>
      </c>
    </row>
    <row r="244" spans="1:5" x14ac:dyDescent="0.25">
      <c r="A244" s="37" t="s">
        <v>149</v>
      </c>
      <c r="B244" s="81" t="s">
        <v>150</v>
      </c>
      <c r="C244" s="88">
        <v>1149.5</v>
      </c>
      <c r="D244" s="66"/>
      <c r="E244" s="67" t="str">
        <f t="shared" si="6"/>
        <v/>
      </c>
    </row>
    <row r="245" spans="1:5" x14ac:dyDescent="0.25">
      <c r="A245" s="37" t="s">
        <v>151</v>
      </c>
      <c r="B245" s="81" t="s">
        <v>152</v>
      </c>
      <c r="C245" s="88">
        <v>1300.75</v>
      </c>
      <c r="D245" s="66"/>
      <c r="E245" s="67" t="str">
        <f t="shared" si="6"/>
        <v/>
      </c>
    </row>
    <row r="246" spans="1:5" x14ac:dyDescent="0.25">
      <c r="A246" s="37" t="s">
        <v>153</v>
      </c>
      <c r="B246" s="81" t="s">
        <v>154</v>
      </c>
      <c r="C246" s="88">
        <v>2571.25</v>
      </c>
      <c r="D246" s="66"/>
      <c r="E246" s="67" t="str">
        <f t="shared" si="6"/>
        <v/>
      </c>
    </row>
    <row r="247" spans="1:5" x14ac:dyDescent="0.25">
      <c r="A247" s="37" t="s">
        <v>155</v>
      </c>
      <c r="B247" s="81" t="s">
        <v>156</v>
      </c>
      <c r="C247" s="88">
        <v>937.75000000000023</v>
      </c>
      <c r="D247" s="66"/>
      <c r="E247" s="67" t="str">
        <f t="shared" si="6"/>
        <v/>
      </c>
    </row>
    <row r="248" spans="1:5" x14ac:dyDescent="0.25">
      <c r="A248" s="37" t="s">
        <v>157</v>
      </c>
      <c r="B248" s="81" t="s">
        <v>158</v>
      </c>
      <c r="C248" s="88">
        <v>1058.7500000000002</v>
      </c>
      <c r="D248" s="66"/>
      <c r="E248" s="67" t="str">
        <f t="shared" si="6"/>
        <v/>
      </c>
    </row>
    <row r="249" spans="1:5" x14ac:dyDescent="0.25">
      <c r="A249" s="37" t="s">
        <v>159</v>
      </c>
      <c r="B249" s="81" t="s">
        <v>160</v>
      </c>
      <c r="C249" s="88">
        <v>235.95000000000005</v>
      </c>
      <c r="D249" s="66"/>
      <c r="E249" s="67" t="str">
        <f t="shared" si="6"/>
        <v/>
      </c>
    </row>
    <row r="250" spans="1:5" x14ac:dyDescent="0.25">
      <c r="A250" s="37" t="s">
        <v>161</v>
      </c>
      <c r="B250" s="81" t="s">
        <v>162</v>
      </c>
      <c r="C250" s="88">
        <v>157.30000000000001</v>
      </c>
      <c r="D250" s="66"/>
      <c r="E250" s="67" t="str">
        <f t="shared" si="6"/>
        <v/>
      </c>
    </row>
    <row r="251" spans="1:5" x14ac:dyDescent="0.25">
      <c r="A251" s="37" t="s">
        <v>163</v>
      </c>
      <c r="B251" s="81" t="s">
        <v>164</v>
      </c>
      <c r="C251" s="88">
        <v>314.60000000000002</v>
      </c>
      <c r="D251" s="66"/>
      <c r="E251" s="67" t="str">
        <f t="shared" si="6"/>
        <v/>
      </c>
    </row>
    <row r="252" spans="1:5" x14ac:dyDescent="0.25">
      <c r="A252" s="37" t="s">
        <v>165</v>
      </c>
      <c r="B252" s="81" t="s">
        <v>166</v>
      </c>
      <c r="C252" s="88">
        <v>943.80000000000018</v>
      </c>
      <c r="D252" s="66"/>
      <c r="E252" s="67" t="str">
        <f t="shared" si="6"/>
        <v/>
      </c>
    </row>
    <row r="253" spans="1:5" x14ac:dyDescent="0.25">
      <c r="A253" s="37" t="s">
        <v>167</v>
      </c>
      <c r="B253" s="81" t="s">
        <v>168</v>
      </c>
      <c r="C253" s="88">
        <v>1119.2500000000002</v>
      </c>
      <c r="D253" s="66"/>
      <c r="E253" s="67" t="str">
        <f t="shared" si="6"/>
        <v/>
      </c>
    </row>
    <row r="254" spans="1:5" x14ac:dyDescent="0.25">
      <c r="A254" s="37" t="s">
        <v>169</v>
      </c>
      <c r="B254" s="81" t="s">
        <v>170</v>
      </c>
      <c r="C254" s="88">
        <v>605</v>
      </c>
      <c r="D254" s="66"/>
      <c r="E254" s="67" t="str">
        <f t="shared" si="6"/>
        <v/>
      </c>
    </row>
    <row r="255" spans="1:5" x14ac:dyDescent="0.25">
      <c r="A255" s="37" t="s">
        <v>171</v>
      </c>
      <c r="B255" s="81" t="s">
        <v>172</v>
      </c>
      <c r="C255" s="88">
        <v>689.7</v>
      </c>
      <c r="D255" s="66"/>
      <c r="E255" s="67" t="str">
        <f t="shared" si="6"/>
        <v/>
      </c>
    </row>
    <row r="256" spans="1:5" x14ac:dyDescent="0.25">
      <c r="A256" s="37" t="s">
        <v>173</v>
      </c>
      <c r="B256" s="81" t="s">
        <v>174</v>
      </c>
      <c r="C256" s="88">
        <v>1046.6500000000003</v>
      </c>
      <c r="D256" s="66"/>
      <c r="E256" s="67" t="str">
        <f t="shared" si="6"/>
        <v/>
      </c>
    </row>
    <row r="257" spans="1:5" x14ac:dyDescent="0.25">
      <c r="A257" s="37" t="s">
        <v>333</v>
      </c>
      <c r="B257" s="81" t="s">
        <v>332</v>
      </c>
      <c r="C257" s="88">
        <v>635.25</v>
      </c>
      <c r="D257" s="66"/>
      <c r="E257" s="67" t="str">
        <f t="shared" si="6"/>
        <v/>
      </c>
    </row>
    <row r="258" spans="1:5" x14ac:dyDescent="0.25">
      <c r="A258" s="37"/>
      <c r="B258" s="83"/>
      <c r="C258" s="88"/>
      <c r="D258" s="66"/>
      <c r="E258" s="67" t="str">
        <f t="shared" si="6"/>
        <v/>
      </c>
    </row>
    <row r="259" spans="1:5" x14ac:dyDescent="0.25">
      <c r="A259" s="37"/>
      <c r="B259" s="83" t="s">
        <v>554</v>
      </c>
      <c r="C259" s="88"/>
      <c r="D259" s="66"/>
      <c r="E259" s="67" t="str">
        <f t="shared" si="6"/>
        <v/>
      </c>
    </row>
    <row r="260" spans="1:5" x14ac:dyDescent="0.25">
      <c r="A260" s="37" t="s">
        <v>176</v>
      </c>
      <c r="B260" s="81" t="s">
        <v>177</v>
      </c>
      <c r="C260" s="88">
        <v>181.50000000000003</v>
      </c>
      <c r="D260" s="66"/>
      <c r="E260" s="67" t="str">
        <f t="shared" si="6"/>
        <v/>
      </c>
    </row>
    <row r="261" spans="1:5" x14ac:dyDescent="0.25">
      <c r="A261" s="37" t="s">
        <v>178</v>
      </c>
      <c r="B261" s="81" t="s">
        <v>179</v>
      </c>
      <c r="C261" s="88">
        <v>2171.9500000000003</v>
      </c>
      <c r="D261" s="66"/>
      <c r="E261" s="67" t="str">
        <f t="shared" si="6"/>
        <v/>
      </c>
    </row>
    <row r="262" spans="1:5" x14ac:dyDescent="0.25">
      <c r="A262" s="37" t="s">
        <v>180</v>
      </c>
      <c r="B262" s="81" t="s">
        <v>181</v>
      </c>
      <c r="C262" s="88">
        <v>2480.5</v>
      </c>
      <c r="D262" s="66"/>
      <c r="E262" s="67" t="str">
        <f t="shared" si="6"/>
        <v/>
      </c>
    </row>
    <row r="263" spans="1:5" x14ac:dyDescent="0.25">
      <c r="A263" s="37" t="s">
        <v>182</v>
      </c>
      <c r="B263" s="81" t="s">
        <v>183</v>
      </c>
      <c r="C263" s="88">
        <v>3047.9900000000002</v>
      </c>
      <c r="D263" s="66"/>
      <c r="E263" s="67" t="str">
        <f t="shared" si="6"/>
        <v/>
      </c>
    </row>
    <row r="264" spans="1:5" x14ac:dyDescent="0.25">
      <c r="A264" s="37" t="s">
        <v>286</v>
      </c>
      <c r="B264" s="81" t="s">
        <v>281</v>
      </c>
      <c r="C264" s="88">
        <v>2843.5000000000005</v>
      </c>
      <c r="D264" s="66"/>
      <c r="E264" s="67" t="str">
        <f t="shared" si="6"/>
        <v/>
      </c>
    </row>
    <row r="265" spans="1:5" x14ac:dyDescent="0.25">
      <c r="A265" s="37" t="s">
        <v>287</v>
      </c>
      <c r="B265" s="81" t="s">
        <v>282</v>
      </c>
      <c r="C265" s="88">
        <v>3690.5000000000009</v>
      </c>
      <c r="D265" s="66"/>
      <c r="E265" s="67" t="str">
        <f t="shared" si="6"/>
        <v/>
      </c>
    </row>
    <row r="266" spans="1:5" x14ac:dyDescent="0.25">
      <c r="A266" s="37" t="s">
        <v>190</v>
      </c>
      <c r="B266" s="81" t="s">
        <v>191</v>
      </c>
      <c r="C266" s="88">
        <v>60.500000000000014</v>
      </c>
      <c r="D266" s="66"/>
      <c r="E266" s="67" t="str">
        <f t="shared" si="6"/>
        <v/>
      </c>
    </row>
    <row r="267" spans="1:5" x14ac:dyDescent="0.25">
      <c r="A267" s="37" t="s">
        <v>192</v>
      </c>
      <c r="B267" s="81" t="s">
        <v>573</v>
      </c>
      <c r="C267" s="88">
        <v>123.42000000000002</v>
      </c>
      <c r="D267" s="66"/>
      <c r="E267" s="67" t="str">
        <f t="shared" si="6"/>
        <v/>
      </c>
    </row>
    <row r="268" spans="1:5" x14ac:dyDescent="0.25">
      <c r="A268" s="37" t="s">
        <v>193</v>
      </c>
      <c r="B268" s="81" t="s">
        <v>194</v>
      </c>
      <c r="C268" s="88">
        <v>302.5</v>
      </c>
      <c r="D268" s="66"/>
      <c r="E268" s="67" t="str">
        <f t="shared" si="6"/>
        <v/>
      </c>
    </row>
    <row r="269" spans="1:5" x14ac:dyDescent="0.25">
      <c r="A269" s="37" t="s">
        <v>195</v>
      </c>
      <c r="B269" s="81" t="s">
        <v>196</v>
      </c>
      <c r="C269" s="88">
        <v>479.16000000000008</v>
      </c>
      <c r="D269" s="66"/>
      <c r="E269" s="67" t="str">
        <f t="shared" si="6"/>
        <v/>
      </c>
    </row>
    <row r="270" spans="1:5" x14ac:dyDescent="0.25">
      <c r="A270" s="37" t="s">
        <v>197</v>
      </c>
      <c r="B270" s="81" t="s">
        <v>574</v>
      </c>
      <c r="C270" s="88">
        <v>1149.5</v>
      </c>
      <c r="D270" s="66"/>
      <c r="E270" s="67" t="str">
        <f t="shared" si="6"/>
        <v/>
      </c>
    </row>
    <row r="271" spans="1:5" x14ac:dyDescent="0.25">
      <c r="A271" s="37" t="s">
        <v>288</v>
      </c>
      <c r="B271" s="81" t="s">
        <v>275</v>
      </c>
      <c r="C271" s="88">
        <v>2480.5</v>
      </c>
      <c r="D271" s="66"/>
      <c r="E271" s="67" t="str">
        <f t="shared" si="6"/>
        <v/>
      </c>
    </row>
    <row r="272" spans="1:5" x14ac:dyDescent="0.25">
      <c r="A272" s="37" t="s">
        <v>289</v>
      </c>
      <c r="B272" s="81" t="s">
        <v>276</v>
      </c>
      <c r="C272" s="88">
        <v>4900.5</v>
      </c>
      <c r="D272" s="66"/>
      <c r="E272" s="67" t="str">
        <f t="shared" ref="E272:E316" si="7">IF(D272&gt;0,C272*D272,"")</f>
        <v/>
      </c>
    </row>
    <row r="273" spans="1:5" x14ac:dyDescent="0.25">
      <c r="A273" s="37" t="s">
        <v>290</v>
      </c>
      <c r="B273" s="81" t="s">
        <v>277</v>
      </c>
      <c r="C273" s="88">
        <v>4053.5000000000009</v>
      </c>
      <c r="D273" s="66"/>
      <c r="E273" s="67" t="str">
        <f t="shared" si="7"/>
        <v/>
      </c>
    </row>
    <row r="274" spans="1:5" x14ac:dyDescent="0.25">
      <c r="A274" s="37" t="s">
        <v>291</v>
      </c>
      <c r="B274" s="81" t="s">
        <v>278</v>
      </c>
      <c r="C274" s="88">
        <v>10950.5</v>
      </c>
      <c r="D274" s="66"/>
      <c r="E274" s="67" t="str">
        <f t="shared" si="7"/>
        <v/>
      </c>
    </row>
    <row r="275" spans="1:5" x14ac:dyDescent="0.25">
      <c r="A275" s="37" t="s">
        <v>292</v>
      </c>
      <c r="B275" s="81" t="s">
        <v>279</v>
      </c>
      <c r="C275" s="88">
        <v>235.95000000000005</v>
      </c>
      <c r="D275" s="66"/>
      <c r="E275" s="67" t="str">
        <f t="shared" si="7"/>
        <v/>
      </c>
    </row>
    <row r="276" spans="1:5" x14ac:dyDescent="0.25">
      <c r="A276" s="37" t="s">
        <v>198</v>
      </c>
      <c r="B276" s="81" t="s">
        <v>524</v>
      </c>
      <c r="C276" s="88">
        <v>1240.25</v>
      </c>
      <c r="D276" s="66"/>
      <c r="E276" s="67" t="str">
        <f t="shared" si="7"/>
        <v/>
      </c>
    </row>
    <row r="277" spans="1:5" x14ac:dyDescent="0.25">
      <c r="A277" s="37" t="s">
        <v>199</v>
      </c>
      <c r="B277" s="81" t="s">
        <v>200</v>
      </c>
      <c r="C277" s="88">
        <v>1240.25</v>
      </c>
      <c r="D277" s="66"/>
      <c r="E277" s="67" t="str">
        <f t="shared" si="7"/>
        <v/>
      </c>
    </row>
    <row r="278" spans="1:5" x14ac:dyDescent="0.25">
      <c r="A278" s="37" t="s">
        <v>201</v>
      </c>
      <c r="B278" s="81" t="s">
        <v>202</v>
      </c>
      <c r="C278" s="88"/>
      <c r="D278" s="66"/>
      <c r="E278" s="67" t="str">
        <f t="shared" si="7"/>
        <v/>
      </c>
    </row>
    <row r="279" spans="1:5" x14ac:dyDescent="0.25">
      <c r="A279" s="37"/>
      <c r="B279" s="81"/>
      <c r="C279" s="88"/>
      <c r="D279" s="66"/>
      <c r="E279" s="67" t="str">
        <f t="shared" si="7"/>
        <v/>
      </c>
    </row>
    <row r="280" spans="1:5" x14ac:dyDescent="0.25">
      <c r="A280" s="37"/>
      <c r="B280" s="83" t="s">
        <v>555</v>
      </c>
      <c r="C280" s="88"/>
      <c r="D280" s="66"/>
      <c r="E280" s="67" t="str">
        <f t="shared" si="7"/>
        <v/>
      </c>
    </row>
    <row r="281" spans="1:5" x14ac:dyDescent="0.25">
      <c r="A281" s="37" t="s">
        <v>293</v>
      </c>
      <c r="B281" s="81" t="s">
        <v>280</v>
      </c>
      <c r="C281" s="88">
        <v>3539.2500000000009</v>
      </c>
      <c r="D281" s="66"/>
      <c r="E281" s="67" t="str">
        <f t="shared" si="7"/>
        <v/>
      </c>
    </row>
    <row r="282" spans="1:5" x14ac:dyDescent="0.25">
      <c r="A282" s="37" t="s">
        <v>203</v>
      </c>
      <c r="B282" s="81" t="s">
        <v>204</v>
      </c>
      <c r="C282" s="88">
        <v>4628.25</v>
      </c>
      <c r="D282" s="66"/>
      <c r="E282" s="67" t="str">
        <f t="shared" si="7"/>
        <v/>
      </c>
    </row>
    <row r="283" spans="1:5" x14ac:dyDescent="0.25">
      <c r="A283" s="37" t="s">
        <v>205</v>
      </c>
      <c r="B283" s="81" t="s">
        <v>206</v>
      </c>
      <c r="C283" s="88">
        <v>5021.5</v>
      </c>
      <c r="D283" s="66"/>
      <c r="E283" s="67" t="str">
        <f t="shared" si="7"/>
        <v/>
      </c>
    </row>
    <row r="284" spans="1:5" x14ac:dyDescent="0.25">
      <c r="A284" s="37" t="s">
        <v>207</v>
      </c>
      <c r="B284" s="81" t="s">
        <v>208</v>
      </c>
      <c r="C284" s="88">
        <v>15125.000000000004</v>
      </c>
      <c r="D284" s="66"/>
      <c r="E284" s="67" t="str">
        <f t="shared" si="7"/>
        <v/>
      </c>
    </row>
    <row r="285" spans="1:5" x14ac:dyDescent="0.25">
      <c r="A285" s="37" t="s">
        <v>209</v>
      </c>
      <c r="B285" s="81" t="s">
        <v>210</v>
      </c>
      <c r="C285" s="88">
        <v>21719.5</v>
      </c>
      <c r="D285" s="66"/>
      <c r="E285" s="67" t="str">
        <f t="shared" si="7"/>
        <v/>
      </c>
    </row>
    <row r="286" spans="1:5" x14ac:dyDescent="0.25">
      <c r="A286" s="37" t="s">
        <v>211</v>
      </c>
      <c r="B286" s="81" t="s">
        <v>212</v>
      </c>
      <c r="C286" s="88">
        <v>943.80000000000018</v>
      </c>
      <c r="D286" s="66"/>
      <c r="E286" s="67" t="str">
        <f t="shared" si="7"/>
        <v/>
      </c>
    </row>
    <row r="287" spans="1:5" x14ac:dyDescent="0.25">
      <c r="A287" s="37" t="s">
        <v>213</v>
      </c>
      <c r="B287" s="81" t="s">
        <v>214</v>
      </c>
      <c r="C287" s="88">
        <v>1234.2</v>
      </c>
      <c r="D287" s="66"/>
      <c r="E287" s="67" t="str">
        <f t="shared" si="7"/>
        <v/>
      </c>
    </row>
    <row r="288" spans="1:5" x14ac:dyDescent="0.25">
      <c r="A288" s="37" t="s">
        <v>215</v>
      </c>
      <c r="B288" s="81" t="s">
        <v>216</v>
      </c>
      <c r="C288" s="88">
        <v>56.870000000000005</v>
      </c>
      <c r="D288" s="66"/>
      <c r="E288" s="67" t="str">
        <f t="shared" si="7"/>
        <v/>
      </c>
    </row>
    <row r="289" spans="1:5" x14ac:dyDescent="0.25">
      <c r="A289" s="37" t="s">
        <v>217</v>
      </c>
      <c r="B289" s="81" t="s">
        <v>218</v>
      </c>
      <c r="C289" s="88">
        <v>133.10000000000002</v>
      </c>
      <c r="D289" s="66"/>
      <c r="E289" s="67" t="str">
        <f t="shared" si="7"/>
        <v/>
      </c>
    </row>
    <row r="290" spans="1:5" x14ac:dyDescent="0.25">
      <c r="A290" s="37" t="s">
        <v>219</v>
      </c>
      <c r="B290" s="81" t="s">
        <v>220</v>
      </c>
      <c r="C290" s="88">
        <v>133.10000000000002</v>
      </c>
      <c r="D290" s="66"/>
      <c r="E290" s="67" t="str">
        <f t="shared" si="7"/>
        <v/>
      </c>
    </row>
    <row r="291" spans="1:5" x14ac:dyDescent="0.25">
      <c r="A291" s="37" t="s">
        <v>221</v>
      </c>
      <c r="B291" s="81" t="s">
        <v>222</v>
      </c>
      <c r="C291" s="88">
        <v>169.4</v>
      </c>
      <c r="D291" s="66"/>
      <c r="E291" s="67" t="str">
        <f t="shared" si="7"/>
        <v/>
      </c>
    </row>
    <row r="292" spans="1:5" x14ac:dyDescent="0.25">
      <c r="A292" s="37" t="s">
        <v>225</v>
      </c>
      <c r="B292" s="81" t="s">
        <v>223</v>
      </c>
      <c r="C292" s="88">
        <v>2601.5</v>
      </c>
      <c r="D292" s="66"/>
      <c r="E292" s="67" t="str">
        <f t="shared" si="7"/>
        <v/>
      </c>
    </row>
    <row r="293" spans="1:5" x14ac:dyDescent="0.25">
      <c r="A293" s="37" t="s">
        <v>226</v>
      </c>
      <c r="B293" s="81" t="s">
        <v>224</v>
      </c>
      <c r="C293" s="88">
        <v>3206.5000000000009</v>
      </c>
      <c r="D293" s="66"/>
      <c r="E293" s="67" t="str">
        <f t="shared" si="7"/>
        <v/>
      </c>
    </row>
    <row r="294" spans="1:5" x14ac:dyDescent="0.25">
      <c r="A294" s="37" t="s">
        <v>227</v>
      </c>
      <c r="B294" s="81" t="s">
        <v>228</v>
      </c>
      <c r="C294" s="88">
        <v>2432.1000000000004</v>
      </c>
      <c r="D294" s="66"/>
      <c r="E294" s="67" t="str">
        <f t="shared" si="7"/>
        <v/>
      </c>
    </row>
    <row r="295" spans="1:5" x14ac:dyDescent="0.25">
      <c r="A295" s="37" t="s">
        <v>229</v>
      </c>
      <c r="B295" s="81" t="s">
        <v>230</v>
      </c>
      <c r="C295" s="88">
        <v>435.60000000000008</v>
      </c>
      <c r="D295" s="66"/>
      <c r="E295" s="67" t="str">
        <f t="shared" si="7"/>
        <v/>
      </c>
    </row>
    <row r="296" spans="1:5" x14ac:dyDescent="0.25">
      <c r="A296" s="37" t="s">
        <v>231</v>
      </c>
      <c r="B296" s="81" t="s">
        <v>232</v>
      </c>
      <c r="C296" s="88">
        <v>556.60000000000014</v>
      </c>
      <c r="D296" s="66"/>
      <c r="E296" s="67" t="str">
        <f t="shared" si="7"/>
        <v/>
      </c>
    </row>
    <row r="297" spans="1:5" x14ac:dyDescent="0.25">
      <c r="A297" s="37" t="s">
        <v>233</v>
      </c>
      <c r="B297" s="81" t="s">
        <v>234</v>
      </c>
      <c r="C297" s="88">
        <v>24490.400000000001</v>
      </c>
      <c r="D297" s="66"/>
      <c r="E297" s="67" t="str">
        <f t="shared" si="7"/>
        <v/>
      </c>
    </row>
    <row r="298" spans="1:5" x14ac:dyDescent="0.25">
      <c r="A298" s="37" t="s">
        <v>235</v>
      </c>
      <c r="B298" s="81" t="s">
        <v>236</v>
      </c>
      <c r="C298" s="88">
        <v>27556.540000000005</v>
      </c>
      <c r="D298" s="66"/>
      <c r="E298" s="67" t="str">
        <f t="shared" si="7"/>
        <v/>
      </c>
    </row>
    <row r="299" spans="1:5" x14ac:dyDescent="0.25">
      <c r="A299" s="37" t="s">
        <v>235</v>
      </c>
      <c r="B299" s="81" t="s">
        <v>237</v>
      </c>
      <c r="C299" s="88">
        <v>35029.500000000007</v>
      </c>
      <c r="D299" s="66"/>
      <c r="E299" s="67" t="str">
        <f t="shared" si="7"/>
        <v/>
      </c>
    </row>
    <row r="300" spans="1:5" x14ac:dyDescent="0.25">
      <c r="A300" s="37" t="s">
        <v>294</v>
      </c>
      <c r="B300" s="81" t="s">
        <v>283</v>
      </c>
      <c r="C300" s="88">
        <v>2964.5000000000005</v>
      </c>
      <c r="D300" s="66"/>
      <c r="E300" s="67" t="str">
        <f t="shared" si="7"/>
        <v/>
      </c>
    </row>
    <row r="301" spans="1:5" x14ac:dyDescent="0.25">
      <c r="A301" s="37" t="s">
        <v>295</v>
      </c>
      <c r="B301" s="81" t="s">
        <v>284</v>
      </c>
      <c r="C301" s="88"/>
      <c r="D301" s="66"/>
      <c r="E301" s="67" t="str">
        <f t="shared" si="7"/>
        <v/>
      </c>
    </row>
    <row r="302" spans="1:5" x14ac:dyDescent="0.25">
      <c r="A302" s="37"/>
      <c r="B302" s="81"/>
      <c r="C302" s="88"/>
      <c r="D302" s="66"/>
      <c r="E302" s="67" t="str">
        <f t="shared" si="7"/>
        <v/>
      </c>
    </row>
    <row r="303" spans="1:5" x14ac:dyDescent="0.25">
      <c r="A303" s="37"/>
      <c r="B303" s="83" t="s">
        <v>556</v>
      </c>
      <c r="C303" s="88"/>
      <c r="D303" s="66"/>
      <c r="E303" s="67" t="str">
        <f t="shared" si="7"/>
        <v/>
      </c>
    </row>
    <row r="304" spans="1:5" x14ac:dyDescent="0.25">
      <c r="A304" s="37" t="s">
        <v>241</v>
      </c>
      <c r="B304" s="81" t="s">
        <v>242</v>
      </c>
      <c r="C304" s="88">
        <v>1573.0000000000005</v>
      </c>
      <c r="D304" s="66"/>
      <c r="E304" s="67" t="str">
        <f t="shared" si="7"/>
        <v/>
      </c>
    </row>
    <row r="305" spans="1:5" x14ac:dyDescent="0.25">
      <c r="A305" s="37" t="s">
        <v>576</v>
      </c>
      <c r="B305" s="81" t="s">
        <v>546</v>
      </c>
      <c r="C305" s="88">
        <v>4833.9500000000007</v>
      </c>
      <c r="D305" s="66"/>
      <c r="E305" s="67" t="str">
        <f t="shared" si="7"/>
        <v/>
      </c>
    </row>
    <row r="306" spans="1:5" x14ac:dyDescent="0.25">
      <c r="A306" s="37" t="s">
        <v>336</v>
      </c>
      <c r="B306" s="81" t="s">
        <v>311</v>
      </c>
      <c r="C306" s="88">
        <v>786.50000000000023</v>
      </c>
      <c r="D306" s="66"/>
      <c r="E306" s="67" t="str">
        <f t="shared" si="7"/>
        <v/>
      </c>
    </row>
    <row r="307" spans="1:5" x14ac:dyDescent="0.25">
      <c r="A307" s="37" t="s">
        <v>249</v>
      </c>
      <c r="B307" s="81" t="s">
        <v>250</v>
      </c>
      <c r="C307" s="88">
        <v>617.1</v>
      </c>
      <c r="D307" s="66"/>
      <c r="E307" s="67" t="str">
        <f t="shared" si="7"/>
        <v/>
      </c>
    </row>
    <row r="308" spans="1:5" x14ac:dyDescent="0.25">
      <c r="A308" s="37"/>
      <c r="B308" s="81"/>
      <c r="C308" s="88"/>
      <c r="D308" s="66"/>
      <c r="E308" s="67" t="str">
        <f t="shared" si="7"/>
        <v/>
      </c>
    </row>
    <row r="309" spans="1:5" x14ac:dyDescent="0.25">
      <c r="A309" s="37"/>
      <c r="B309" s="83" t="s">
        <v>557</v>
      </c>
      <c r="C309" s="88"/>
      <c r="D309" s="66"/>
      <c r="E309" s="67" t="str">
        <f t="shared" si="7"/>
        <v/>
      </c>
    </row>
    <row r="310" spans="1:5" x14ac:dyDescent="0.25">
      <c r="A310" s="37" t="s">
        <v>252</v>
      </c>
      <c r="B310" s="81" t="s">
        <v>251</v>
      </c>
      <c r="C310" s="88">
        <v>4114.0000000000009</v>
      </c>
      <c r="D310" s="66"/>
      <c r="E310" s="67" t="str">
        <f t="shared" si="7"/>
        <v/>
      </c>
    </row>
    <row r="311" spans="1:5" x14ac:dyDescent="0.25">
      <c r="A311" s="37" t="s">
        <v>253</v>
      </c>
      <c r="B311" s="81" t="s">
        <v>254</v>
      </c>
      <c r="C311" s="88">
        <v>4053.5000000000009</v>
      </c>
      <c r="D311" s="66"/>
      <c r="E311" s="67" t="str">
        <f t="shared" si="7"/>
        <v/>
      </c>
    </row>
    <row r="312" spans="1:5" x14ac:dyDescent="0.25">
      <c r="A312" s="37" t="s">
        <v>255</v>
      </c>
      <c r="B312" s="81" t="s">
        <v>256</v>
      </c>
      <c r="C312" s="88">
        <v>1119.2500000000002</v>
      </c>
      <c r="D312" s="66"/>
      <c r="E312" s="67" t="str">
        <f t="shared" si="7"/>
        <v/>
      </c>
    </row>
    <row r="313" spans="1:5" x14ac:dyDescent="0.25">
      <c r="A313" s="37" t="s">
        <v>257</v>
      </c>
      <c r="B313" s="81" t="s">
        <v>258</v>
      </c>
      <c r="C313" s="88">
        <v>1240.25</v>
      </c>
      <c r="D313" s="66"/>
      <c r="E313" s="67" t="str">
        <f t="shared" si="7"/>
        <v/>
      </c>
    </row>
    <row r="314" spans="1:5" x14ac:dyDescent="0.25">
      <c r="A314" s="37" t="s">
        <v>259</v>
      </c>
      <c r="B314" s="81" t="s">
        <v>260</v>
      </c>
      <c r="C314" s="88">
        <v>2601.5</v>
      </c>
      <c r="D314" s="66"/>
      <c r="E314" s="67" t="str">
        <f t="shared" si="7"/>
        <v/>
      </c>
    </row>
    <row r="315" spans="1:5" x14ac:dyDescent="0.25">
      <c r="A315" s="37" t="s">
        <v>527</v>
      </c>
      <c r="B315" s="81" t="s">
        <v>528</v>
      </c>
      <c r="C315" s="88">
        <v>2601.5</v>
      </c>
      <c r="D315" s="66"/>
      <c r="E315" s="67"/>
    </row>
    <row r="316" spans="1:5" x14ac:dyDescent="0.25">
      <c r="A316" s="37"/>
      <c r="B316" s="81"/>
      <c r="C316" s="88"/>
      <c r="D316" s="66"/>
      <c r="E316" s="67" t="str">
        <f t="shared" si="7"/>
        <v/>
      </c>
    </row>
    <row r="317" spans="1:5" x14ac:dyDescent="0.25">
      <c r="A317" s="48"/>
      <c r="B317" s="83" t="s">
        <v>456</v>
      </c>
      <c r="C317" s="88"/>
      <c r="D317" s="66"/>
      <c r="E317" s="67" t="s">
        <v>457</v>
      </c>
    </row>
    <row r="318" spans="1:5" x14ac:dyDescent="0.25">
      <c r="A318" s="48" t="s">
        <v>458</v>
      </c>
      <c r="B318" s="81" t="s">
        <v>459</v>
      </c>
      <c r="C318" s="88">
        <v>726.00000000000011</v>
      </c>
      <c r="D318" s="66"/>
      <c r="E318" s="67" t="s">
        <v>457</v>
      </c>
    </row>
    <row r="319" spans="1:5" x14ac:dyDescent="0.25">
      <c r="A319" s="48" t="s">
        <v>460</v>
      </c>
      <c r="B319" s="81" t="s">
        <v>461</v>
      </c>
      <c r="C319" s="88">
        <v>816.75000000000023</v>
      </c>
      <c r="D319" s="66"/>
      <c r="E319" s="67" t="s">
        <v>457</v>
      </c>
    </row>
    <row r="320" spans="1:5" x14ac:dyDescent="0.25">
      <c r="A320" s="48"/>
      <c r="B320" s="81"/>
      <c r="C320" s="88"/>
      <c r="D320" s="66"/>
      <c r="E320" s="67" t="s">
        <v>457</v>
      </c>
    </row>
    <row r="321" spans="1:8" x14ac:dyDescent="0.25">
      <c r="A321" s="48"/>
      <c r="B321" s="83" t="s">
        <v>462</v>
      </c>
      <c r="C321" s="88"/>
      <c r="D321" s="66"/>
      <c r="E321" s="67" t="s">
        <v>457</v>
      </c>
    </row>
    <row r="322" spans="1:8" x14ac:dyDescent="0.25">
      <c r="A322" s="48" t="s">
        <v>463</v>
      </c>
      <c r="B322" s="81" t="s">
        <v>464</v>
      </c>
      <c r="C322" s="88">
        <v>181.50000000000003</v>
      </c>
      <c r="D322" s="66"/>
      <c r="E322" s="67" t="s">
        <v>457</v>
      </c>
    </row>
    <row r="323" spans="1:8" x14ac:dyDescent="0.25">
      <c r="A323" s="48" t="s">
        <v>261</v>
      </c>
      <c r="B323" s="81" t="s">
        <v>465</v>
      </c>
      <c r="C323" s="88">
        <v>423.50000000000011</v>
      </c>
      <c r="D323" s="66"/>
      <c r="E323" s="67" t="s">
        <v>457</v>
      </c>
    </row>
    <row r="324" spans="1:8" x14ac:dyDescent="0.25">
      <c r="A324" s="48" t="s">
        <v>466</v>
      </c>
      <c r="B324" s="81" t="s">
        <v>467</v>
      </c>
      <c r="C324" s="88">
        <v>877.25000000000023</v>
      </c>
      <c r="D324" s="66"/>
      <c r="E324" s="67" t="s">
        <v>457</v>
      </c>
    </row>
    <row r="325" spans="1:8" x14ac:dyDescent="0.25">
      <c r="A325" s="48" t="s">
        <v>468</v>
      </c>
      <c r="B325" s="81" t="s">
        <v>469</v>
      </c>
      <c r="C325" s="88">
        <v>1058.7500000000002</v>
      </c>
      <c r="D325" s="66"/>
      <c r="E325" s="67" t="s">
        <v>457</v>
      </c>
      <c r="F325" s="46"/>
      <c r="G325" s="46"/>
      <c r="H325" s="46"/>
    </row>
    <row r="326" spans="1:8" x14ac:dyDescent="0.25">
      <c r="A326" s="48" t="s">
        <v>470</v>
      </c>
      <c r="B326" s="81" t="s">
        <v>471</v>
      </c>
      <c r="C326" s="88">
        <v>514.25000000000011</v>
      </c>
      <c r="D326" s="66"/>
      <c r="E326" s="67" t="s">
        <v>457</v>
      </c>
      <c r="F326" s="46"/>
      <c r="G326" s="46"/>
      <c r="H326" s="46"/>
    </row>
    <row r="327" spans="1:8" x14ac:dyDescent="0.25">
      <c r="A327" s="49" t="s">
        <v>472</v>
      </c>
      <c r="B327" s="81" t="s">
        <v>473</v>
      </c>
      <c r="C327" s="88">
        <v>58.080000000000013</v>
      </c>
      <c r="D327" s="66"/>
      <c r="E327" s="67" t="s">
        <v>457</v>
      </c>
      <c r="F327" s="70"/>
      <c r="G327" s="72"/>
      <c r="H327" s="46"/>
    </row>
    <row r="328" spans="1:8" x14ac:dyDescent="0.25">
      <c r="A328" s="73" t="s">
        <v>577</v>
      </c>
      <c r="B328" s="85" t="s">
        <v>558</v>
      </c>
      <c r="C328" s="88">
        <v>1815.0000000000005</v>
      </c>
      <c r="D328" s="66"/>
      <c r="E328" s="67" t="str">
        <f t="shared" ref="E328:E334" si="8">IF(D328&gt;0,C328*D328,"")</f>
        <v/>
      </c>
      <c r="F328" s="70"/>
      <c r="G328" s="72"/>
      <c r="H328" s="46"/>
    </row>
    <row r="329" spans="1:8" x14ac:dyDescent="0.25">
      <c r="A329" s="73" t="s">
        <v>578</v>
      </c>
      <c r="B329" s="85" t="s">
        <v>559</v>
      </c>
      <c r="C329" s="88">
        <v>2420</v>
      </c>
      <c r="D329" s="66"/>
      <c r="E329" s="67" t="str">
        <f t="shared" si="8"/>
        <v/>
      </c>
      <c r="F329" s="70"/>
      <c r="G329" s="72"/>
      <c r="H329" s="46"/>
    </row>
    <row r="330" spans="1:8" x14ac:dyDescent="0.25">
      <c r="A330" s="73" t="s">
        <v>579</v>
      </c>
      <c r="B330" s="85" t="s">
        <v>560</v>
      </c>
      <c r="C330" s="88">
        <v>3025.0000000000005</v>
      </c>
      <c r="D330" s="66"/>
      <c r="E330" s="67" t="str">
        <f t="shared" si="8"/>
        <v/>
      </c>
      <c r="F330" s="70"/>
      <c r="G330" s="72"/>
      <c r="H330" s="46"/>
    </row>
    <row r="331" spans="1:8" x14ac:dyDescent="0.25">
      <c r="A331" s="73" t="s">
        <v>580</v>
      </c>
      <c r="B331" s="85" t="s">
        <v>561</v>
      </c>
      <c r="C331" s="88">
        <v>3630.0000000000009</v>
      </c>
      <c r="D331" s="66"/>
      <c r="E331" s="67" t="str">
        <f t="shared" si="8"/>
        <v/>
      </c>
      <c r="F331" s="70"/>
      <c r="G331" s="72"/>
      <c r="H331" s="46"/>
    </row>
    <row r="332" spans="1:8" x14ac:dyDescent="0.25">
      <c r="A332" s="73" t="s">
        <v>581</v>
      </c>
      <c r="B332" s="85" t="s">
        <v>562</v>
      </c>
      <c r="C332" s="88">
        <v>4840</v>
      </c>
      <c r="D332" s="66"/>
      <c r="E332" s="67" t="str">
        <f t="shared" si="8"/>
        <v/>
      </c>
      <c r="F332" s="70"/>
      <c r="G332" s="72"/>
      <c r="H332" s="46"/>
    </row>
    <row r="333" spans="1:8" x14ac:dyDescent="0.25">
      <c r="A333" s="73" t="s">
        <v>582</v>
      </c>
      <c r="B333" s="85" t="s">
        <v>563</v>
      </c>
      <c r="C333" s="88">
        <v>6050.0000000000009</v>
      </c>
      <c r="D333" s="66"/>
      <c r="E333" s="67" t="str">
        <f t="shared" si="8"/>
        <v/>
      </c>
      <c r="F333" s="70"/>
      <c r="G333" s="72"/>
      <c r="H333" s="46"/>
    </row>
    <row r="334" spans="1:8" x14ac:dyDescent="0.25">
      <c r="A334" s="73"/>
      <c r="B334" s="85"/>
      <c r="C334" s="88"/>
      <c r="D334" s="66"/>
      <c r="E334" s="67" t="str">
        <f t="shared" si="8"/>
        <v/>
      </c>
      <c r="F334" s="70"/>
      <c r="G334" s="72"/>
      <c r="H334" s="46"/>
    </row>
    <row r="335" spans="1:8" x14ac:dyDescent="0.25">
      <c r="A335" s="73"/>
      <c r="B335" s="86" t="s">
        <v>349</v>
      </c>
      <c r="C335" s="88"/>
      <c r="D335" s="66"/>
      <c r="E335" s="67" t="str">
        <f t="shared" ref="E335:E395" si="9">IF(D335&gt;0,C335*D335,"")</f>
        <v/>
      </c>
      <c r="F335" s="70"/>
      <c r="G335" s="72"/>
      <c r="H335" s="46"/>
    </row>
    <row r="336" spans="1:8" x14ac:dyDescent="0.25">
      <c r="A336" s="79" t="s">
        <v>583</v>
      </c>
      <c r="B336" s="87" t="s">
        <v>388</v>
      </c>
      <c r="C336" s="88">
        <v>66</v>
      </c>
      <c r="D336" s="66"/>
      <c r="E336" s="67" t="str">
        <f t="shared" si="9"/>
        <v/>
      </c>
      <c r="F336" s="46"/>
      <c r="G336" s="46"/>
      <c r="H336" s="46"/>
    </row>
    <row r="337" spans="1:5" x14ac:dyDescent="0.25">
      <c r="A337" s="79" t="s">
        <v>584</v>
      </c>
      <c r="B337" s="87" t="s">
        <v>389</v>
      </c>
      <c r="C337" s="88">
        <v>49.500000000000007</v>
      </c>
      <c r="D337" s="66"/>
      <c r="E337" s="67" t="str">
        <f t="shared" si="9"/>
        <v/>
      </c>
    </row>
    <row r="338" spans="1:5" x14ac:dyDescent="0.25">
      <c r="A338" s="79" t="s">
        <v>585</v>
      </c>
      <c r="B338" s="87" t="s">
        <v>390</v>
      </c>
      <c r="C338" s="88">
        <v>66</v>
      </c>
      <c r="D338" s="66"/>
      <c r="E338" s="67" t="str">
        <f t="shared" si="9"/>
        <v/>
      </c>
    </row>
    <row r="339" spans="1:5" x14ac:dyDescent="0.25">
      <c r="A339" s="79" t="s">
        <v>586</v>
      </c>
      <c r="B339" s="87" t="s">
        <v>391</v>
      </c>
      <c r="C339" s="88">
        <v>52.800000000000004</v>
      </c>
      <c r="D339" s="66"/>
      <c r="E339" s="67" t="str">
        <f t="shared" si="9"/>
        <v/>
      </c>
    </row>
    <row r="340" spans="1:5" x14ac:dyDescent="0.25">
      <c r="A340" s="79" t="s">
        <v>587</v>
      </c>
      <c r="B340" s="87" t="s">
        <v>392</v>
      </c>
      <c r="C340" s="88">
        <v>167.20000000000002</v>
      </c>
      <c r="D340" s="66"/>
      <c r="E340" s="67" t="str">
        <f t="shared" si="9"/>
        <v/>
      </c>
    </row>
    <row r="341" spans="1:5" x14ac:dyDescent="0.25">
      <c r="A341" s="79" t="s">
        <v>588</v>
      </c>
      <c r="B341" s="87" t="s">
        <v>393</v>
      </c>
      <c r="C341" s="88">
        <v>200.20000000000002</v>
      </c>
      <c r="D341" s="66"/>
      <c r="E341" s="67" t="str">
        <f t="shared" si="9"/>
        <v/>
      </c>
    </row>
    <row r="342" spans="1:5" x14ac:dyDescent="0.25">
      <c r="A342" s="79" t="s">
        <v>589</v>
      </c>
      <c r="B342" s="87" t="s">
        <v>394</v>
      </c>
      <c r="C342" s="88">
        <v>303.60000000000002</v>
      </c>
      <c r="D342" s="66"/>
      <c r="E342" s="67" t="str">
        <f t="shared" si="9"/>
        <v/>
      </c>
    </row>
    <row r="343" spans="1:5" x14ac:dyDescent="0.25">
      <c r="A343" s="79" t="s">
        <v>590</v>
      </c>
      <c r="B343" s="87" t="s">
        <v>399</v>
      </c>
      <c r="C343" s="88">
        <v>102.30000000000001</v>
      </c>
      <c r="D343" s="66"/>
      <c r="E343" s="67" t="str">
        <f t="shared" si="9"/>
        <v/>
      </c>
    </row>
    <row r="344" spans="1:5" x14ac:dyDescent="0.25">
      <c r="A344" s="79" t="s">
        <v>591</v>
      </c>
      <c r="B344" s="87" t="s">
        <v>400</v>
      </c>
      <c r="C344" s="88">
        <v>127.60000000000001</v>
      </c>
      <c r="D344" s="66"/>
      <c r="E344" s="67" t="str">
        <f t="shared" si="9"/>
        <v/>
      </c>
    </row>
    <row r="345" spans="1:5" x14ac:dyDescent="0.25">
      <c r="A345" s="79" t="s">
        <v>592</v>
      </c>
      <c r="B345" s="87" t="s">
        <v>401</v>
      </c>
      <c r="C345" s="88">
        <v>169.4</v>
      </c>
      <c r="D345" s="66"/>
      <c r="E345" s="67" t="str">
        <f t="shared" si="9"/>
        <v/>
      </c>
    </row>
    <row r="346" spans="1:5" x14ac:dyDescent="0.25">
      <c r="A346" s="79" t="s">
        <v>593</v>
      </c>
      <c r="B346" s="87" t="s">
        <v>402</v>
      </c>
      <c r="C346" s="88">
        <v>60.500000000000007</v>
      </c>
      <c r="D346" s="66"/>
      <c r="E346" s="67" t="str">
        <f t="shared" si="9"/>
        <v/>
      </c>
    </row>
    <row r="347" spans="1:5" x14ac:dyDescent="0.25">
      <c r="A347" s="79" t="s">
        <v>594</v>
      </c>
      <c r="B347" s="87" t="s">
        <v>421</v>
      </c>
      <c r="C347" s="88">
        <v>57.2</v>
      </c>
      <c r="D347" s="66"/>
      <c r="E347" s="67" t="str">
        <f t="shared" si="9"/>
        <v/>
      </c>
    </row>
    <row r="348" spans="1:5" x14ac:dyDescent="0.25">
      <c r="A348" s="79" t="s">
        <v>595</v>
      </c>
      <c r="B348" s="87" t="s">
        <v>417</v>
      </c>
      <c r="C348" s="88">
        <v>64.900000000000006</v>
      </c>
      <c r="D348" s="66"/>
      <c r="E348" s="67" t="str">
        <f t="shared" si="9"/>
        <v/>
      </c>
    </row>
    <row r="349" spans="1:5" x14ac:dyDescent="0.25">
      <c r="A349" s="79" t="s">
        <v>596</v>
      </c>
      <c r="B349" s="87" t="s">
        <v>597</v>
      </c>
      <c r="C349" s="88">
        <v>35.200000000000003</v>
      </c>
      <c r="D349" s="66"/>
      <c r="E349" s="67" t="str">
        <f t="shared" si="9"/>
        <v/>
      </c>
    </row>
    <row r="350" spans="1:5" x14ac:dyDescent="0.25">
      <c r="A350" s="79" t="s">
        <v>598</v>
      </c>
      <c r="B350" s="87" t="s">
        <v>431</v>
      </c>
      <c r="C350" s="88">
        <v>55.000000000000007</v>
      </c>
      <c r="D350" s="66"/>
      <c r="E350" s="67" t="str">
        <f t="shared" si="9"/>
        <v/>
      </c>
    </row>
    <row r="351" spans="1:5" x14ac:dyDescent="0.25">
      <c r="A351" s="79" t="s">
        <v>599</v>
      </c>
      <c r="B351" s="87" t="s">
        <v>419</v>
      </c>
      <c r="C351" s="88">
        <v>72.600000000000009</v>
      </c>
      <c r="D351" s="66"/>
      <c r="E351" s="67" t="str">
        <f t="shared" si="9"/>
        <v/>
      </c>
    </row>
    <row r="352" spans="1:5" x14ac:dyDescent="0.25">
      <c r="A352" s="79" t="s">
        <v>600</v>
      </c>
      <c r="B352" s="87" t="s">
        <v>439</v>
      </c>
      <c r="C352" s="88">
        <v>79.2</v>
      </c>
      <c r="D352" s="66"/>
      <c r="E352" s="67" t="str">
        <f t="shared" si="9"/>
        <v/>
      </c>
    </row>
    <row r="353" spans="1:5" x14ac:dyDescent="0.25">
      <c r="A353" s="79" t="s">
        <v>601</v>
      </c>
      <c r="B353" s="87" t="s">
        <v>440</v>
      </c>
      <c r="C353" s="88">
        <v>39.6</v>
      </c>
      <c r="D353" s="66"/>
      <c r="E353" s="67" t="str">
        <f t="shared" si="9"/>
        <v/>
      </c>
    </row>
    <row r="354" spans="1:5" x14ac:dyDescent="0.25">
      <c r="A354" s="79" t="s">
        <v>602</v>
      </c>
      <c r="B354" s="87" t="s">
        <v>441</v>
      </c>
      <c r="C354" s="88">
        <v>46.2</v>
      </c>
      <c r="D354" s="66"/>
      <c r="E354" s="67" t="str">
        <f t="shared" si="9"/>
        <v/>
      </c>
    </row>
    <row r="355" spans="1:5" x14ac:dyDescent="0.25">
      <c r="A355" s="79" t="s">
        <v>603</v>
      </c>
      <c r="B355" s="87" t="s">
        <v>442</v>
      </c>
      <c r="C355" s="88">
        <v>45.1</v>
      </c>
      <c r="D355" s="66"/>
      <c r="E355" s="67" t="str">
        <f t="shared" si="9"/>
        <v/>
      </c>
    </row>
    <row r="356" spans="1:5" x14ac:dyDescent="0.25">
      <c r="A356" s="79" t="s">
        <v>604</v>
      </c>
      <c r="B356" s="87" t="s">
        <v>438</v>
      </c>
      <c r="C356" s="88">
        <v>93.500000000000014</v>
      </c>
      <c r="D356" s="66"/>
      <c r="E356" s="67" t="str">
        <f t="shared" si="9"/>
        <v/>
      </c>
    </row>
    <row r="357" spans="1:5" x14ac:dyDescent="0.25">
      <c r="A357" s="79" t="s">
        <v>605</v>
      </c>
      <c r="B357" s="87" t="s">
        <v>430</v>
      </c>
      <c r="C357" s="88">
        <v>70.400000000000006</v>
      </c>
      <c r="D357" s="66"/>
      <c r="E357" s="67" t="str">
        <f t="shared" si="9"/>
        <v/>
      </c>
    </row>
    <row r="358" spans="1:5" x14ac:dyDescent="0.25">
      <c r="A358" s="79" t="s">
        <v>606</v>
      </c>
      <c r="B358" s="87" t="s">
        <v>420</v>
      </c>
      <c r="C358" s="88">
        <v>78.100000000000009</v>
      </c>
      <c r="D358" s="66"/>
      <c r="E358" s="67" t="str">
        <f t="shared" si="9"/>
        <v/>
      </c>
    </row>
    <row r="359" spans="1:5" x14ac:dyDescent="0.25">
      <c r="A359" s="79" t="s">
        <v>607</v>
      </c>
      <c r="B359" s="87" t="s">
        <v>608</v>
      </c>
      <c r="C359" s="88">
        <v>115.50000000000001</v>
      </c>
      <c r="D359" s="66"/>
      <c r="E359" s="67" t="str">
        <f t="shared" si="9"/>
        <v/>
      </c>
    </row>
    <row r="360" spans="1:5" x14ac:dyDescent="0.25">
      <c r="A360" s="79" t="s">
        <v>609</v>
      </c>
      <c r="B360" s="87" t="s">
        <v>610</v>
      </c>
      <c r="C360" s="88">
        <v>145.20000000000002</v>
      </c>
      <c r="D360" s="66"/>
      <c r="E360" s="67" t="str">
        <f t="shared" si="9"/>
        <v/>
      </c>
    </row>
    <row r="361" spans="1:5" x14ac:dyDescent="0.25">
      <c r="A361" s="79" t="s">
        <v>611</v>
      </c>
      <c r="B361" s="87" t="s">
        <v>443</v>
      </c>
      <c r="C361" s="88">
        <v>71.5</v>
      </c>
      <c r="D361" s="66"/>
      <c r="E361" s="67" t="str">
        <f t="shared" si="9"/>
        <v/>
      </c>
    </row>
    <row r="362" spans="1:5" x14ac:dyDescent="0.25">
      <c r="A362" s="79" t="s">
        <v>612</v>
      </c>
      <c r="B362" s="87" t="s">
        <v>444</v>
      </c>
      <c r="C362" s="88">
        <v>81.400000000000006</v>
      </c>
      <c r="D362" s="66"/>
      <c r="E362" s="67" t="str">
        <f t="shared" si="9"/>
        <v/>
      </c>
    </row>
    <row r="363" spans="1:5" x14ac:dyDescent="0.25">
      <c r="A363" s="79" t="s">
        <v>613</v>
      </c>
      <c r="B363" s="87" t="s">
        <v>614</v>
      </c>
      <c r="C363" s="88">
        <v>77</v>
      </c>
      <c r="D363" s="66"/>
      <c r="E363" s="67" t="str">
        <f t="shared" si="9"/>
        <v/>
      </c>
    </row>
    <row r="364" spans="1:5" x14ac:dyDescent="0.25">
      <c r="A364" s="79" t="s">
        <v>615</v>
      </c>
      <c r="B364" s="87" t="s">
        <v>616</v>
      </c>
      <c r="C364" s="88">
        <v>90.2</v>
      </c>
      <c r="D364" s="66"/>
      <c r="E364" s="67" t="str">
        <f t="shared" si="9"/>
        <v/>
      </c>
    </row>
    <row r="365" spans="1:5" x14ac:dyDescent="0.25">
      <c r="A365" s="79" t="s">
        <v>617</v>
      </c>
      <c r="B365" s="87" t="s">
        <v>445</v>
      </c>
      <c r="C365" s="88">
        <v>51.7</v>
      </c>
      <c r="D365" s="66"/>
      <c r="E365" s="67" t="str">
        <f t="shared" si="9"/>
        <v/>
      </c>
    </row>
    <row r="366" spans="1:5" x14ac:dyDescent="0.25">
      <c r="A366" s="79" t="s">
        <v>618</v>
      </c>
      <c r="B366" s="87" t="s">
        <v>446</v>
      </c>
      <c r="C366" s="88">
        <v>82.5</v>
      </c>
      <c r="D366" s="66"/>
      <c r="E366" s="67" t="str">
        <f t="shared" si="9"/>
        <v/>
      </c>
    </row>
    <row r="367" spans="1:5" x14ac:dyDescent="0.25">
      <c r="A367" s="79" t="s">
        <v>619</v>
      </c>
      <c r="B367" s="87" t="s">
        <v>429</v>
      </c>
      <c r="C367" s="88">
        <v>47.300000000000004</v>
      </c>
      <c r="D367" s="66"/>
      <c r="E367" s="67" t="str">
        <f t="shared" si="9"/>
        <v/>
      </c>
    </row>
    <row r="368" spans="1:5" x14ac:dyDescent="0.25">
      <c r="A368" s="79" t="s">
        <v>620</v>
      </c>
      <c r="B368" s="87" t="s">
        <v>418</v>
      </c>
      <c r="C368" s="88">
        <v>45.1</v>
      </c>
      <c r="D368" s="66"/>
      <c r="E368" s="67" t="str">
        <f t="shared" si="9"/>
        <v/>
      </c>
    </row>
    <row r="369" spans="1:5" x14ac:dyDescent="0.25">
      <c r="A369" s="79" t="s">
        <v>621</v>
      </c>
      <c r="B369" s="87" t="s">
        <v>447</v>
      </c>
      <c r="C369" s="88">
        <v>50.6</v>
      </c>
      <c r="D369" s="66"/>
      <c r="E369" s="67" t="str">
        <f t="shared" si="9"/>
        <v/>
      </c>
    </row>
    <row r="370" spans="1:5" x14ac:dyDescent="0.25">
      <c r="A370" s="79" t="s">
        <v>622</v>
      </c>
      <c r="B370" s="87" t="s">
        <v>623</v>
      </c>
      <c r="C370" s="88">
        <v>79.2</v>
      </c>
      <c r="D370" s="66"/>
      <c r="E370" s="67" t="str">
        <f t="shared" si="9"/>
        <v/>
      </c>
    </row>
    <row r="371" spans="1:5" x14ac:dyDescent="0.25">
      <c r="A371" s="79" t="s">
        <v>624</v>
      </c>
      <c r="B371" s="87" t="s">
        <v>625</v>
      </c>
      <c r="C371" s="88">
        <v>88</v>
      </c>
      <c r="D371" s="66"/>
      <c r="E371" s="67" t="str">
        <f t="shared" si="9"/>
        <v/>
      </c>
    </row>
    <row r="372" spans="1:5" x14ac:dyDescent="0.25">
      <c r="A372" s="79" t="s">
        <v>626</v>
      </c>
      <c r="B372" s="87" t="s">
        <v>627</v>
      </c>
      <c r="C372" s="88">
        <v>79.2</v>
      </c>
      <c r="D372" s="66"/>
      <c r="E372" s="67" t="str">
        <f t="shared" si="9"/>
        <v/>
      </c>
    </row>
    <row r="373" spans="1:5" x14ac:dyDescent="0.25">
      <c r="A373" s="79" t="s">
        <v>628</v>
      </c>
      <c r="B373" s="87" t="s">
        <v>629</v>
      </c>
      <c r="C373" s="88">
        <v>82.5</v>
      </c>
      <c r="D373" s="66"/>
      <c r="E373" s="67" t="str">
        <f t="shared" si="9"/>
        <v/>
      </c>
    </row>
    <row r="374" spans="1:5" x14ac:dyDescent="0.25">
      <c r="A374" s="79" t="s">
        <v>630</v>
      </c>
      <c r="B374" s="87" t="s">
        <v>424</v>
      </c>
      <c r="C374" s="88">
        <v>94.600000000000009</v>
      </c>
      <c r="D374" s="66"/>
      <c r="E374" s="67" t="str">
        <f t="shared" si="9"/>
        <v/>
      </c>
    </row>
    <row r="375" spans="1:5" x14ac:dyDescent="0.25">
      <c r="A375" s="79" t="s">
        <v>631</v>
      </c>
      <c r="B375" s="87" t="s">
        <v>409</v>
      </c>
      <c r="C375" s="88">
        <v>106.7</v>
      </c>
      <c r="D375" s="66"/>
      <c r="E375" s="67" t="str">
        <f t="shared" si="9"/>
        <v/>
      </c>
    </row>
    <row r="376" spans="1:5" x14ac:dyDescent="0.25">
      <c r="A376" s="79" t="s">
        <v>632</v>
      </c>
      <c r="B376" s="87" t="s">
        <v>448</v>
      </c>
      <c r="C376" s="88">
        <v>101.2</v>
      </c>
      <c r="D376" s="66"/>
      <c r="E376" s="67" t="str">
        <f t="shared" si="9"/>
        <v/>
      </c>
    </row>
    <row r="377" spans="1:5" x14ac:dyDescent="0.25">
      <c r="A377" s="79" t="s">
        <v>633</v>
      </c>
      <c r="B377" s="87" t="s">
        <v>449</v>
      </c>
      <c r="C377" s="88">
        <v>148.5</v>
      </c>
      <c r="D377" s="66"/>
      <c r="E377" s="67" t="str">
        <f t="shared" si="9"/>
        <v/>
      </c>
    </row>
    <row r="378" spans="1:5" x14ac:dyDescent="0.25">
      <c r="A378" s="79" t="s">
        <v>634</v>
      </c>
      <c r="B378" s="87" t="s">
        <v>437</v>
      </c>
      <c r="C378" s="88">
        <v>33</v>
      </c>
      <c r="D378" s="66"/>
      <c r="E378" s="67" t="str">
        <f t="shared" si="9"/>
        <v/>
      </c>
    </row>
    <row r="379" spans="1:5" x14ac:dyDescent="0.25">
      <c r="A379" s="79" t="s">
        <v>635</v>
      </c>
      <c r="B379" s="87" t="s">
        <v>436</v>
      </c>
      <c r="C379" s="88">
        <v>33</v>
      </c>
      <c r="D379" s="66"/>
      <c r="E379" s="67" t="str">
        <f t="shared" si="9"/>
        <v/>
      </c>
    </row>
    <row r="380" spans="1:5" x14ac:dyDescent="0.25">
      <c r="A380" s="79" t="s">
        <v>636</v>
      </c>
      <c r="B380" s="87" t="s">
        <v>435</v>
      </c>
      <c r="C380" s="88">
        <v>33</v>
      </c>
      <c r="D380" s="66"/>
      <c r="E380" s="67" t="str">
        <f t="shared" si="9"/>
        <v/>
      </c>
    </row>
    <row r="381" spans="1:5" x14ac:dyDescent="0.25">
      <c r="A381" s="79" t="s">
        <v>637</v>
      </c>
      <c r="B381" s="87" t="s">
        <v>410</v>
      </c>
      <c r="C381" s="88">
        <v>31.900000000000002</v>
      </c>
      <c r="D381" s="66"/>
      <c r="E381" s="67" t="str">
        <f t="shared" si="9"/>
        <v/>
      </c>
    </row>
    <row r="382" spans="1:5" x14ac:dyDescent="0.25">
      <c r="A382" s="79" t="s">
        <v>638</v>
      </c>
      <c r="B382" s="87" t="s">
        <v>639</v>
      </c>
      <c r="C382" s="88">
        <v>141.9</v>
      </c>
      <c r="D382" s="66"/>
      <c r="E382" s="67" t="str">
        <f t="shared" si="9"/>
        <v/>
      </c>
    </row>
    <row r="383" spans="1:5" x14ac:dyDescent="0.25">
      <c r="A383" s="79" t="s">
        <v>640</v>
      </c>
      <c r="B383" s="87" t="s">
        <v>641</v>
      </c>
      <c r="C383" s="88">
        <v>124.30000000000001</v>
      </c>
      <c r="D383" s="66"/>
      <c r="E383" s="67" t="str">
        <f t="shared" si="9"/>
        <v/>
      </c>
    </row>
    <row r="384" spans="1:5" x14ac:dyDescent="0.25">
      <c r="A384" s="79" t="s">
        <v>642</v>
      </c>
      <c r="B384" s="87" t="s">
        <v>432</v>
      </c>
      <c r="C384" s="88">
        <v>269.5</v>
      </c>
      <c r="D384" s="66"/>
      <c r="E384" s="67" t="str">
        <f t="shared" si="9"/>
        <v/>
      </c>
    </row>
    <row r="385" spans="1:5" x14ac:dyDescent="0.25">
      <c r="A385" s="79" t="s">
        <v>643</v>
      </c>
      <c r="B385" s="87" t="s">
        <v>433</v>
      </c>
      <c r="C385" s="88">
        <v>133.10000000000002</v>
      </c>
      <c r="D385" s="66"/>
      <c r="E385" s="67" t="str">
        <f t="shared" si="9"/>
        <v/>
      </c>
    </row>
    <row r="386" spans="1:5" x14ac:dyDescent="0.25">
      <c r="A386" s="79" t="s">
        <v>644</v>
      </c>
      <c r="B386" s="87" t="s">
        <v>434</v>
      </c>
      <c r="C386" s="88">
        <v>176</v>
      </c>
      <c r="D386" s="66"/>
      <c r="E386" s="67" t="str">
        <f t="shared" si="9"/>
        <v/>
      </c>
    </row>
    <row r="387" spans="1:5" x14ac:dyDescent="0.25">
      <c r="A387" s="79" t="s">
        <v>645</v>
      </c>
      <c r="B387" s="87" t="s">
        <v>411</v>
      </c>
      <c r="C387" s="88">
        <v>202.4</v>
      </c>
      <c r="D387" s="66"/>
      <c r="E387" s="67" t="str">
        <f t="shared" si="9"/>
        <v/>
      </c>
    </row>
    <row r="388" spans="1:5" x14ac:dyDescent="0.25">
      <c r="A388" s="79" t="s">
        <v>646</v>
      </c>
      <c r="B388" s="87" t="s">
        <v>413</v>
      </c>
      <c r="C388" s="88">
        <v>106.7</v>
      </c>
      <c r="D388" s="66"/>
      <c r="E388" s="67" t="str">
        <f t="shared" si="9"/>
        <v/>
      </c>
    </row>
    <row r="389" spans="1:5" x14ac:dyDescent="0.25">
      <c r="A389" s="79" t="s">
        <v>647</v>
      </c>
      <c r="B389" s="87" t="s">
        <v>415</v>
      </c>
      <c r="C389" s="88">
        <v>135.30000000000001</v>
      </c>
      <c r="D389" s="66"/>
      <c r="E389" s="67" t="str">
        <f t="shared" si="9"/>
        <v/>
      </c>
    </row>
    <row r="390" spans="1:5" x14ac:dyDescent="0.25">
      <c r="A390" s="79" t="s">
        <v>648</v>
      </c>
      <c r="B390" s="87" t="s">
        <v>412</v>
      </c>
      <c r="C390" s="88">
        <v>375.1</v>
      </c>
      <c r="D390" s="66"/>
      <c r="E390" s="67" t="str">
        <f t="shared" si="9"/>
        <v/>
      </c>
    </row>
    <row r="391" spans="1:5" x14ac:dyDescent="0.25">
      <c r="A391" s="79" t="s">
        <v>649</v>
      </c>
      <c r="B391" s="87" t="s">
        <v>414</v>
      </c>
      <c r="C391" s="88">
        <v>178.20000000000002</v>
      </c>
      <c r="D391" s="66"/>
      <c r="E391" s="67" t="str">
        <f t="shared" si="9"/>
        <v/>
      </c>
    </row>
    <row r="392" spans="1:5" x14ac:dyDescent="0.25">
      <c r="A392" s="79" t="s">
        <v>650</v>
      </c>
      <c r="B392" s="87" t="s">
        <v>416</v>
      </c>
      <c r="C392" s="88">
        <v>236.50000000000003</v>
      </c>
      <c r="D392" s="66"/>
      <c r="E392" s="67" t="str">
        <f t="shared" si="9"/>
        <v/>
      </c>
    </row>
    <row r="393" spans="1:5" x14ac:dyDescent="0.25">
      <c r="A393" s="79" t="s">
        <v>651</v>
      </c>
      <c r="B393" s="87" t="s">
        <v>426</v>
      </c>
      <c r="C393" s="88">
        <v>181.50000000000003</v>
      </c>
      <c r="D393" s="66"/>
      <c r="E393" s="67" t="str">
        <f t="shared" si="9"/>
        <v/>
      </c>
    </row>
    <row r="394" spans="1:5" x14ac:dyDescent="0.25">
      <c r="A394" s="79" t="s">
        <v>652</v>
      </c>
      <c r="B394" s="87" t="s">
        <v>423</v>
      </c>
      <c r="C394" s="88">
        <v>123.20000000000002</v>
      </c>
      <c r="D394" s="66"/>
      <c r="E394" s="67" t="str">
        <f t="shared" si="9"/>
        <v/>
      </c>
    </row>
    <row r="395" spans="1:5" x14ac:dyDescent="0.25">
      <c r="A395" s="79" t="s">
        <v>653</v>
      </c>
      <c r="B395" s="87" t="s">
        <v>450</v>
      </c>
      <c r="C395" s="88">
        <v>103.4</v>
      </c>
      <c r="D395" s="66"/>
      <c r="E395" s="67" t="str">
        <f t="shared" si="9"/>
        <v/>
      </c>
    </row>
    <row r="396" spans="1:5" x14ac:dyDescent="0.25">
      <c r="A396" s="79" t="s">
        <v>654</v>
      </c>
      <c r="B396" s="87" t="s">
        <v>427</v>
      </c>
      <c r="C396" s="88">
        <v>224.4</v>
      </c>
      <c r="D396" s="66"/>
      <c r="E396" s="67" t="str">
        <f t="shared" ref="E396:E443" si="10">IF(D396&gt;0,C396*D396,"")</f>
        <v/>
      </c>
    </row>
    <row r="397" spans="1:5" x14ac:dyDescent="0.25">
      <c r="A397" s="79" t="s">
        <v>655</v>
      </c>
      <c r="B397" s="87" t="s">
        <v>428</v>
      </c>
      <c r="C397" s="88">
        <v>222.20000000000002</v>
      </c>
      <c r="D397" s="66"/>
      <c r="E397" s="67" t="str">
        <f t="shared" si="10"/>
        <v/>
      </c>
    </row>
    <row r="398" spans="1:5" x14ac:dyDescent="0.25">
      <c r="A398" s="79" t="s">
        <v>656</v>
      </c>
      <c r="B398" s="87" t="s">
        <v>425</v>
      </c>
      <c r="C398" s="88">
        <v>148.5</v>
      </c>
      <c r="D398" s="66"/>
      <c r="E398" s="67" t="str">
        <f t="shared" si="10"/>
        <v/>
      </c>
    </row>
    <row r="399" spans="1:5" x14ac:dyDescent="0.25">
      <c r="A399" s="79" t="s">
        <v>657</v>
      </c>
      <c r="B399" s="87" t="s">
        <v>408</v>
      </c>
      <c r="C399" s="88">
        <v>106.7</v>
      </c>
      <c r="D399" s="66"/>
      <c r="E399" s="67" t="str">
        <f t="shared" si="10"/>
        <v/>
      </c>
    </row>
    <row r="400" spans="1:5" x14ac:dyDescent="0.25">
      <c r="A400" s="79" t="s">
        <v>658</v>
      </c>
      <c r="B400" s="87" t="s">
        <v>659</v>
      </c>
      <c r="C400" s="88">
        <v>59.400000000000006</v>
      </c>
      <c r="D400" s="66"/>
      <c r="E400" s="67" t="str">
        <f t="shared" si="10"/>
        <v/>
      </c>
    </row>
    <row r="401" spans="1:5" x14ac:dyDescent="0.25">
      <c r="A401" s="79" t="s">
        <v>660</v>
      </c>
      <c r="B401" s="87" t="s">
        <v>661</v>
      </c>
      <c r="C401" s="88">
        <v>64.900000000000006</v>
      </c>
      <c r="D401" s="66"/>
      <c r="E401" s="67" t="str">
        <f t="shared" si="10"/>
        <v/>
      </c>
    </row>
    <row r="402" spans="1:5" x14ac:dyDescent="0.25">
      <c r="A402" s="79" t="s">
        <v>662</v>
      </c>
      <c r="B402" s="87" t="s">
        <v>663</v>
      </c>
      <c r="C402" s="88">
        <v>67.100000000000009</v>
      </c>
      <c r="D402" s="66"/>
      <c r="E402" s="67" t="str">
        <f t="shared" si="10"/>
        <v/>
      </c>
    </row>
    <row r="403" spans="1:5" x14ac:dyDescent="0.25">
      <c r="A403" s="79" t="s">
        <v>664</v>
      </c>
      <c r="B403" s="87" t="s">
        <v>665</v>
      </c>
      <c r="C403" s="88">
        <v>67.100000000000009</v>
      </c>
      <c r="D403" s="66"/>
      <c r="E403" s="67" t="str">
        <f t="shared" si="10"/>
        <v/>
      </c>
    </row>
    <row r="404" spans="1:5" x14ac:dyDescent="0.25">
      <c r="A404" s="79" t="s">
        <v>666</v>
      </c>
      <c r="B404" s="87" t="s">
        <v>667</v>
      </c>
      <c r="C404" s="88">
        <v>70.400000000000006</v>
      </c>
      <c r="D404" s="66"/>
      <c r="E404" s="67" t="str">
        <f t="shared" si="10"/>
        <v/>
      </c>
    </row>
    <row r="405" spans="1:5" x14ac:dyDescent="0.25">
      <c r="A405" s="79" t="s">
        <v>668</v>
      </c>
      <c r="B405" s="87" t="s">
        <v>669</v>
      </c>
      <c r="C405" s="88">
        <v>117.7</v>
      </c>
      <c r="D405" s="66"/>
      <c r="E405" s="67" t="str">
        <f t="shared" si="10"/>
        <v/>
      </c>
    </row>
    <row r="406" spans="1:5" x14ac:dyDescent="0.25">
      <c r="A406" s="79" t="s">
        <v>670</v>
      </c>
      <c r="B406" s="87" t="s">
        <v>671</v>
      </c>
      <c r="C406" s="88">
        <v>70.400000000000006</v>
      </c>
      <c r="D406" s="66"/>
      <c r="E406" s="67" t="str">
        <f t="shared" si="10"/>
        <v/>
      </c>
    </row>
    <row r="407" spans="1:5" x14ac:dyDescent="0.25">
      <c r="A407" s="79" t="s">
        <v>672</v>
      </c>
      <c r="B407" s="87" t="s">
        <v>673</v>
      </c>
      <c r="C407" s="88">
        <v>145.20000000000002</v>
      </c>
      <c r="D407" s="66"/>
      <c r="E407" s="67" t="str">
        <f t="shared" si="10"/>
        <v/>
      </c>
    </row>
    <row r="408" spans="1:5" x14ac:dyDescent="0.25">
      <c r="A408" s="79" t="s">
        <v>674</v>
      </c>
      <c r="B408" s="87" t="s">
        <v>422</v>
      </c>
      <c r="C408" s="88">
        <v>82.5</v>
      </c>
      <c r="D408" s="66"/>
      <c r="E408" s="67" t="str">
        <f t="shared" si="10"/>
        <v/>
      </c>
    </row>
    <row r="409" spans="1:5" x14ac:dyDescent="0.25">
      <c r="A409" s="79" t="s">
        <v>675</v>
      </c>
      <c r="B409" s="87" t="s">
        <v>395</v>
      </c>
      <c r="C409" s="88">
        <v>41.800000000000004</v>
      </c>
      <c r="D409" s="66"/>
      <c r="E409" s="67" t="str">
        <f t="shared" si="10"/>
        <v/>
      </c>
    </row>
    <row r="410" spans="1:5" x14ac:dyDescent="0.25">
      <c r="A410" s="79" t="s">
        <v>676</v>
      </c>
      <c r="B410" s="87" t="s">
        <v>396</v>
      </c>
      <c r="C410" s="88">
        <v>59.400000000000006</v>
      </c>
      <c r="D410" s="66"/>
      <c r="E410" s="67" t="str">
        <f t="shared" si="10"/>
        <v/>
      </c>
    </row>
    <row r="411" spans="1:5" x14ac:dyDescent="0.25">
      <c r="A411" s="79" t="s">
        <v>677</v>
      </c>
      <c r="B411" s="87" t="s">
        <v>397</v>
      </c>
      <c r="C411" s="88">
        <v>67.100000000000009</v>
      </c>
      <c r="D411" s="66"/>
      <c r="E411" s="67" t="str">
        <f t="shared" si="10"/>
        <v/>
      </c>
    </row>
    <row r="412" spans="1:5" x14ac:dyDescent="0.25">
      <c r="A412" s="79" t="s">
        <v>678</v>
      </c>
      <c r="B412" s="87" t="s">
        <v>398</v>
      </c>
      <c r="C412" s="88">
        <v>103.4</v>
      </c>
      <c r="D412" s="66"/>
      <c r="E412" s="67" t="str">
        <f t="shared" si="10"/>
        <v/>
      </c>
    </row>
    <row r="413" spans="1:5" x14ac:dyDescent="0.25">
      <c r="A413" s="79" t="s">
        <v>679</v>
      </c>
      <c r="B413" s="87" t="s">
        <v>680</v>
      </c>
      <c r="C413" s="88">
        <v>457.6</v>
      </c>
      <c r="D413" s="66"/>
      <c r="E413" s="67" t="str">
        <f t="shared" si="10"/>
        <v/>
      </c>
    </row>
    <row r="414" spans="1:5" x14ac:dyDescent="0.25">
      <c r="A414" s="79" t="s">
        <v>681</v>
      </c>
      <c r="B414" s="87" t="s">
        <v>451</v>
      </c>
      <c r="C414" s="88">
        <v>460.90000000000003</v>
      </c>
      <c r="D414" s="66"/>
      <c r="E414" s="67" t="str">
        <f t="shared" si="10"/>
        <v/>
      </c>
    </row>
    <row r="415" spans="1:5" x14ac:dyDescent="0.25">
      <c r="A415" s="79" t="s">
        <v>682</v>
      </c>
      <c r="B415" s="87" t="s">
        <v>383</v>
      </c>
      <c r="C415" s="88">
        <v>481.8</v>
      </c>
      <c r="D415" s="66"/>
      <c r="E415" s="67" t="str">
        <f t="shared" si="10"/>
        <v/>
      </c>
    </row>
    <row r="416" spans="1:5" x14ac:dyDescent="0.25">
      <c r="A416" s="79" t="s">
        <v>683</v>
      </c>
      <c r="B416" s="87" t="s">
        <v>384</v>
      </c>
      <c r="C416" s="88">
        <v>422.40000000000003</v>
      </c>
      <c r="D416" s="66"/>
      <c r="E416" s="67" t="str">
        <f t="shared" si="10"/>
        <v/>
      </c>
    </row>
    <row r="417" spans="1:5" x14ac:dyDescent="0.25">
      <c r="A417" s="79" t="s">
        <v>684</v>
      </c>
      <c r="B417" s="87" t="s">
        <v>385</v>
      </c>
      <c r="C417" s="88">
        <v>302.5</v>
      </c>
      <c r="D417" s="66"/>
      <c r="E417" s="67" t="str">
        <f t="shared" si="10"/>
        <v/>
      </c>
    </row>
    <row r="418" spans="1:5" x14ac:dyDescent="0.25">
      <c r="A418" s="79" t="s">
        <v>685</v>
      </c>
      <c r="B418" s="87" t="s">
        <v>386</v>
      </c>
      <c r="C418" s="88">
        <v>316.8</v>
      </c>
      <c r="D418" s="66"/>
      <c r="E418" s="67" t="str">
        <f t="shared" si="10"/>
        <v/>
      </c>
    </row>
    <row r="419" spans="1:5" x14ac:dyDescent="0.25">
      <c r="A419" s="79" t="s">
        <v>686</v>
      </c>
      <c r="B419" s="87" t="s">
        <v>387</v>
      </c>
      <c r="C419" s="88">
        <v>266.20000000000005</v>
      </c>
      <c r="D419" s="66"/>
      <c r="E419" s="67" t="str">
        <f t="shared" si="10"/>
        <v/>
      </c>
    </row>
    <row r="420" spans="1:5" x14ac:dyDescent="0.25">
      <c r="A420" s="79" t="s">
        <v>687</v>
      </c>
      <c r="B420" s="87" t="s">
        <v>688</v>
      </c>
      <c r="C420" s="88">
        <v>30.800000000000004</v>
      </c>
      <c r="D420" s="66"/>
      <c r="E420" s="67" t="str">
        <f t="shared" si="10"/>
        <v/>
      </c>
    </row>
    <row r="421" spans="1:5" x14ac:dyDescent="0.25">
      <c r="A421" s="79" t="s">
        <v>689</v>
      </c>
      <c r="B421" s="87" t="s">
        <v>690</v>
      </c>
      <c r="C421" s="88">
        <v>33</v>
      </c>
      <c r="D421" s="66"/>
      <c r="E421" s="67" t="str">
        <f t="shared" si="10"/>
        <v/>
      </c>
    </row>
    <row r="422" spans="1:5" x14ac:dyDescent="0.25">
      <c r="A422" s="79" t="s">
        <v>691</v>
      </c>
      <c r="B422" s="87" t="s">
        <v>692</v>
      </c>
      <c r="C422" s="88">
        <v>35.200000000000003</v>
      </c>
      <c r="D422" s="66"/>
      <c r="E422" s="67" t="str">
        <f t="shared" si="10"/>
        <v/>
      </c>
    </row>
    <row r="423" spans="1:5" x14ac:dyDescent="0.25">
      <c r="A423" s="79" t="s">
        <v>693</v>
      </c>
      <c r="B423" s="87" t="s">
        <v>350</v>
      </c>
      <c r="C423" s="88">
        <v>389.40000000000003</v>
      </c>
      <c r="D423" s="66"/>
      <c r="E423" s="67" t="str">
        <f t="shared" si="10"/>
        <v/>
      </c>
    </row>
    <row r="424" spans="1:5" x14ac:dyDescent="0.25">
      <c r="A424" s="79" t="s">
        <v>694</v>
      </c>
      <c r="B424" s="87" t="s">
        <v>351</v>
      </c>
      <c r="C424" s="88">
        <v>393.8</v>
      </c>
      <c r="D424" s="66"/>
      <c r="E424" s="67" t="str">
        <f t="shared" si="10"/>
        <v/>
      </c>
    </row>
    <row r="425" spans="1:5" x14ac:dyDescent="0.25">
      <c r="A425" s="79" t="s">
        <v>695</v>
      </c>
      <c r="B425" s="87" t="s">
        <v>352</v>
      </c>
      <c r="C425" s="88">
        <v>414.70000000000005</v>
      </c>
      <c r="D425" s="66"/>
      <c r="E425" s="67" t="str">
        <f t="shared" si="10"/>
        <v/>
      </c>
    </row>
    <row r="426" spans="1:5" x14ac:dyDescent="0.25">
      <c r="A426" s="79" t="s">
        <v>696</v>
      </c>
      <c r="B426" s="87" t="s">
        <v>353</v>
      </c>
      <c r="C426" s="88">
        <v>438.90000000000003</v>
      </c>
      <c r="D426" s="66"/>
      <c r="E426" s="67" t="str">
        <f t="shared" si="10"/>
        <v/>
      </c>
    </row>
    <row r="427" spans="1:5" x14ac:dyDescent="0.25">
      <c r="A427" s="79" t="s">
        <v>697</v>
      </c>
      <c r="B427" s="87" t="s">
        <v>354</v>
      </c>
      <c r="C427" s="88">
        <v>558.80000000000007</v>
      </c>
      <c r="D427" s="66"/>
      <c r="E427" s="67" t="str">
        <f t="shared" si="10"/>
        <v/>
      </c>
    </row>
    <row r="428" spans="1:5" x14ac:dyDescent="0.25">
      <c r="A428" s="79" t="s">
        <v>698</v>
      </c>
      <c r="B428" s="87" t="s">
        <v>355</v>
      </c>
      <c r="C428" s="88">
        <v>616</v>
      </c>
      <c r="D428" s="66"/>
      <c r="E428" s="67" t="str">
        <f t="shared" si="10"/>
        <v/>
      </c>
    </row>
    <row r="429" spans="1:5" x14ac:dyDescent="0.25">
      <c r="A429" s="79" t="s">
        <v>699</v>
      </c>
      <c r="B429" s="87" t="s">
        <v>356</v>
      </c>
      <c r="C429" s="88">
        <v>662.2</v>
      </c>
      <c r="D429" s="66"/>
      <c r="E429" s="67" t="str">
        <f t="shared" si="10"/>
        <v/>
      </c>
    </row>
    <row r="430" spans="1:5" x14ac:dyDescent="0.25">
      <c r="A430" s="79" t="s">
        <v>700</v>
      </c>
      <c r="B430" s="87" t="s">
        <v>357</v>
      </c>
      <c r="C430" s="88">
        <v>718.30000000000007</v>
      </c>
      <c r="D430" s="66"/>
      <c r="E430" s="67" t="str">
        <f t="shared" si="10"/>
        <v/>
      </c>
    </row>
    <row r="431" spans="1:5" x14ac:dyDescent="0.25">
      <c r="A431" s="79" t="s">
        <v>701</v>
      </c>
      <c r="B431" s="87" t="s">
        <v>358</v>
      </c>
      <c r="C431" s="88">
        <v>783.2</v>
      </c>
      <c r="D431" s="66"/>
      <c r="E431" s="67" t="str">
        <f t="shared" si="10"/>
        <v/>
      </c>
    </row>
    <row r="432" spans="1:5" x14ac:dyDescent="0.25">
      <c r="A432" s="79" t="s">
        <v>702</v>
      </c>
      <c r="B432" s="87" t="s">
        <v>359</v>
      </c>
      <c r="C432" s="88">
        <v>501.6</v>
      </c>
      <c r="D432" s="66"/>
      <c r="E432" s="67" t="str">
        <f t="shared" si="10"/>
        <v/>
      </c>
    </row>
    <row r="433" spans="1:5" x14ac:dyDescent="0.25">
      <c r="A433" s="79" t="s">
        <v>703</v>
      </c>
      <c r="B433" s="87" t="s">
        <v>360</v>
      </c>
      <c r="C433" s="88">
        <v>535.70000000000005</v>
      </c>
      <c r="D433" s="66"/>
      <c r="E433" s="67" t="str">
        <f t="shared" si="10"/>
        <v/>
      </c>
    </row>
    <row r="434" spans="1:5" x14ac:dyDescent="0.25">
      <c r="A434" s="79" t="s">
        <v>704</v>
      </c>
      <c r="B434" s="87" t="s">
        <v>361</v>
      </c>
      <c r="C434" s="88">
        <v>583</v>
      </c>
      <c r="D434" s="66"/>
      <c r="E434" s="67" t="str">
        <f t="shared" si="10"/>
        <v/>
      </c>
    </row>
    <row r="435" spans="1:5" x14ac:dyDescent="0.25">
      <c r="A435" s="79" t="s">
        <v>705</v>
      </c>
      <c r="B435" s="87" t="s">
        <v>362</v>
      </c>
      <c r="C435" s="88">
        <v>292.60000000000002</v>
      </c>
      <c r="D435" s="66"/>
      <c r="E435" s="67" t="str">
        <f t="shared" si="10"/>
        <v/>
      </c>
    </row>
    <row r="436" spans="1:5" x14ac:dyDescent="0.25">
      <c r="A436" s="79" t="s">
        <v>706</v>
      </c>
      <c r="B436" s="87" t="s">
        <v>363</v>
      </c>
      <c r="C436" s="88">
        <v>327.8</v>
      </c>
      <c r="D436" s="66"/>
      <c r="E436" s="67" t="str">
        <f t="shared" si="10"/>
        <v/>
      </c>
    </row>
    <row r="437" spans="1:5" x14ac:dyDescent="0.25">
      <c r="A437" s="79" t="s">
        <v>707</v>
      </c>
      <c r="B437" s="87" t="s">
        <v>364</v>
      </c>
      <c r="C437" s="88">
        <v>564.30000000000007</v>
      </c>
      <c r="D437" s="66"/>
      <c r="E437" s="67" t="str">
        <f t="shared" si="10"/>
        <v/>
      </c>
    </row>
    <row r="438" spans="1:5" x14ac:dyDescent="0.25">
      <c r="A438" s="79" t="s">
        <v>708</v>
      </c>
      <c r="B438" s="87" t="s">
        <v>365</v>
      </c>
      <c r="C438" s="88">
        <v>612.70000000000005</v>
      </c>
      <c r="D438" s="66"/>
      <c r="E438" s="67" t="str">
        <f t="shared" si="10"/>
        <v/>
      </c>
    </row>
    <row r="439" spans="1:5" x14ac:dyDescent="0.25">
      <c r="A439" s="79" t="s">
        <v>709</v>
      </c>
      <c r="B439" s="87" t="s">
        <v>366</v>
      </c>
      <c r="C439" s="88">
        <v>660</v>
      </c>
      <c r="D439" s="66"/>
      <c r="E439" s="67" t="str">
        <f t="shared" si="10"/>
        <v/>
      </c>
    </row>
    <row r="440" spans="1:5" x14ac:dyDescent="0.25">
      <c r="A440" s="79" t="s">
        <v>710</v>
      </c>
      <c r="B440" s="87" t="s">
        <v>367</v>
      </c>
      <c r="C440" s="88">
        <v>717.2</v>
      </c>
      <c r="D440" s="66"/>
      <c r="E440" s="67" t="str">
        <f t="shared" si="10"/>
        <v/>
      </c>
    </row>
    <row r="441" spans="1:5" x14ac:dyDescent="0.25">
      <c r="A441" s="79" t="s">
        <v>711</v>
      </c>
      <c r="B441" s="87" t="s">
        <v>368</v>
      </c>
      <c r="C441" s="88">
        <v>264</v>
      </c>
      <c r="D441" s="66"/>
      <c r="E441" s="67" t="str">
        <f t="shared" si="10"/>
        <v/>
      </c>
    </row>
    <row r="442" spans="1:5" x14ac:dyDescent="0.25">
      <c r="A442" s="79" t="s">
        <v>712</v>
      </c>
      <c r="B442" s="87" t="s">
        <v>713</v>
      </c>
      <c r="C442" s="88">
        <v>49.500000000000007</v>
      </c>
      <c r="D442" s="66"/>
      <c r="E442" s="67" t="str">
        <f t="shared" si="10"/>
        <v/>
      </c>
    </row>
    <row r="443" spans="1:5" x14ac:dyDescent="0.25">
      <c r="A443" s="79" t="s">
        <v>714</v>
      </c>
      <c r="B443" s="87" t="s">
        <v>403</v>
      </c>
      <c r="C443" s="88">
        <v>49.500000000000007</v>
      </c>
      <c r="D443" s="66"/>
      <c r="E443" s="67" t="str">
        <f t="shared" si="10"/>
        <v/>
      </c>
    </row>
    <row r="444" spans="1:5" x14ac:dyDescent="0.25">
      <c r="A444" s="79" t="s">
        <v>715</v>
      </c>
      <c r="B444" s="87" t="s">
        <v>404</v>
      </c>
      <c r="C444" s="88">
        <v>67.100000000000009</v>
      </c>
      <c r="D444" s="66"/>
      <c r="E444" s="67" t="str">
        <f t="shared" ref="E444" si="11">IF(D444&gt;0,C444*D444,"")</f>
        <v/>
      </c>
    </row>
    <row r="445" spans="1:5" x14ac:dyDescent="0.25">
      <c r="A445" s="79" t="s">
        <v>716</v>
      </c>
      <c r="B445" s="87" t="s">
        <v>405</v>
      </c>
      <c r="C445" s="88">
        <v>55.000000000000007</v>
      </c>
      <c r="D445" s="66"/>
      <c r="E445" s="67"/>
    </row>
    <row r="446" spans="1:5" x14ac:dyDescent="0.25">
      <c r="A446" s="79" t="s">
        <v>717</v>
      </c>
      <c r="B446" s="87" t="s">
        <v>406</v>
      </c>
      <c r="C446" s="88">
        <v>59.400000000000006</v>
      </c>
      <c r="D446" s="66"/>
      <c r="E446" s="67"/>
    </row>
    <row r="447" spans="1:5" x14ac:dyDescent="0.25">
      <c r="A447" s="79" t="s">
        <v>718</v>
      </c>
      <c r="B447" s="87" t="s">
        <v>407</v>
      </c>
      <c r="C447" s="88">
        <v>67.100000000000009</v>
      </c>
      <c r="D447" s="66"/>
      <c r="E447" s="67"/>
    </row>
    <row r="448" spans="1:5" x14ac:dyDescent="0.25">
      <c r="A448" s="79" t="s">
        <v>719</v>
      </c>
      <c r="B448" s="87" t="s">
        <v>720</v>
      </c>
      <c r="C448" s="88">
        <v>61.600000000000009</v>
      </c>
      <c r="D448" s="66"/>
      <c r="E448" s="67"/>
    </row>
    <row r="449" spans="1:5" x14ac:dyDescent="0.25">
      <c r="A449" s="79" t="s">
        <v>721</v>
      </c>
      <c r="B449" s="87" t="s">
        <v>452</v>
      </c>
      <c r="C449" s="88">
        <v>116.60000000000001</v>
      </c>
      <c r="D449" s="66"/>
      <c r="E449" s="67"/>
    </row>
    <row r="450" spans="1:5" x14ac:dyDescent="0.25">
      <c r="A450" s="79" t="s">
        <v>722</v>
      </c>
      <c r="B450" s="87" t="s">
        <v>453</v>
      </c>
      <c r="C450" s="88">
        <v>80.300000000000011</v>
      </c>
      <c r="D450" s="66"/>
      <c r="E450" s="67"/>
    </row>
    <row r="451" spans="1:5" x14ac:dyDescent="0.25">
      <c r="A451" s="79" t="s">
        <v>723</v>
      </c>
      <c r="B451" s="87" t="s">
        <v>454</v>
      </c>
      <c r="C451" s="88">
        <v>232.10000000000002</v>
      </c>
      <c r="D451" s="66"/>
      <c r="E451" s="67"/>
    </row>
    <row r="452" spans="1:5" x14ac:dyDescent="0.25">
      <c r="A452" s="79" t="s">
        <v>724</v>
      </c>
      <c r="B452" s="87" t="s">
        <v>369</v>
      </c>
      <c r="C452" s="88">
        <v>57.2</v>
      </c>
      <c r="D452" s="66"/>
      <c r="E452" s="67"/>
    </row>
    <row r="453" spans="1:5" x14ac:dyDescent="0.25">
      <c r="A453" s="79" t="s">
        <v>725</v>
      </c>
      <c r="B453" s="87" t="s">
        <v>370</v>
      </c>
      <c r="C453" s="88">
        <v>60.500000000000007</v>
      </c>
      <c r="D453" s="66"/>
      <c r="E453" s="67"/>
    </row>
    <row r="454" spans="1:5" x14ac:dyDescent="0.25">
      <c r="A454" s="79" t="s">
        <v>726</v>
      </c>
      <c r="B454" s="87" t="s">
        <v>371</v>
      </c>
      <c r="C454" s="88">
        <v>67.100000000000009</v>
      </c>
      <c r="D454" s="66"/>
      <c r="E454" s="67"/>
    </row>
    <row r="455" spans="1:5" x14ac:dyDescent="0.25">
      <c r="A455" s="79" t="s">
        <v>727</v>
      </c>
      <c r="B455" s="87" t="s">
        <v>372</v>
      </c>
      <c r="C455" s="88">
        <v>77</v>
      </c>
      <c r="D455" s="66"/>
      <c r="E455" s="67"/>
    </row>
    <row r="456" spans="1:5" x14ac:dyDescent="0.25">
      <c r="A456" s="79" t="s">
        <v>728</v>
      </c>
      <c r="B456" s="87" t="s">
        <v>373</v>
      </c>
      <c r="C456" s="88">
        <v>83.600000000000009</v>
      </c>
      <c r="D456" s="66"/>
      <c r="E456" s="67"/>
    </row>
    <row r="457" spans="1:5" x14ac:dyDescent="0.25">
      <c r="A457" s="79" t="s">
        <v>729</v>
      </c>
      <c r="B457" s="87" t="s">
        <v>374</v>
      </c>
      <c r="C457" s="88">
        <v>58.300000000000004</v>
      </c>
      <c r="D457" s="66"/>
      <c r="E457" s="67"/>
    </row>
    <row r="458" spans="1:5" x14ac:dyDescent="0.25">
      <c r="A458" s="79" t="s">
        <v>730</v>
      </c>
      <c r="B458" s="87" t="s">
        <v>375</v>
      </c>
      <c r="C458" s="88">
        <v>64.900000000000006</v>
      </c>
      <c r="D458" s="66"/>
      <c r="E458" s="67"/>
    </row>
    <row r="459" spans="1:5" x14ac:dyDescent="0.25">
      <c r="A459" s="79" t="s">
        <v>731</v>
      </c>
      <c r="B459" s="87" t="s">
        <v>376</v>
      </c>
      <c r="C459" s="88">
        <v>70.400000000000006</v>
      </c>
      <c r="D459" s="66"/>
      <c r="E459" s="67"/>
    </row>
    <row r="460" spans="1:5" x14ac:dyDescent="0.25">
      <c r="A460" s="79" t="s">
        <v>732</v>
      </c>
      <c r="B460" s="87" t="s">
        <v>377</v>
      </c>
      <c r="C460" s="88">
        <v>77</v>
      </c>
      <c r="D460" s="66"/>
      <c r="E460" s="67"/>
    </row>
    <row r="461" spans="1:5" x14ac:dyDescent="0.25">
      <c r="A461" s="79" t="s">
        <v>733</v>
      </c>
      <c r="B461" s="87" t="s">
        <v>378</v>
      </c>
      <c r="C461" s="88">
        <v>368.50000000000006</v>
      </c>
      <c r="D461" s="66"/>
      <c r="E461" s="67"/>
    </row>
    <row r="462" spans="1:5" x14ac:dyDescent="0.25">
      <c r="A462" s="79" t="s">
        <v>734</v>
      </c>
      <c r="B462" s="87" t="s">
        <v>735</v>
      </c>
      <c r="C462" s="88">
        <v>86.9</v>
      </c>
      <c r="D462" s="66"/>
      <c r="E462" s="67"/>
    </row>
    <row r="463" spans="1:5" x14ac:dyDescent="0.25">
      <c r="A463" s="79" t="s">
        <v>736</v>
      </c>
      <c r="B463" s="87" t="s">
        <v>379</v>
      </c>
      <c r="C463" s="88">
        <v>284.90000000000003</v>
      </c>
      <c r="D463" s="66"/>
      <c r="E463" s="67"/>
    </row>
    <row r="464" spans="1:5" x14ac:dyDescent="0.25">
      <c r="A464" s="79" t="s">
        <v>737</v>
      </c>
      <c r="B464" s="87" t="s">
        <v>380</v>
      </c>
      <c r="C464" s="88">
        <v>404.8</v>
      </c>
      <c r="D464" s="66"/>
      <c r="E464" s="67"/>
    </row>
    <row r="465" spans="1:5" x14ac:dyDescent="0.25">
      <c r="A465" s="79" t="s">
        <v>738</v>
      </c>
      <c r="B465" s="87" t="s">
        <v>381</v>
      </c>
      <c r="C465" s="88">
        <v>437.8</v>
      </c>
      <c r="D465" s="66"/>
      <c r="E465" s="67"/>
    </row>
    <row r="466" spans="1:5" x14ac:dyDescent="0.25">
      <c r="A466" s="79" t="s">
        <v>739</v>
      </c>
      <c r="B466" s="87" t="s">
        <v>382</v>
      </c>
      <c r="C466" s="88">
        <v>105.60000000000001</v>
      </c>
      <c r="D466" s="66"/>
      <c r="E466" s="67"/>
    </row>
    <row r="467" spans="1:5" x14ac:dyDescent="0.25">
      <c r="A467" s="60"/>
      <c r="B467" s="87"/>
      <c r="C467" s="88"/>
      <c r="D467" s="66"/>
      <c r="E467" s="67"/>
    </row>
    <row r="468" spans="1:5" s="75" customFormat="1" x14ac:dyDescent="0.25">
      <c r="A468" s="78"/>
      <c r="D468" s="76"/>
      <c r="E468" s="71"/>
    </row>
    <row r="469" spans="1:5" s="75" customFormat="1" x14ac:dyDescent="0.25">
      <c r="A469" s="78"/>
      <c r="D469" s="76"/>
      <c r="E469" s="77">
        <f>SUM(E4:E467)</f>
        <v>0</v>
      </c>
    </row>
    <row r="470" spans="1:5" s="75" customFormat="1" x14ac:dyDescent="0.25">
      <c r="A470" s="78"/>
      <c r="D470" s="76"/>
      <c r="E470" s="77"/>
    </row>
    <row r="471" spans="1:5" s="75" customFormat="1" x14ac:dyDescent="0.25">
      <c r="A471" s="78"/>
      <c r="D471" s="76"/>
      <c r="E471" s="77"/>
    </row>
    <row r="472" spans="1:5" s="75" customFormat="1" x14ac:dyDescent="0.25">
      <c r="A472" s="78"/>
      <c r="D472" s="76"/>
      <c r="E472" s="77"/>
    </row>
    <row r="473" spans="1:5" s="75" customFormat="1" x14ac:dyDescent="0.25">
      <c r="A473" s="78"/>
      <c r="D473" s="76"/>
      <c r="E473" s="77"/>
    </row>
    <row r="474" spans="1:5" s="75" customFormat="1" x14ac:dyDescent="0.25">
      <c r="A474" s="78"/>
      <c r="D474" s="76"/>
      <c r="E474" s="77"/>
    </row>
  </sheetData>
  <pageMargins left="0.7" right="0.7" top="0.75" bottom="0.75" header="0.3" footer="0.3"/>
  <pageSetup scale="79" fitToHeight="0" orientation="portrait" r:id="rId1"/>
  <headerFooter>
    <oddFooter>&amp;CHGAC Specialty Form E&amp;R&amp;P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4"/>
  <sheetViews>
    <sheetView zoomScaleNormal="100" workbookViewId="0">
      <selection activeCell="B29" sqref="B29"/>
    </sheetView>
  </sheetViews>
  <sheetFormatPr defaultRowHeight="14.5" x14ac:dyDescent="0.35"/>
  <cols>
    <col min="1" max="1" width="66.453125" customWidth="1"/>
    <col min="2" max="2" width="11.90625" customWidth="1"/>
    <col min="3" max="3" width="12.453125" bestFit="1" customWidth="1"/>
    <col min="4" max="4" width="12.90625" bestFit="1" customWidth="1"/>
  </cols>
  <sheetData>
    <row r="1" spans="1:5" ht="15" thickBot="1" x14ac:dyDescent="0.4">
      <c r="A1" s="3"/>
      <c r="B1" s="3"/>
      <c r="C1" s="7"/>
      <c r="D1" s="3"/>
    </row>
    <row r="2" spans="1:5" ht="18" thickBot="1" x14ac:dyDescent="0.4">
      <c r="A2" s="40" t="s">
        <v>30</v>
      </c>
      <c r="B2" s="41" t="s">
        <v>31</v>
      </c>
      <c r="C2" s="42" t="s">
        <v>32</v>
      </c>
      <c r="D2" s="42" t="s">
        <v>33</v>
      </c>
    </row>
    <row r="3" spans="1:5" x14ac:dyDescent="0.35">
      <c r="A3" s="8"/>
      <c r="B3" s="9"/>
      <c r="C3" s="10"/>
      <c r="D3" s="11" t="str">
        <f t="shared" ref="D3:D26" si="0">IF(C3&gt;0, B3*C3, "")</f>
        <v/>
      </c>
    </row>
    <row r="4" spans="1:5" s="1" customFormat="1" x14ac:dyDescent="0.35">
      <c r="A4" s="22"/>
      <c r="B4" s="23"/>
      <c r="C4" s="24"/>
      <c r="D4" s="25" t="str">
        <f t="shared" si="0"/>
        <v/>
      </c>
    </row>
    <row r="5" spans="1:5" s="1" customFormat="1" x14ac:dyDescent="0.35">
      <c r="A5" s="22"/>
      <c r="B5" s="23"/>
      <c r="C5" s="24"/>
      <c r="D5" s="25" t="str">
        <f t="shared" si="0"/>
        <v/>
      </c>
    </row>
    <row r="6" spans="1:5" s="1" customFormat="1" x14ac:dyDescent="0.35">
      <c r="A6" s="22"/>
      <c r="B6" s="23"/>
      <c r="C6" s="24"/>
      <c r="D6" s="25" t="str">
        <f t="shared" si="0"/>
        <v/>
      </c>
    </row>
    <row r="7" spans="1:5" s="1" customFormat="1" x14ac:dyDescent="0.35">
      <c r="A7" s="22"/>
      <c r="B7" s="23"/>
      <c r="C7" s="24"/>
      <c r="D7" s="25" t="str">
        <f t="shared" si="0"/>
        <v/>
      </c>
    </row>
    <row r="8" spans="1:5" s="1" customFormat="1" x14ac:dyDescent="0.35">
      <c r="A8" s="22"/>
      <c r="B8" s="23"/>
      <c r="C8" s="24"/>
      <c r="D8" s="25" t="str">
        <f t="shared" si="0"/>
        <v/>
      </c>
    </row>
    <row r="9" spans="1:5" s="1" customFormat="1" x14ac:dyDescent="0.35">
      <c r="A9" s="22"/>
      <c r="B9" s="23"/>
      <c r="C9" s="24"/>
      <c r="D9" s="25" t="str">
        <f t="shared" si="0"/>
        <v/>
      </c>
    </row>
    <row r="10" spans="1:5" s="1" customFormat="1" x14ac:dyDescent="0.35">
      <c r="A10" s="22"/>
      <c r="B10" s="23"/>
      <c r="C10" s="24"/>
      <c r="D10" s="25" t="str">
        <f t="shared" si="0"/>
        <v/>
      </c>
    </row>
    <row r="11" spans="1:5" s="1" customFormat="1" x14ac:dyDescent="0.35">
      <c r="A11" s="22"/>
      <c r="B11" s="23"/>
      <c r="C11" s="24"/>
      <c r="D11" s="25" t="str">
        <f t="shared" si="0"/>
        <v/>
      </c>
      <c r="E11" s="45"/>
    </row>
    <row r="12" spans="1:5" s="1" customFormat="1" x14ac:dyDescent="0.35">
      <c r="A12" s="22"/>
      <c r="B12" s="23"/>
      <c r="C12" s="24"/>
      <c r="D12" s="25" t="str">
        <f t="shared" si="0"/>
        <v/>
      </c>
      <c r="E12" s="45"/>
    </row>
    <row r="13" spans="1:5" s="1" customFormat="1" x14ac:dyDescent="0.35">
      <c r="A13" s="22"/>
      <c r="B13" s="23"/>
      <c r="C13" s="24"/>
      <c r="D13" s="25" t="str">
        <f t="shared" si="0"/>
        <v/>
      </c>
      <c r="E13" s="45"/>
    </row>
    <row r="14" spans="1:5" s="1" customFormat="1" x14ac:dyDescent="0.35">
      <c r="A14" s="22"/>
      <c r="B14" s="23"/>
      <c r="C14" s="24"/>
      <c r="D14" s="25" t="str">
        <f t="shared" si="0"/>
        <v/>
      </c>
      <c r="E14" s="45"/>
    </row>
    <row r="15" spans="1:5" s="1" customFormat="1" x14ac:dyDescent="0.35">
      <c r="A15" s="22"/>
      <c r="B15" s="23"/>
      <c r="C15" s="24"/>
      <c r="D15" s="25" t="str">
        <f t="shared" si="0"/>
        <v/>
      </c>
      <c r="E15" s="45"/>
    </row>
    <row r="16" spans="1:5" s="1" customFormat="1" x14ac:dyDescent="0.35">
      <c r="A16" s="22"/>
      <c r="B16" s="23"/>
      <c r="C16" s="24"/>
      <c r="D16" s="25" t="str">
        <f t="shared" si="0"/>
        <v/>
      </c>
      <c r="E16" s="45"/>
    </row>
    <row r="17" spans="1:5" s="1" customFormat="1" x14ac:dyDescent="0.35">
      <c r="A17" s="22"/>
      <c r="B17" s="23"/>
      <c r="C17" s="24"/>
      <c r="D17" s="25" t="str">
        <f t="shared" si="0"/>
        <v/>
      </c>
      <c r="E17" s="45"/>
    </row>
    <row r="18" spans="1:5" s="1" customFormat="1" x14ac:dyDescent="0.35">
      <c r="A18" s="22"/>
      <c r="B18" s="23"/>
      <c r="C18" s="24"/>
      <c r="D18" s="25" t="str">
        <f t="shared" si="0"/>
        <v/>
      </c>
      <c r="E18" s="45"/>
    </row>
    <row r="19" spans="1:5" s="1" customFormat="1" x14ac:dyDescent="0.35">
      <c r="A19" s="22"/>
      <c r="B19" s="23"/>
      <c r="C19" s="24"/>
      <c r="D19" s="25" t="str">
        <f t="shared" si="0"/>
        <v/>
      </c>
      <c r="E19" s="45"/>
    </row>
    <row r="20" spans="1:5" x14ac:dyDescent="0.35">
      <c r="A20" s="12"/>
      <c r="B20" s="13"/>
      <c r="C20" s="14"/>
      <c r="D20" s="25" t="str">
        <f t="shared" si="0"/>
        <v/>
      </c>
      <c r="E20" s="45"/>
    </row>
    <row r="21" spans="1:5" x14ac:dyDescent="0.35">
      <c r="A21" s="12"/>
      <c r="B21" s="16"/>
      <c r="C21" s="14"/>
      <c r="D21" s="25" t="str">
        <f t="shared" si="0"/>
        <v/>
      </c>
      <c r="E21" s="45"/>
    </row>
    <row r="22" spans="1:5" x14ac:dyDescent="0.35">
      <c r="A22" s="12"/>
      <c r="B22" s="16"/>
      <c r="C22" s="14"/>
      <c r="D22" s="25" t="str">
        <f t="shared" si="0"/>
        <v/>
      </c>
      <c r="E22" s="45"/>
    </row>
    <row r="23" spans="1:5" x14ac:dyDescent="0.35">
      <c r="A23" s="12"/>
      <c r="B23" s="16"/>
      <c r="C23" s="14"/>
      <c r="D23" s="25" t="str">
        <f t="shared" si="0"/>
        <v/>
      </c>
      <c r="E23" s="45"/>
    </row>
    <row r="24" spans="1:5" x14ac:dyDescent="0.35">
      <c r="A24" s="12"/>
      <c r="B24" s="16"/>
      <c r="C24" s="14"/>
      <c r="D24" s="25" t="str">
        <f t="shared" si="0"/>
        <v/>
      </c>
      <c r="E24" s="45"/>
    </row>
    <row r="25" spans="1:5" x14ac:dyDescent="0.35">
      <c r="A25" s="12"/>
      <c r="B25" s="16"/>
      <c r="C25" s="14"/>
      <c r="D25" s="15" t="str">
        <f t="shared" si="0"/>
        <v/>
      </c>
      <c r="E25" s="45"/>
    </row>
    <row r="26" spans="1:5" x14ac:dyDescent="0.35">
      <c r="A26" s="12"/>
      <c r="B26" s="16"/>
      <c r="C26" s="14"/>
      <c r="D26" s="15" t="str">
        <f t="shared" si="0"/>
        <v/>
      </c>
      <c r="E26" s="45"/>
    </row>
    <row r="27" spans="1:5" x14ac:dyDescent="0.35">
      <c r="A27" s="12"/>
      <c r="B27" s="16"/>
      <c r="C27" s="14"/>
      <c r="D27" s="15" t="str">
        <f t="shared" ref="D27" si="1">IF(C27&gt;0, B27*C27, "")</f>
        <v/>
      </c>
      <c r="E27" s="45"/>
    </row>
    <row r="28" spans="1:5" x14ac:dyDescent="0.35">
      <c r="A28" s="17"/>
      <c r="B28" s="17"/>
      <c r="C28" s="18"/>
      <c r="D28" s="17"/>
      <c r="E28" s="45"/>
    </row>
    <row r="29" spans="1:5" x14ac:dyDescent="0.35">
      <c r="A29" s="17"/>
      <c r="B29" s="17"/>
      <c r="C29" s="18" t="s">
        <v>33</v>
      </c>
      <c r="D29" s="19">
        <f>SUM(D2:D27)</f>
        <v>0</v>
      </c>
      <c r="E29" s="45"/>
    </row>
    <row r="30" spans="1:5" x14ac:dyDescent="0.35">
      <c r="A30" s="3"/>
      <c r="B30" s="3"/>
      <c r="C30" s="7"/>
      <c r="D30" s="3"/>
      <c r="E30" s="45"/>
    </row>
    <row r="31" spans="1:5" ht="15" thickBot="1" x14ac:dyDescent="0.4">
      <c r="A31" s="3"/>
      <c r="B31" s="3"/>
      <c r="C31" s="7"/>
      <c r="D31" s="3"/>
      <c r="E31" s="45"/>
    </row>
    <row r="32" spans="1:5" ht="18" thickBot="1" x14ac:dyDescent="0.4">
      <c r="A32" s="40" t="s">
        <v>34</v>
      </c>
      <c r="B32" s="41" t="s">
        <v>31</v>
      </c>
      <c r="C32" s="42" t="s">
        <v>35</v>
      </c>
      <c r="D32" s="42" t="s">
        <v>33</v>
      </c>
      <c r="E32" s="45"/>
    </row>
    <row r="33" spans="1:5" x14ac:dyDescent="0.35">
      <c r="A33" s="21"/>
      <c r="B33" s="16"/>
      <c r="C33" s="14"/>
      <c r="D33" s="11" t="str">
        <f t="shared" ref="D33:D42" si="2">IF(C33&gt;0, B33*C33, "")</f>
        <v/>
      </c>
      <c r="E33" s="45"/>
    </row>
    <row r="34" spans="1:5" x14ac:dyDescent="0.35">
      <c r="A34" s="21"/>
      <c r="B34" s="16"/>
      <c r="C34" s="14"/>
      <c r="D34" s="15" t="str">
        <f>IF(C34&gt;0, B34*C34, "")</f>
        <v/>
      </c>
      <c r="E34" s="45"/>
    </row>
    <row r="35" spans="1:5" x14ac:dyDescent="0.35">
      <c r="A35" s="21"/>
      <c r="B35" s="16"/>
      <c r="C35" s="14"/>
      <c r="D35" s="15" t="str">
        <f t="shared" si="2"/>
        <v/>
      </c>
      <c r="E35" s="45"/>
    </row>
    <row r="36" spans="1:5" x14ac:dyDescent="0.35">
      <c r="A36" s="21"/>
      <c r="B36" s="16"/>
      <c r="C36" s="14"/>
      <c r="D36" s="15" t="str">
        <f t="shared" si="2"/>
        <v/>
      </c>
      <c r="E36" s="45"/>
    </row>
    <row r="37" spans="1:5" x14ac:dyDescent="0.35">
      <c r="A37" s="21"/>
      <c r="B37" s="16"/>
      <c r="C37" s="14"/>
      <c r="D37" s="15" t="str">
        <f t="shared" si="2"/>
        <v/>
      </c>
      <c r="E37" s="45"/>
    </row>
    <row r="38" spans="1:5" x14ac:dyDescent="0.35">
      <c r="A38" s="21"/>
      <c r="B38" s="16"/>
      <c r="C38" s="14"/>
      <c r="D38" s="15" t="str">
        <f t="shared" si="2"/>
        <v/>
      </c>
      <c r="E38" s="45"/>
    </row>
    <row r="39" spans="1:5" x14ac:dyDescent="0.35">
      <c r="A39" s="21"/>
      <c r="B39" s="16"/>
      <c r="C39" s="14"/>
      <c r="D39" s="15" t="str">
        <f t="shared" si="2"/>
        <v/>
      </c>
      <c r="E39" s="45"/>
    </row>
    <row r="40" spans="1:5" x14ac:dyDescent="0.35">
      <c r="A40" s="21"/>
      <c r="B40" s="16"/>
      <c r="C40" s="14"/>
      <c r="D40" s="15" t="str">
        <f t="shared" si="2"/>
        <v/>
      </c>
      <c r="E40" s="45"/>
    </row>
    <row r="41" spans="1:5" x14ac:dyDescent="0.35">
      <c r="A41" s="21"/>
      <c r="B41" s="16"/>
      <c r="C41" s="14"/>
      <c r="D41" s="15" t="str">
        <f t="shared" si="2"/>
        <v/>
      </c>
      <c r="E41" s="45"/>
    </row>
    <row r="42" spans="1:5" x14ac:dyDescent="0.35">
      <c r="A42" s="21"/>
      <c r="B42" s="16"/>
      <c r="C42" s="14"/>
      <c r="D42" s="15" t="str">
        <f t="shared" si="2"/>
        <v/>
      </c>
      <c r="E42" s="45"/>
    </row>
    <row r="43" spans="1:5" x14ac:dyDescent="0.35">
      <c r="A43" s="21"/>
      <c r="B43" s="16"/>
      <c r="C43" s="14"/>
      <c r="D43" s="15" t="str">
        <f t="shared" ref="D43:D80" si="3">IF(C43&gt;0, B43*C43, "")</f>
        <v/>
      </c>
      <c r="E43" s="45"/>
    </row>
    <row r="44" spans="1:5" x14ac:dyDescent="0.35">
      <c r="A44" s="21"/>
      <c r="B44" s="16"/>
      <c r="C44" s="14"/>
      <c r="D44" s="15" t="str">
        <f t="shared" si="3"/>
        <v/>
      </c>
      <c r="E44" s="45"/>
    </row>
    <row r="45" spans="1:5" x14ac:dyDescent="0.35">
      <c r="A45" s="21"/>
      <c r="B45" s="16"/>
      <c r="C45" s="14"/>
      <c r="D45" s="15" t="str">
        <f t="shared" si="3"/>
        <v/>
      </c>
      <c r="E45" s="45"/>
    </row>
    <row r="46" spans="1:5" x14ac:dyDescent="0.35">
      <c r="A46" s="21"/>
      <c r="B46" s="16"/>
      <c r="C46" s="14"/>
      <c r="D46" s="15" t="str">
        <f t="shared" si="3"/>
        <v/>
      </c>
      <c r="E46" s="45"/>
    </row>
    <row r="47" spans="1:5" x14ac:dyDescent="0.35">
      <c r="A47" s="21"/>
      <c r="B47" s="16"/>
      <c r="C47" s="14"/>
      <c r="D47" s="15" t="str">
        <f t="shared" si="3"/>
        <v/>
      </c>
      <c r="E47" s="45"/>
    </row>
    <row r="48" spans="1:5" x14ac:dyDescent="0.35">
      <c r="A48" s="21"/>
      <c r="B48" s="16"/>
      <c r="C48" s="14"/>
      <c r="D48" s="15" t="str">
        <f t="shared" si="3"/>
        <v/>
      </c>
      <c r="E48" s="45"/>
    </row>
    <row r="49" spans="1:5" x14ac:dyDescent="0.35">
      <c r="A49" s="21"/>
      <c r="B49" s="16"/>
      <c r="C49" s="14"/>
      <c r="D49" s="15" t="str">
        <f t="shared" si="3"/>
        <v/>
      </c>
      <c r="E49" s="45"/>
    </row>
    <row r="50" spans="1:5" x14ac:dyDescent="0.35">
      <c r="A50" s="21"/>
      <c r="B50" s="16"/>
      <c r="C50" s="14"/>
      <c r="D50" s="15" t="str">
        <f t="shared" si="3"/>
        <v/>
      </c>
      <c r="E50" s="45"/>
    </row>
    <row r="51" spans="1:5" x14ac:dyDescent="0.35">
      <c r="A51" s="21"/>
      <c r="B51" s="16"/>
      <c r="C51" s="14"/>
      <c r="D51" s="15" t="str">
        <f t="shared" si="3"/>
        <v/>
      </c>
      <c r="E51" s="45"/>
    </row>
    <row r="52" spans="1:5" x14ac:dyDescent="0.35">
      <c r="A52" s="21"/>
      <c r="B52" s="16"/>
      <c r="C52" s="14"/>
      <c r="D52" s="15" t="str">
        <f t="shared" si="3"/>
        <v/>
      </c>
      <c r="E52" s="45"/>
    </row>
    <row r="53" spans="1:5" x14ac:dyDescent="0.35">
      <c r="A53" s="21"/>
      <c r="B53" s="16"/>
      <c r="C53" s="14"/>
      <c r="D53" s="15" t="str">
        <f t="shared" si="3"/>
        <v/>
      </c>
      <c r="E53" s="45"/>
    </row>
    <row r="54" spans="1:5" x14ac:dyDescent="0.35">
      <c r="A54" s="21"/>
      <c r="B54" s="16"/>
      <c r="C54" s="14"/>
      <c r="D54" s="15" t="str">
        <f t="shared" si="3"/>
        <v/>
      </c>
      <c r="E54" s="45"/>
    </row>
    <row r="55" spans="1:5" x14ac:dyDescent="0.35">
      <c r="A55" s="21"/>
      <c r="B55" s="16"/>
      <c r="C55" s="14"/>
      <c r="D55" s="15" t="str">
        <f t="shared" si="3"/>
        <v/>
      </c>
      <c r="E55" s="45"/>
    </row>
    <row r="56" spans="1:5" x14ac:dyDescent="0.35">
      <c r="A56" s="21"/>
      <c r="B56" s="16"/>
      <c r="C56" s="14"/>
      <c r="D56" s="15" t="str">
        <f t="shared" si="3"/>
        <v/>
      </c>
      <c r="E56" s="45"/>
    </row>
    <row r="57" spans="1:5" x14ac:dyDescent="0.35">
      <c r="A57" s="21"/>
      <c r="B57" s="16"/>
      <c r="C57" s="14"/>
      <c r="D57" s="15" t="str">
        <f t="shared" si="3"/>
        <v/>
      </c>
      <c r="E57" s="45"/>
    </row>
    <row r="58" spans="1:5" x14ac:dyDescent="0.35">
      <c r="A58" s="21"/>
      <c r="B58" s="16"/>
      <c r="C58" s="14"/>
      <c r="D58" s="15" t="str">
        <f t="shared" si="3"/>
        <v/>
      </c>
      <c r="E58" s="45"/>
    </row>
    <row r="59" spans="1:5" x14ac:dyDescent="0.35">
      <c r="A59" s="21"/>
      <c r="B59" s="16"/>
      <c r="C59" s="14"/>
      <c r="D59" s="15" t="str">
        <f t="shared" si="3"/>
        <v/>
      </c>
      <c r="E59" s="45"/>
    </row>
    <row r="60" spans="1:5" x14ac:dyDescent="0.35">
      <c r="A60" s="21"/>
      <c r="B60" s="16"/>
      <c r="C60" s="14"/>
      <c r="D60" s="15" t="str">
        <f t="shared" si="3"/>
        <v/>
      </c>
      <c r="E60" s="45"/>
    </row>
    <row r="61" spans="1:5" x14ac:dyDescent="0.35">
      <c r="A61" s="21"/>
      <c r="B61" s="16"/>
      <c r="C61" s="14"/>
      <c r="D61" s="15" t="str">
        <f t="shared" si="3"/>
        <v/>
      </c>
      <c r="E61" s="45"/>
    </row>
    <row r="62" spans="1:5" x14ac:dyDescent="0.35">
      <c r="A62" s="21"/>
      <c r="B62" s="16"/>
      <c r="C62" s="14"/>
      <c r="D62" s="15" t="str">
        <f t="shared" si="3"/>
        <v/>
      </c>
      <c r="E62" s="45"/>
    </row>
    <row r="63" spans="1:5" x14ac:dyDescent="0.35">
      <c r="A63" s="21"/>
      <c r="B63" s="16"/>
      <c r="C63" s="14"/>
      <c r="D63" s="15" t="str">
        <f t="shared" si="3"/>
        <v/>
      </c>
      <c r="E63" s="45"/>
    </row>
    <row r="64" spans="1:5" x14ac:dyDescent="0.35">
      <c r="A64" s="21"/>
      <c r="B64" s="16"/>
      <c r="C64" s="14"/>
      <c r="D64" s="15" t="str">
        <f t="shared" si="3"/>
        <v/>
      </c>
      <c r="E64" s="45"/>
    </row>
    <row r="65" spans="1:5" x14ac:dyDescent="0.35">
      <c r="A65" s="21"/>
      <c r="B65" s="16"/>
      <c r="C65" s="14"/>
      <c r="D65" s="15" t="str">
        <f t="shared" si="3"/>
        <v/>
      </c>
      <c r="E65" s="45"/>
    </row>
    <row r="66" spans="1:5" x14ac:dyDescent="0.35">
      <c r="A66" s="21"/>
      <c r="B66" s="16"/>
      <c r="C66" s="14"/>
      <c r="D66" s="15" t="str">
        <f t="shared" si="3"/>
        <v/>
      </c>
      <c r="E66" s="45"/>
    </row>
    <row r="67" spans="1:5" x14ac:dyDescent="0.35">
      <c r="A67" s="21"/>
      <c r="B67" s="16"/>
      <c r="C67" s="14"/>
      <c r="D67" s="15" t="str">
        <f t="shared" si="3"/>
        <v/>
      </c>
      <c r="E67" s="45"/>
    </row>
    <row r="68" spans="1:5" x14ac:dyDescent="0.35">
      <c r="A68" s="21"/>
      <c r="B68" s="16"/>
      <c r="C68" s="14"/>
      <c r="D68" s="15" t="str">
        <f t="shared" si="3"/>
        <v/>
      </c>
      <c r="E68" s="45"/>
    </row>
    <row r="69" spans="1:5" x14ac:dyDescent="0.35">
      <c r="A69" s="21"/>
      <c r="B69" s="16"/>
      <c r="C69" s="14"/>
      <c r="D69" s="15" t="str">
        <f t="shared" si="3"/>
        <v/>
      </c>
      <c r="E69" s="45"/>
    </row>
    <row r="70" spans="1:5" x14ac:dyDescent="0.35">
      <c r="A70" s="21"/>
      <c r="B70" s="16"/>
      <c r="C70" s="14"/>
      <c r="D70" s="15" t="str">
        <f t="shared" si="3"/>
        <v/>
      </c>
      <c r="E70" s="45"/>
    </row>
    <row r="71" spans="1:5" x14ac:dyDescent="0.35">
      <c r="A71" s="21"/>
      <c r="B71" s="16"/>
      <c r="C71" s="14"/>
      <c r="D71" s="15" t="str">
        <f t="shared" si="3"/>
        <v/>
      </c>
      <c r="E71" s="45"/>
    </row>
    <row r="72" spans="1:5" x14ac:dyDescent="0.35">
      <c r="A72" s="21"/>
      <c r="B72" s="16"/>
      <c r="C72" s="14"/>
      <c r="D72" s="15" t="str">
        <f t="shared" si="3"/>
        <v/>
      </c>
      <c r="E72" s="45"/>
    </row>
    <row r="73" spans="1:5" x14ac:dyDescent="0.35">
      <c r="A73" s="21"/>
      <c r="B73" s="16"/>
      <c r="C73" s="14"/>
      <c r="D73" s="15" t="str">
        <f t="shared" si="3"/>
        <v/>
      </c>
      <c r="E73" s="45"/>
    </row>
    <row r="74" spans="1:5" x14ac:dyDescent="0.35">
      <c r="A74" s="21"/>
      <c r="B74" s="16"/>
      <c r="C74" s="14"/>
      <c r="D74" s="15" t="str">
        <f t="shared" si="3"/>
        <v/>
      </c>
      <c r="E74" s="45"/>
    </row>
    <row r="75" spans="1:5" x14ac:dyDescent="0.35">
      <c r="A75" s="21"/>
      <c r="B75" s="16"/>
      <c r="C75" s="14"/>
      <c r="D75" s="15" t="str">
        <f t="shared" si="3"/>
        <v/>
      </c>
      <c r="E75" s="45"/>
    </row>
    <row r="76" spans="1:5" x14ac:dyDescent="0.35">
      <c r="A76" s="21"/>
      <c r="B76" s="16"/>
      <c r="C76" s="14"/>
      <c r="D76" s="15" t="str">
        <f t="shared" si="3"/>
        <v/>
      </c>
      <c r="E76" s="45"/>
    </row>
    <row r="77" spans="1:5" x14ac:dyDescent="0.35">
      <c r="A77" s="21"/>
      <c r="B77" s="16"/>
      <c r="C77" s="14"/>
      <c r="D77" s="15" t="str">
        <f t="shared" si="3"/>
        <v/>
      </c>
      <c r="E77" s="45"/>
    </row>
    <row r="78" spans="1:5" x14ac:dyDescent="0.35">
      <c r="A78" s="21"/>
      <c r="B78" s="16"/>
      <c r="C78" s="14"/>
      <c r="D78" s="15" t="str">
        <f t="shared" si="3"/>
        <v/>
      </c>
      <c r="E78" s="45"/>
    </row>
    <row r="79" spans="1:5" x14ac:dyDescent="0.35">
      <c r="A79" s="21"/>
      <c r="B79" s="16"/>
      <c r="C79" s="14"/>
      <c r="D79" s="15" t="str">
        <f t="shared" si="3"/>
        <v/>
      </c>
      <c r="E79" s="45"/>
    </row>
    <row r="80" spans="1:5" x14ac:dyDescent="0.35">
      <c r="A80" s="21"/>
      <c r="B80" s="16"/>
      <c r="C80" s="14"/>
      <c r="D80" s="15" t="str">
        <f t="shared" si="3"/>
        <v/>
      </c>
      <c r="E80" s="45"/>
    </row>
    <row r="81" spans="1:5" x14ac:dyDescent="0.35">
      <c r="A81" s="3"/>
      <c r="B81" s="3"/>
      <c r="C81" s="7"/>
      <c r="D81" s="3"/>
      <c r="E81" s="45"/>
    </row>
    <row r="82" spans="1:5" x14ac:dyDescent="0.35">
      <c r="A82" s="1"/>
      <c r="B82" s="3"/>
      <c r="C82" s="7" t="s">
        <v>33</v>
      </c>
      <c r="D82" s="20">
        <f>SUM(D33:D80)</f>
        <v>0</v>
      </c>
      <c r="E82" s="45"/>
    </row>
    <row r="83" spans="1:5" x14ac:dyDescent="0.35">
      <c r="E83" s="45"/>
    </row>
    <row r="84" spans="1:5" x14ac:dyDescent="0.35">
      <c r="E84" s="45"/>
    </row>
  </sheetData>
  <pageMargins left="0.7" right="0.7" top="0.75" bottom="0.75" header="0.3" footer="0.3"/>
  <pageSetup scale="85" orientation="portrait" r:id="rId1"/>
  <headerFooter>
    <oddFooter>&amp;CHGAC Specialty Add-Del&amp;R&amp;P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C24F3A56AC5D4F8ED2E98008C07887" ma:contentTypeVersion="2" ma:contentTypeDescription="Create a new document." ma:contentTypeScope="" ma:versionID="4fb8930734a8ed8f18a51cbc931ac880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XS4UZTCD5CKE-1104272773-10469</_dlc_DocId>
    <_dlc_DocIdUrl xmlns="9c25563e-53e4-4b7d-84b0-32ec12a2ce19">
      <Url>http://coop.hgac.net/bs/_layouts/15/DocIdRedir.aspx?ID=XS4UZTCD5CKE-1104272773-10469</Url>
      <Description>XS4UZTCD5CKE-1104272773-10469</Description>
    </_dlc_DocIdUrl>
  </documentManagement>
</p:properties>
</file>

<file path=customXml/itemProps1.xml><?xml version="1.0" encoding="utf-8"?>
<ds:datastoreItem xmlns:ds="http://schemas.openxmlformats.org/officeDocument/2006/customXml" ds:itemID="{28ED7617-3304-475C-9A36-CBE2BB271C63}"/>
</file>

<file path=customXml/itemProps2.xml><?xml version="1.0" encoding="utf-8"?>
<ds:datastoreItem xmlns:ds="http://schemas.openxmlformats.org/officeDocument/2006/customXml" ds:itemID="{940D7416-26EE-4AEA-A500-16003C230CDE}"/>
</file>

<file path=customXml/itemProps3.xml><?xml version="1.0" encoding="utf-8"?>
<ds:datastoreItem xmlns:ds="http://schemas.openxmlformats.org/officeDocument/2006/customXml" ds:itemID="{D1A16BF9-915E-4343-A331-8017813EF290}"/>
</file>

<file path=customXml/itemProps4.xml><?xml version="1.0" encoding="utf-8"?>
<ds:datastoreItem xmlns:ds="http://schemas.openxmlformats.org/officeDocument/2006/customXml" ds:itemID="{1CA91F55-3A5F-4557-A6EC-20C253F5E6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Summary</vt:lpstr>
      <vt:lpstr>Form D</vt:lpstr>
      <vt:lpstr>Form E</vt:lpstr>
      <vt:lpstr>Add-Del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Bessolo</dc:creator>
  <cp:lastModifiedBy>Don Rhodes</cp:lastModifiedBy>
  <cp:lastPrinted>2017-07-27T15:22:22Z</cp:lastPrinted>
  <dcterms:created xsi:type="dcterms:W3CDTF">2009-08-04T04:05:10Z</dcterms:created>
  <dcterms:modified xsi:type="dcterms:W3CDTF">2019-07-02T16:45:26Z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0x010100A4C24F3A56AC5D4F8ED2E98008C07887</vt:lpwstr>
  </property>
  <property fmtid="{D5CDD505-2E9C-101B-9397-08002B2CF9AE}" pid="3" name="_dlc_DocIdItemGuid">
    <vt:lpwstr>aa6fbf86-9e90-4874-9a14-a72a0bcc580c</vt:lpwstr>
  </property>
</Properties>
</file>