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790" lockStructure="1"/>
  <bookViews>
    <workbookView xWindow="2625" yWindow="810" windowWidth="12300" windowHeight="11505"/>
  </bookViews>
  <sheets>
    <sheet name="Sheet1" sheetId="1" r:id="rId1"/>
  </sheets>
  <definedNames>
    <definedName name="_xlnm.Print_Area" localSheetId="0">Sheet1!$A$1:$F$270</definedName>
    <definedName name="_xlnm.Print_Titles" localSheetId="0">Sheet1!#REF!</definedName>
  </definedNames>
  <calcPr calcId="145621"/>
</workbook>
</file>

<file path=xl/calcChain.xml><?xml version="1.0" encoding="utf-8"?>
<calcChain xmlns="http://schemas.openxmlformats.org/spreadsheetml/2006/main">
  <c r="F13" i="1" l="1"/>
  <c r="F14" i="1"/>
  <c r="F15" i="1"/>
  <c r="F11" i="1" l="1"/>
  <c r="C260" i="1" l="1"/>
  <c r="F58" i="1" l="1"/>
  <c r="F12" i="1" l="1"/>
  <c r="F105" i="1" l="1"/>
  <c r="F104" i="1"/>
  <c r="F103" i="1"/>
  <c r="F102" i="1"/>
  <c r="F101" i="1"/>
  <c r="F100" i="1"/>
  <c r="F99" i="1"/>
  <c r="F98" i="1"/>
  <c r="F97" i="1"/>
  <c r="F96" i="1"/>
  <c r="F56" i="1" l="1"/>
  <c r="F121" i="1" l="1"/>
  <c r="F122" i="1" l="1"/>
  <c r="F119" i="1" l="1"/>
  <c r="F118" i="1"/>
  <c r="F117" i="1"/>
  <c r="F116" i="1"/>
  <c r="F115" i="1"/>
  <c r="F114" i="1"/>
  <c r="F113" i="1"/>
  <c r="F112" i="1"/>
  <c r="F111" i="1"/>
  <c r="F110" i="1"/>
  <c r="F109" i="1"/>
  <c r="F108" i="1"/>
  <c r="F240" i="1" l="1"/>
  <c r="F239" i="1"/>
  <c r="F238" i="1"/>
  <c r="F237" i="1"/>
  <c r="F236" i="1"/>
  <c r="F235" i="1"/>
  <c r="F234" i="1"/>
  <c r="F33" i="1" l="1"/>
  <c r="F130" i="1" l="1"/>
  <c r="F64" i="1" l="1"/>
  <c r="E260" i="1" l="1"/>
  <c r="F79" i="1"/>
  <c r="F78" i="1"/>
  <c r="F77" i="1"/>
  <c r="F76" i="1"/>
  <c r="F32" i="1"/>
  <c r="F90" i="1" l="1"/>
  <c r="F70" i="1" l="1"/>
  <c r="F171" i="1" l="1"/>
  <c r="F193" i="1" l="1"/>
  <c r="F192" i="1" l="1"/>
  <c r="F61" i="1" l="1"/>
  <c r="F82" i="1"/>
  <c r="F83" i="1"/>
  <c r="F84" i="1"/>
  <c r="F85" i="1"/>
  <c r="F258" i="1" l="1"/>
  <c r="F75" i="1" l="1"/>
  <c r="F74" i="1"/>
  <c r="F260" i="1"/>
  <c r="F151" i="1"/>
  <c r="F57" i="1"/>
  <c r="F59" i="1"/>
  <c r="F43" i="1"/>
  <c r="F38" i="1"/>
  <c r="F37" i="1"/>
  <c r="F36" i="1"/>
  <c r="F35" i="1"/>
  <c r="F206" i="1" l="1"/>
  <c r="F10" i="1" l="1"/>
  <c r="F147" i="1"/>
  <c r="F155" i="1" l="1"/>
  <c r="F268" i="1" l="1"/>
  <c r="F267" i="1"/>
  <c r="F266" i="1"/>
  <c r="F265" i="1"/>
  <c r="F264" i="1"/>
  <c r="F263" i="1"/>
  <c r="F269" i="1" l="1"/>
  <c r="F89" i="1"/>
  <c r="F125" i="1" l="1"/>
  <c r="F244" i="1" l="1"/>
  <c r="F245" i="1"/>
  <c r="F246" i="1"/>
  <c r="F247" i="1"/>
  <c r="F248" i="1"/>
  <c r="F249" i="1"/>
  <c r="F250" i="1"/>
  <c r="F251" i="1"/>
  <c r="F252" i="1"/>
  <c r="F253" i="1"/>
  <c r="F243" i="1"/>
  <c r="F230" i="1"/>
  <c r="F231" i="1"/>
  <c r="F229" i="1"/>
  <c r="F224" i="1"/>
  <c r="F225" i="1"/>
  <c r="F226" i="1"/>
  <c r="F227" i="1"/>
  <c r="F223" i="1"/>
  <c r="F204" i="1"/>
  <c r="F205" i="1"/>
  <c r="F207" i="1"/>
  <c r="F208" i="1"/>
  <c r="F209" i="1"/>
  <c r="F210" i="1"/>
  <c r="F211" i="1"/>
  <c r="F212" i="1"/>
  <c r="F213" i="1"/>
  <c r="F214" i="1"/>
  <c r="F215" i="1"/>
  <c r="F216" i="1"/>
  <c r="F217" i="1"/>
  <c r="F218" i="1"/>
  <c r="F219" i="1"/>
  <c r="F220" i="1"/>
  <c r="F221" i="1"/>
  <c r="F203" i="1"/>
  <c r="F154" i="1"/>
  <c r="F156" i="1"/>
  <c r="F157" i="1"/>
  <c r="F158" i="1"/>
  <c r="F159" i="1"/>
  <c r="F160" i="1"/>
  <c r="F161" i="1"/>
  <c r="F162" i="1"/>
  <c r="F163" i="1"/>
  <c r="F164" i="1"/>
  <c r="F165" i="1"/>
  <c r="F166" i="1"/>
  <c r="F167" i="1"/>
  <c r="F168" i="1"/>
  <c r="F169" i="1"/>
  <c r="F170" i="1"/>
  <c r="F172" i="1"/>
  <c r="F173" i="1"/>
  <c r="F174" i="1"/>
  <c r="F175" i="1"/>
  <c r="F176" i="1"/>
  <c r="F177" i="1"/>
  <c r="F178" i="1"/>
  <c r="F179" i="1"/>
  <c r="F180" i="1"/>
  <c r="F181" i="1"/>
  <c r="F182" i="1"/>
  <c r="F183" i="1"/>
  <c r="F184" i="1"/>
  <c r="F185" i="1"/>
  <c r="F186" i="1"/>
  <c r="F187" i="1"/>
  <c r="F188" i="1"/>
  <c r="F189" i="1"/>
  <c r="F190" i="1"/>
  <c r="F191" i="1"/>
  <c r="F194" i="1"/>
  <c r="F195" i="1"/>
  <c r="F196" i="1"/>
  <c r="F197" i="1"/>
  <c r="F198" i="1"/>
  <c r="F199" i="1"/>
  <c r="F200" i="1"/>
  <c r="F201" i="1"/>
  <c r="F153" i="1"/>
  <c r="F150" i="1"/>
  <c r="F149" i="1"/>
  <c r="F144" i="1"/>
  <c r="F145" i="1"/>
  <c r="F146" i="1"/>
  <c r="F143" i="1"/>
  <c r="F139" i="1"/>
  <c r="F140" i="1"/>
  <c r="F141" i="1"/>
  <c r="F138" i="1"/>
  <c r="F123" i="1"/>
  <c r="F124" i="1"/>
  <c r="F126" i="1"/>
  <c r="F127" i="1"/>
  <c r="F128" i="1"/>
  <c r="F129" i="1"/>
  <c r="F131" i="1"/>
  <c r="F132" i="1"/>
  <c r="F133" i="1"/>
  <c r="F134" i="1"/>
  <c r="F135" i="1"/>
  <c r="F136" i="1"/>
  <c r="F107" i="1"/>
  <c r="F88" i="1"/>
  <c r="F91" i="1"/>
  <c r="F92" i="1"/>
  <c r="F93" i="1"/>
  <c r="F94" i="1"/>
  <c r="F87" i="1"/>
  <c r="F80" i="1"/>
  <c r="F81" i="1"/>
  <c r="F73" i="1"/>
  <c r="F71" i="1"/>
  <c r="F69" i="1"/>
  <c r="F60" i="1"/>
  <c r="F65" i="1"/>
  <c r="F66" i="1"/>
  <c r="F67" i="1"/>
  <c r="F62" i="1"/>
  <c r="F63" i="1"/>
  <c r="F55" i="1"/>
  <c r="F42" i="1"/>
  <c r="F44" i="1"/>
  <c r="F45" i="1"/>
  <c r="F46" i="1"/>
  <c r="F47" i="1"/>
  <c r="F48" i="1"/>
  <c r="F49" i="1"/>
  <c r="F50" i="1"/>
  <c r="F51" i="1"/>
  <c r="F52" i="1"/>
  <c r="F53" i="1"/>
  <c r="F41" i="1"/>
  <c r="F17" i="1"/>
  <c r="F18" i="1"/>
  <c r="F19" i="1"/>
  <c r="F20" i="1"/>
  <c r="F21" i="1"/>
  <c r="F22" i="1"/>
  <c r="F23" i="1"/>
  <c r="F24" i="1"/>
  <c r="F25" i="1"/>
  <c r="F26" i="1"/>
  <c r="F27" i="1"/>
  <c r="F28" i="1"/>
  <c r="F29" i="1"/>
  <c r="F30" i="1"/>
  <c r="F31" i="1"/>
  <c r="F34" i="1"/>
  <c r="F39" i="1"/>
  <c r="F7" i="1"/>
  <c r="F8" i="1"/>
  <c r="F9" i="1"/>
  <c r="F6" i="1"/>
  <c r="F4" i="1"/>
  <c r="F255" i="1" l="1"/>
  <c r="F256" i="1"/>
  <c r="F257" i="1" s="1"/>
  <c r="F259" i="1" l="1"/>
  <c r="F261" i="1" s="1"/>
  <c r="F270" i="1" l="1"/>
</calcChain>
</file>

<file path=xl/sharedStrings.xml><?xml version="1.0" encoding="utf-8"?>
<sst xmlns="http://schemas.openxmlformats.org/spreadsheetml/2006/main" count="743" uniqueCount="486">
  <si>
    <t>Chassis</t>
  </si>
  <si>
    <t>Highly Recommended Options</t>
  </si>
  <si>
    <t>Plumbing</t>
  </si>
  <si>
    <t>Body Storage</t>
  </si>
  <si>
    <t>Special Compartment Modification</t>
  </si>
  <si>
    <t>Front Bumper</t>
  </si>
  <si>
    <t>Rear Bumper</t>
  </si>
  <si>
    <t>Decals</t>
  </si>
  <si>
    <t>Decals other than Lettering on Doors</t>
  </si>
  <si>
    <t>Generator</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</si>
  <si>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</si>
  <si>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</si>
  <si>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</si>
  <si>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</si>
  <si>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</si>
  <si>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</si>
  <si>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</si>
  <si>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</si>
  <si>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</si>
  <si>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</si>
  <si>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</si>
  <si>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</si>
  <si>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</si>
  <si>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</si>
  <si>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</si>
  <si>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</si>
  <si>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</si>
  <si>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</si>
  <si>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</si>
  <si>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</si>
  <si>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Warm Back</t>
  </si>
  <si>
    <t>Hydraulic Tools</t>
  </si>
  <si>
    <t>Bracketing for Rescue Tools</t>
  </si>
  <si>
    <t>Rocker Panel Support</t>
  </si>
  <si>
    <t>B00005</t>
  </si>
  <si>
    <t>B00006</t>
  </si>
  <si>
    <t>B00007</t>
  </si>
  <si>
    <t>B00008</t>
  </si>
  <si>
    <t>B00009</t>
  </si>
  <si>
    <t>B00010</t>
  </si>
  <si>
    <t>B00011</t>
  </si>
  <si>
    <t>B00012</t>
  </si>
  <si>
    <t>100275-2.5</t>
  </si>
  <si>
    <t>100007-1702-1</t>
  </si>
  <si>
    <t>100277-755</t>
  </si>
  <si>
    <t>100277-766</t>
  </si>
  <si>
    <t>100160-2</t>
  </si>
  <si>
    <t>100160-3</t>
  </si>
  <si>
    <t>100160-5</t>
  </si>
  <si>
    <t>100381-1</t>
  </si>
  <si>
    <t>100007-1030-1</t>
  </si>
  <si>
    <t>100056-4</t>
  </si>
  <si>
    <t>Res-Q-Rench</t>
  </si>
  <si>
    <t>100055-12</t>
  </si>
  <si>
    <t>100055-1</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</si>
  <si>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</si>
  <si>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</si>
  <si>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</si>
  <si>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</si>
  <si>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</si>
  <si>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</si>
  <si>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</si>
  <si>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</si>
  <si>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2431 Saber Shutoff w/ Integral 1-1/8” Tip</t>
  </si>
  <si>
    <t>3.0</t>
  </si>
  <si>
    <t>4.0</t>
  </si>
  <si>
    <t>5.0</t>
  </si>
  <si>
    <t>6.0</t>
  </si>
  <si>
    <t>EA</t>
  </si>
  <si>
    <t>900048</t>
  </si>
  <si>
    <t>900049</t>
  </si>
  <si>
    <t>900050</t>
  </si>
  <si>
    <t>900051</t>
  </si>
  <si>
    <t>NFPA 1906 Recommended Equipment</t>
  </si>
  <si>
    <t>First Aid Kit</t>
  </si>
  <si>
    <t>Reflective Triangle Kit</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</si>
  <si>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</si>
  <si>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</si>
  <si>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</si>
  <si>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</si>
  <si>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</si>
  <si>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</si>
  <si>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</si>
  <si>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</si>
  <si>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</si>
  <si>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</si>
  <si>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</si>
  <si>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</si>
  <si>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</si>
  <si>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900065</t>
  </si>
  <si>
    <t>Monitor, Blitzfire 2.5NH with 2-1/2" Preconnect, 2-1/2" Akron valve and 150' of 2-1/2" hose</t>
  </si>
  <si>
    <t>900066</t>
  </si>
  <si>
    <t>900067</t>
  </si>
  <si>
    <t>Discharge, Rear, 2-1/2" in Top Hose Bed</t>
  </si>
  <si>
    <t>Pump Primer UPGRADE, Electric</t>
  </si>
  <si>
    <t>B00001</t>
  </si>
  <si>
    <t>Special Plumbing Modification</t>
  </si>
  <si>
    <t>B00002</t>
  </si>
  <si>
    <t>B00003</t>
  </si>
  <si>
    <t>B00004</t>
  </si>
  <si>
    <t>900069</t>
  </si>
  <si>
    <t>Compartment Storage, Pump Panel</t>
  </si>
  <si>
    <t>Lower Storage Box, Right Front</t>
  </si>
  <si>
    <t>900070R</t>
  </si>
  <si>
    <t>900071</t>
  </si>
  <si>
    <t>900072</t>
  </si>
  <si>
    <t>Compartment Storage, Covered Top Hose Bed</t>
  </si>
  <si>
    <t>900073</t>
  </si>
  <si>
    <t>900074</t>
  </si>
  <si>
    <t>900075</t>
  </si>
  <si>
    <t>Compartment Storage, Rear Access, Backboard</t>
  </si>
  <si>
    <t>900076</t>
  </si>
  <si>
    <t>Canvas Cover, Top Hose Bed</t>
  </si>
  <si>
    <t>900077</t>
  </si>
  <si>
    <t>900079</t>
  </si>
  <si>
    <t>900082</t>
  </si>
  <si>
    <t>Front Bumper Sweeps, Two (2) Corner Nozzles</t>
  </si>
  <si>
    <t>900083</t>
  </si>
  <si>
    <t>900085</t>
  </si>
  <si>
    <t>900086</t>
  </si>
  <si>
    <t>900088</t>
  </si>
  <si>
    <t>900094</t>
  </si>
  <si>
    <t>Z Stripe, One (1) Stripe per side</t>
  </si>
  <si>
    <t>Z Stripe, Two (2) Stripes per side</t>
  </si>
  <si>
    <t>900096</t>
  </si>
  <si>
    <t>900097</t>
  </si>
  <si>
    <t>Nerf Bars, with Fixed Front Mud Flaps</t>
  </si>
  <si>
    <t>900099</t>
  </si>
  <si>
    <t>900100</t>
  </si>
  <si>
    <t>Coating Package, Sharkhide, on exposed aluminum</t>
  </si>
  <si>
    <t>900101</t>
  </si>
  <si>
    <t>900103</t>
  </si>
  <si>
    <t>900104</t>
  </si>
  <si>
    <t>Abrasive Road Protection Package, includes nerf bars, front mud flaps and Superliner coating on headache rack and front of body</t>
  </si>
  <si>
    <t>900105</t>
  </si>
  <si>
    <t>900108</t>
  </si>
  <si>
    <t>900109</t>
  </si>
  <si>
    <t>900110</t>
  </si>
  <si>
    <t>900111</t>
  </si>
  <si>
    <t>900112</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</si>
  <si>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</si>
  <si>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</si>
  <si>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</si>
  <si>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</si>
  <si>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</si>
  <si>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</si>
  <si>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</si>
  <si>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</si>
  <si>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</si>
  <si>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</si>
  <si>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</si>
  <si>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</si>
  <si>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</si>
  <si>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</si>
  <si>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</si>
  <si>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</si>
  <si>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</si>
  <si>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</si>
  <si>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</si>
  <si>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</si>
  <si>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</si>
  <si>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</si>
  <si>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12.0</t>
  </si>
  <si>
    <t>13.0</t>
  </si>
  <si>
    <t>14.0</t>
  </si>
  <si>
    <t>15.0</t>
  </si>
  <si>
    <t>16.0</t>
  </si>
  <si>
    <t>17.0</t>
  </si>
  <si>
    <t>18.0</t>
  </si>
  <si>
    <t>19.0</t>
  </si>
  <si>
    <t>20.0</t>
  </si>
  <si>
    <t>900134</t>
  </si>
  <si>
    <t>900139</t>
  </si>
  <si>
    <t>900140</t>
  </si>
  <si>
    <t>SECTION 2.0</t>
  </si>
  <si>
    <t>SECTION 3.0 - 20.0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</si>
  <si>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</si>
  <si>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</si>
  <si>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</si>
  <si>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</si>
  <si>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</si>
  <si>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</si>
  <si>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</si>
  <si>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</si>
  <si>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</si>
  <si>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</si>
  <si>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</si>
  <si>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900141</t>
  </si>
  <si>
    <t>900142</t>
  </si>
  <si>
    <t>900143</t>
  </si>
  <si>
    <t>900144</t>
  </si>
  <si>
    <t>SECTION 1.0</t>
  </si>
  <si>
    <t>Electric Cord Reel, 30 Amp, 12-2 75’ Black</t>
  </si>
  <si>
    <t>Junction Box, Akron, with EJB-MT bracket &amp; Internally Backlit Faces</t>
  </si>
  <si>
    <t>Generator Package, Onan 5.5, with two (2) FOCUS scene lights, breaker box and 4 plug outlet</t>
  </si>
  <si>
    <t>Map Light, Flexible Swivel</t>
  </si>
  <si>
    <t>Wildland Fireline Light Package, two (2) lights on light bar platform</t>
  </si>
  <si>
    <t>Hose Reel, 1" 100' Recessed, for 35 hp Pump</t>
  </si>
  <si>
    <t>Hose Reel, 1" 100' Recessed</t>
  </si>
  <si>
    <t>Air Hose Reel, 3/8" 50' Preconnected</t>
  </si>
  <si>
    <t>Discharge UPGRADE, Preconnected, for two (2) 1" Whiplines in crosswalk and 4 point Full Body Harness</t>
  </si>
  <si>
    <t>Contact Us</t>
  </si>
  <si>
    <t>Generator Package, Onan 7.0, with two (2) FOCUS scene lights, breaker box and 4 plug outlet</t>
  </si>
  <si>
    <t>Wildland Fireline Light Package, two (2) lights on light bar platform and 2 lights on rear</t>
  </si>
  <si>
    <t>Siren UPGRADE, Howler/Rumbler</t>
  </si>
  <si>
    <t>Directional Light Bar, LED, Recessed</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</si>
  <si>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</si>
  <si>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</si>
  <si>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</si>
  <si>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</si>
  <si>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</si>
  <si>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</si>
  <si>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</si>
  <si>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</si>
  <si>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Adjustable Rescue Brace System, with Jacks, Mounted</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</si>
  <si>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</si>
  <si>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</si>
  <si>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</si>
  <si>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</si>
  <si>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</si>
  <si>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</si>
  <si>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</si>
  <si>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</si>
  <si>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</si>
  <si>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</si>
  <si>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</si>
  <si>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</si>
  <si>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</si>
  <si>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</si>
  <si>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</si>
  <si>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</si>
  <si>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</si>
  <si>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</si>
  <si>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</si>
  <si>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</si>
  <si>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</si>
  <si>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</si>
  <si>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</si>
  <si>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</si>
  <si>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</si>
  <si>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</si>
  <si>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</si>
  <si>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</si>
  <si>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</si>
  <si>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</si>
  <si>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</si>
  <si>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</si>
  <si>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</si>
  <si>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900169</t>
  </si>
  <si>
    <t>900170</t>
  </si>
  <si>
    <t>900171</t>
  </si>
  <si>
    <t>900172</t>
  </si>
  <si>
    <t>900173</t>
  </si>
  <si>
    <t>900174</t>
  </si>
  <si>
    <t>900175</t>
  </si>
  <si>
    <t>Extension Ladder, Mounted</t>
  </si>
  <si>
    <t>Hand Tool Kit, Mounted</t>
  </si>
  <si>
    <t>Hammer Kit, Mounted</t>
  </si>
  <si>
    <t>Rescue Cutter Kit, Mounted</t>
  </si>
  <si>
    <t>900176</t>
  </si>
  <si>
    <t>BEAST Kit, Mounted (External/Interior Attack System)</t>
  </si>
  <si>
    <t>900178</t>
  </si>
  <si>
    <t>900179</t>
  </si>
  <si>
    <t>900182</t>
  </si>
  <si>
    <t>900183</t>
  </si>
  <si>
    <t>900184</t>
  </si>
  <si>
    <t>900185</t>
  </si>
  <si>
    <t>900186</t>
  </si>
  <si>
    <t>900187</t>
  </si>
  <si>
    <t>900188</t>
  </si>
  <si>
    <t>900189</t>
  </si>
  <si>
    <t>900190</t>
  </si>
  <si>
    <t>Fire Apparatus Body &amp; Standard Equipment:</t>
  </si>
  <si>
    <t>Selected Options:</t>
  </si>
  <si>
    <t>100160-6</t>
  </si>
  <si>
    <t>900070L</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</si>
  <si>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</si>
  <si>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</si>
  <si>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</si>
  <si>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</si>
  <si>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</si>
  <si>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</si>
  <si>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</si>
  <si>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</si>
  <si>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</si>
  <si>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</si>
  <si>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</si>
  <si>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</si>
  <si>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</si>
  <si>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</si>
  <si>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</si>
  <si>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</si>
  <si>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</si>
  <si>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</si>
  <si>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Flathead Shovel with Composite Handle, Mounted</t>
  </si>
  <si>
    <t>Front Bumper Grille Guard for BLESS</t>
  </si>
  <si>
    <t>900080</t>
  </si>
  <si>
    <t>B00013</t>
  </si>
  <si>
    <t>B00014</t>
  </si>
  <si>
    <t>B00015</t>
  </si>
  <si>
    <t>B00016</t>
  </si>
  <si>
    <t>Special Lettering or Striping</t>
  </si>
  <si>
    <t>ST</t>
  </si>
  <si>
    <t>PK</t>
  </si>
  <si>
    <t>Water Level Indicator, Four Light, Additional Locations</t>
  </si>
  <si>
    <t>Power Unit, TNT BT6.HP TWIN, Mounted</t>
  </si>
  <si>
    <t>Cutter, TNT C-28 Cobra, Mounted</t>
  </si>
  <si>
    <t>Mini Cutter, TNT CSC40 NEX, Mounted</t>
  </si>
  <si>
    <t>Spreader, TNT S-100-28, Mounted</t>
  </si>
  <si>
    <t>Ram, TNT R-40 Telescoping, Mounted</t>
  </si>
  <si>
    <t>Hose, TNT EXTH-50 Red 50’ with TNT couplers</t>
  </si>
  <si>
    <t>Hose, TNT EXTH-50 Blue 50’ with TNT couplers</t>
  </si>
  <si>
    <t>Hydraulic Dual Hose Reel with 100’ hose, no couplers, Mounted</t>
  </si>
  <si>
    <t>900243-BLUE</t>
  </si>
  <si>
    <t>900243-RED</t>
  </si>
  <si>
    <t>BLESS System Storage ONLY</t>
  </si>
  <si>
    <t>Pitch Fork, Wood Handle (Mounted)</t>
  </si>
  <si>
    <t>Pitch Fork, Wood Handle (Not Mounted)</t>
  </si>
  <si>
    <t>900301</t>
  </si>
  <si>
    <t>TNT RESCUE TOOLS</t>
  </si>
  <si>
    <t>Harness, Body, 4 Point - Second</t>
  </si>
  <si>
    <t>20 in Pry-Bar, Mounted</t>
  </si>
  <si>
    <t>Custom Paint</t>
  </si>
  <si>
    <t>Water Level Indicator, Four Light, One Location will include Mini Slave</t>
  </si>
  <si>
    <t>Chassis Provided by:</t>
  </si>
  <si>
    <t xml:space="preserve">Arctic Package, NO Foam (2 heaters~one in Pump Panel and one at rear to enclose pump)(removable panel on rear, warm back) (NO foam cell in tank) (Electric Valve for Tank to Pump-On/Off Butterfly) </t>
  </si>
  <si>
    <t>4 HP GX160 Positive Pressure Ventilation Fan</t>
  </si>
  <si>
    <t>Monitor, Remote Control, Akron Forestry with Flat Disperse nozzle</t>
  </si>
  <si>
    <t>100500-1</t>
  </si>
  <si>
    <t>900207</t>
  </si>
  <si>
    <t>900209</t>
  </si>
  <si>
    <t>Bottle Jack, 24" breakover wrench, 5" extension, 21mm deep 6-point socket</t>
  </si>
  <si>
    <t>22.0</t>
  </si>
  <si>
    <t>Electric Valve for Tank to Pump (On/Off Butterfly)</t>
  </si>
  <si>
    <t>100107-BH</t>
  </si>
  <si>
    <t>900010-1</t>
  </si>
  <si>
    <t>900057-1</t>
  </si>
  <si>
    <t>900009-1</t>
  </si>
  <si>
    <t>900009-2</t>
  </si>
  <si>
    <t>900009-3</t>
  </si>
  <si>
    <t>900014-1</t>
  </si>
  <si>
    <t>900014-2</t>
  </si>
  <si>
    <t>900011-1</t>
  </si>
  <si>
    <t>900016-1</t>
  </si>
  <si>
    <t>900077-1</t>
  </si>
  <si>
    <t>900079-1</t>
  </si>
  <si>
    <t>BLESS System Pole Set</t>
  </si>
  <si>
    <t>900080-1</t>
  </si>
  <si>
    <t>900080-B27</t>
  </si>
  <si>
    <t>900083-1</t>
  </si>
  <si>
    <t>900087</t>
  </si>
  <si>
    <t>900088-1</t>
  </si>
  <si>
    <t>900090</t>
  </si>
  <si>
    <t>900091</t>
  </si>
  <si>
    <t>900092</t>
  </si>
  <si>
    <t>900094-1</t>
  </si>
  <si>
    <t>900093-B27</t>
  </si>
  <si>
    <t>900093-B27-1</t>
  </si>
  <si>
    <t>900093-B27-2</t>
  </si>
  <si>
    <t>900093-B27-3</t>
  </si>
  <si>
    <t>900097-1</t>
  </si>
  <si>
    <t>900101-1</t>
  </si>
  <si>
    <t>900207-1</t>
  </si>
  <si>
    <t>900106-1</t>
  </si>
  <si>
    <t>900105-1</t>
  </si>
  <si>
    <t>900106-2</t>
  </si>
  <si>
    <t>900114-1</t>
  </si>
  <si>
    <t>900026-1</t>
  </si>
  <si>
    <t>900033-1</t>
  </si>
  <si>
    <t>900035-1</t>
  </si>
  <si>
    <t>900129-1</t>
  </si>
  <si>
    <t>900206</t>
  </si>
  <si>
    <t>100007-1720-1.500</t>
  </si>
  <si>
    <t>100007-1714-1.500</t>
  </si>
  <si>
    <t>100007-2431-1.500</t>
  </si>
  <si>
    <t>900179-1</t>
  </si>
  <si>
    <t>900179-2</t>
  </si>
  <si>
    <t>900012-1</t>
  </si>
  <si>
    <t>900066-1</t>
  </si>
  <si>
    <t>900089-1</t>
  </si>
  <si>
    <t>Generator Package, Onan 5.5, with two LED Extenda-Lite OPTIMUM 240V Scene Lights, breaker box and 4 plug outlet</t>
  </si>
  <si>
    <t>900105-2</t>
  </si>
  <si>
    <t>Generator Package, Onan 5.5, with two LED Extenda-Lite PIONEER Plus 150 watt,120v AC  Scene Lights, breaker box and 4 plug outlet</t>
  </si>
  <si>
    <t>900106</t>
  </si>
  <si>
    <t>Generator Package, Onan 7.0, with two LED Extenda-Lite OPTIMUM 240V Scene Lights, breaker box and 4 plug outlet</t>
  </si>
  <si>
    <t>Generator Package, Onan 7.0, with two LED Extenda-Lite PIONEER Plus 150 watt,120v AC  Scene Lights, breaker box and 4 plug outlet</t>
  </si>
  <si>
    <t>900108-2</t>
  </si>
  <si>
    <t>900251-B27</t>
  </si>
  <si>
    <t>900251-B-27-35</t>
  </si>
  <si>
    <t>Tank Fill, Rear Preconnected, with 2-1/2" double-jacketed 25' hose and hose lock</t>
  </si>
  <si>
    <t>20V Reciprocating Saw Kit, Mounted</t>
  </si>
  <si>
    <r>
      <t xml:space="preserve">Step Chock Cribbing Blocks w/ Rope 
</t>
    </r>
    <r>
      <rPr>
        <b/>
        <sz val="10"/>
        <rFont val="Arial"/>
        <family val="2"/>
      </rPr>
      <t>(recommend qty 4)</t>
    </r>
  </si>
  <si>
    <r>
      <t xml:space="preserve">Pyramid Log Cribbing Blocks w/ Rope (4x4x18)
</t>
    </r>
    <r>
      <rPr>
        <b/>
        <sz val="10"/>
        <rFont val="Arial"/>
        <family val="2"/>
      </rPr>
      <t>(recommend qty 60)</t>
    </r>
  </si>
  <si>
    <r>
      <t xml:space="preserve">Wedge Cribbing Blocks w/ Rope (4x4x20)
</t>
    </r>
    <r>
      <rPr>
        <b/>
        <sz val="10"/>
        <rFont val="Arial"/>
        <family val="2"/>
      </rPr>
      <t>(recommend qty 6)</t>
    </r>
  </si>
  <si>
    <r>
      <t xml:space="preserve">Pyramid Cribbing Blocks (2x4x18)
</t>
    </r>
    <r>
      <rPr>
        <b/>
        <sz val="10"/>
        <rFont val="Arial"/>
        <family val="2"/>
      </rPr>
      <t>(recommend qty 10)</t>
    </r>
  </si>
  <si>
    <r>
      <t>Lower Storage Box, Left Front</t>
    </r>
    <r>
      <rPr>
        <b/>
        <sz val="10"/>
        <rFont val="Arial"/>
        <family val="2"/>
      </rPr>
      <t xml:space="preserve"> (not available with generator)</t>
    </r>
  </si>
  <si>
    <r>
      <t xml:space="preserve">Lower Storage Boxes, Rear </t>
    </r>
    <r>
      <rPr>
        <b/>
        <sz val="10"/>
        <rFont val="Arial"/>
        <family val="2"/>
      </rPr>
      <t>(set of 2)</t>
    </r>
  </si>
  <si>
    <r>
      <t xml:space="preserve">Upper Storage Boxes, Aluminum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</si>
  <si>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</si>
  <si>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</si>
  <si>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 xml:space="preserve">Chevron Striping Rear Side Compartments, Bumper &amp; Bed Rail </t>
    </r>
    <r>
      <rPr>
        <b/>
        <sz val="10"/>
        <rFont val="Arial"/>
        <family val="2"/>
      </rPr>
      <t>(22SF required)</t>
    </r>
  </si>
  <si>
    <r>
      <t xml:space="preserve">Chevron Striping Upper Rear Access Doors </t>
    </r>
    <r>
      <rPr>
        <b/>
        <sz val="10"/>
        <rFont val="Arial"/>
        <family val="2"/>
      </rPr>
      <t>(4SF required)</t>
    </r>
  </si>
  <si>
    <r>
      <t xml:space="preserve">Chevron Striping Rear Warm Back </t>
    </r>
    <r>
      <rPr>
        <b/>
        <sz val="10"/>
        <rFont val="Arial"/>
        <family val="2"/>
      </rPr>
      <t>(11SF required)</t>
    </r>
  </si>
  <si>
    <r>
      <t xml:space="preserve">Chevron Striping Rear Hose Bed Access Door </t>
    </r>
    <r>
      <rPr>
        <b/>
        <sz val="10"/>
        <rFont val="Arial"/>
        <family val="2"/>
      </rPr>
      <t>(5.5SF required)</t>
    </r>
  </si>
  <si>
    <r>
      <t>Lettering on Doors</t>
    </r>
    <r>
      <rPr>
        <b/>
        <sz val="10"/>
        <rFont val="Arial"/>
        <family val="2"/>
      </rPr>
      <t xml:space="preserve"> (doors only, 4-color graphics not covered)</t>
    </r>
  </si>
  <si>
    <r>
      <t xml:space="preserve">Reflective Striping </t>
    </r>
    <r>
      <rPr>
        <b/>
        <sz val="10"/>
        <rFont val="Arial"/>
        <family val="2"/>
      </rPr>
      <t>(other than the standard 4" and triple stripe)</t>
    </r>
  </si>
  <si>
    <r>
      <t xml:space="preserve">Stainless Steel Simulator Set </t>
    </r>
    <r>
      <rPr>
        <b/>
        <sz val="10"/>
        <rFont val="Arial"/>
        <family val="2"/>
      </rPr>
      <t>(for Ford chassis)</t>
    </r>
  </si>
  <si>
    <r>
      <t xml:space="preserve">Electric Tire Monitoring System, with Chassis-mounted Display </t>
    </r>
    <r>
      <rPr>
        <b/>
        <sz val="10"/>
        <rFont val="Arial"/>
        <family val="2"/>
      </rPr>
      <t>(for 6 wheels)</t>
    </r>
  </si>
  <si>
    <r>
      <t xml:space="preserve">Electric Tire Monitoring System, with Chassis-mounted Display </t>
    </r>
    <r>
      <rPr>
        <b/>
        <sz val="10"/>
        <rFont val="Arial"/>
        <family val="2"/>
      </rPr>
      <t>(for 10 wheels, TANDEM)</t>
    </r>
  </si>
  <si>
    <r>
      <t xml:space="preserve">Spare Tire &amp; Wheel (factory size) </t>
    </r>
    <r>
      <rPr>
        <b/>
        <sz val="10"/>
        <rFont val="Arial"/>
        <family val="2"/>
      </rPr>
      <t>(must check for availability)</t>
    </r>
  </si>
  <si>
    <r>
      <t xml:space="preserve">Emergency, Light 500 V-Series 180 DEG~RED - OVAL - CLEAR LENS </t>
    </r>
    <r>
      <rPr>
        <b/>
        <sz val="10"/>
        <rFont val="Arial"/>
        <family val="2"/>
      </rPr>
      <t>(set of 10)</t>
    </r>
  </si>
  <si>
    <r>
      <t>Light Bar UPGRADE, Whelen Justice LED</t>
    </r>
    <r>
      <rPr>
        <b/>
        <sz val="10"/>
        <rFont val="Arial"/>
        <family val="2"/>
      </rPr>
      <t xml:space="preserve"> (add 2 LED lights to front)</t>
    </r>
  </si>
  <si>
    <r>
      <t xml:space="preserve">Flash Sequencing </t>
    </r>
    <r>
      <rPr>
        <b/>
        <sz val="10"/>
        <rFont val="Arial"/>
        <family val="2"/>
      </rPr>
      <t>(recommend 8 or 10 with front bumper)</t>
    </r>
  </si>
  <si>
    <r>
      <t xml:space="preserve">SCBA Bottle Rack, 4 Bottle Storage </t>
    </r>
    <r>
      <rPr>
        <b/>
        <sz val="10"/>
        <rFont val="Arial"/>
        <family val="2"/>
      </rPr>
      <t>(requires lower front storage box)</t>
    </r>
  </si>
  <si>
    <r>
      <t xml:space="preserve">Traffic Control Kit, Mounted </t>
    </r>
    <r>
      <rPr>
        <b/>
        <sz val="10"/>
        <rFont val="Arial"/>
        <family val="2"/>
      </rPr>
      <t>(includes 10 cones, 2 hand held signs and 2 reflective vests)</t>
    </r>
  </si>
  <si>
    <r>
      <t>Air Rescue Tools, Mounted</t>
    </r>
    <r>
      <rPr>
        <b/>
        <sz val="10"/>
        <rFont val="Arial"/>
        <family val="2"/>
      </rPr>
      <t xml:space="preserve"> (only available with CAFS)</t>
    </r>
  </si>
  <si>
    <r>
      <t xml:space="preserve">Air Blow Out </t>
    </r>
    <r>
      <rPr>
        <b/>
        <sz val="10"/>
        <rFont val="Arial"/>
        <family val="2"/>
      </rPr>
      <t>(only available with CAFS)</t>
    </r>
  </si>
  <si>
    <r>
      <t>Flood Light, Telescoping Pole Tripod, Mounted</t>
    </r>
    <r>
      <rPr>
        <b/>
        <sz val="10"/>
        <rFont val="Arial"/>
        <family val="2"/>
      </rPr>
      <t xml:space="preserve"> (2 recommended per unit)</t>
    </r>
  </si>
  <si>
    <r>
      <t>Flood Light LED, Telescoping Pole Tripod, Mounted</t>
    </r>
    <r>
      <rPr>
        <b/>
        <sz val="10"/>
        <rFont val="Arial"/>
        <family val="2"/>
      </rPr>
      <t xml:space="preserve"> (2 recommended per unit)</t>
    </r>
  </si>
  <si>
    <r>
      <t>Additional Receptacle, 2 Plug (Passenger Side)</t>
    </r>
    <r>
      <rPr>
        <b/>
        <sz val="10"/>
        <rFont val="Arial"/>
        <family val="2"/>
      </rPr>
      <t>(must have generator or auto eject)</t>
    </r>
  </si>
  <si>
    <r>
      <t xml:space="preserve">Discharge, Rear, 2-1/2" in Top Hose Bed w/Electric Valve-Throttle style </t>
    </r>
    <r>
      <rPr>
        <b/>
        <sz val="10"/>
        <rFont val="Arial"/>
        <family val="2"/>
      </rPr>
      <t>(if Generator is chosen)</t>
    </r>
  </si>
  <si>
    <r>
      <t>Wheel Chock, Solid Bottom, Mounted</t>
    </r>
    <r>
      <rPr>
        <b/>
        <sz val="10"/>
        <rFont val="Arial"/>
        <family val="2"/>
      </rPr>
      <t xml:space="preserve"> (set of 2)</t>
    </r>
  </si>
  <si>
    <t>900113-RB</t>
  </si>
  <si>
    <t>Emergency Light upgrade 500 Series Red/Blue Split (Set of 10)</t>
  </si>
  <si>
    <t>900113-VR</t>
  </si>
  <si>
    <r>
      <t xml:space="preserve">Step, Manual Pull-Down &amp; Grab Handle </t>
    </r>
    <r>
      <rPr>
        <b/>
        <sz val="10"/>
        <rFont val="Arial"/>
        <family val="2"/>
      </rPr>
      <t>(set of 2 recommended for rear bumper)</t>
    </r>
  </si>
  <si>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</si>
  <si>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</si>
  <si>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</si>
  <si>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</si>
  <si>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t>Nerf Bars</t>
  </si>
  <si>
    <r>
      <t xml:space="preserve">ROTA-BEAM 600 LED Flat Mounted Light </t>
    </r>
    <r>
      <rPr>
        <b/>
        <sz val="10"/>
        <rFont val="Arial"/>
        <family val="2"/>
      </rPr>
      <t>(set of 2)</t>
    </r>
  </si>
  <si>
    <t>900207-2</t>
  </si>
  <si>
    <t>900208</t>
  </si>
  <si>
    <t>900208-C</t>
  </si>
  <si>
    <t>900112-1</t>
  </si>
  <si>
    <t>100200-1-2</t>
  </si>
  <si>
    <t>H4-280512</t>
  </si>
  <si>
    <t>H4-400511</t>
  </si>
  <si>
    <t>H3-400116</t>
  </si>
  <si>
    <t>H3-400155</t>
  </si>
  <si>
    <t>100308-5</t>
  </si>
  <si>
    <t>100308-4</t>
  </si>
  <si>
    <t>Off Road</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</si>
  <si>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</si>
  <si>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</si>
  <si>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</si>
  <si>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</si>
  <si>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</si>
  <si>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</si>
  <si>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</si>
  <si>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900060</t>
  </si>
  <si>
    <t>NFPA 1906 compliant fire attack position package (grille guard, exoskeleton w/mesh screens, 2nd harness, padded seat, and crosslay end covers)</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</si>
  <si>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</si>
  <si>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</si>
  <si>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</si>
  <si>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</si>
  <si>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t>Fire Extinguisher, 5 lb. Dry Chemical, with 40-B:C and mount bracket</t>
  </si>
  <si>
    <t>Winch, 8,000 lb. Ramsey, Mounted in Front Bumper</t>
  </si>
  <si>
    <t>Winch, 12,000 lb. Ramsey, Mounted in Front Bumper</t>
  </si>
  <si>
    <t>Winch, 9,000 lb. Portable Ramsey, Mounted with Front and Rear Dual Receiver Tubes</t>
  </si>
  <si>
    <r>
      <t>BLESS - COMPLETE</t>
    </r>
    <r>
      <rPr>
        <b/>
        <sz val="10"/>
        <rFont val="Arial"/>
        <family val="2"/>
      </rPr>
      <t xml:space="preserve"> (includes grille guard for BLESS, 8,000 lb. winch, BLESS System and BLESS storage)</t>
    </r>
  </si>
  <si>
    <t>Tow Loop, Rear - Removable</t>
  </si>
  <si>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</si>
  <si>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</si>
  <si>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</si>
  <si>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</si>
  <si>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</si>
  <si>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</si>
  <si>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</si>
  <si>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</si>
  <si>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</si>
  <si>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</si>
  <si>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</si>
  <si>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</si>
  <si>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</si>
  <si>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</si>
  <si>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On/Off Butterfly) (water tank to 375 gallon)</t>
  </si>
  <si>
    <t>Arctic Package, with Foam &amp; CAFS (2 heaters~one in Pump Panel and one at rear for pump enclosure) (removable panel on rear, warm back) (foam cell in the tank with Tankvision) (Electric Valve for Tank to Pump - On/Off Butterfly) (water tank to 375 gallon) (includes air blow out)</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</si>
  <si>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</si>
  <si>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</si>
  <si>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t>BNFPA01</t>
  </si>
  <si>
    <t xml:space="preserve">NFPA Safety Stickers </t>
  </si>
  <si>
    <r>
      <t xml:space="preserve">Electric Tire Monitoring System, with Chassis-mounted Display </t>
    </r>
    <r>
      <rPr>
        <b/>
        <sz val="10"/>
        <rFont val="Arial"/>
        <family val="2"/>
      </rPr>
      <t>(for 4 wheels)</t>
    </r>
  </si>
  <si>
    <t>PUBLISHED OPTIONS</t>
  </si>
  <si>
    <r>
      <t xml:space="preserve">B-27 Minuteman HGAC Prices 2019 - BD01
</t>
    </r>
    <r>
      <rPr>
        <b/>
        <sz val="9"/>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</si>
</sst>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quot;$&quot;#,##0.00"/>
  </numFmts>
  <fonts count="7"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
      <b/>
      <sz val="9"/>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06">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0" borderId="0" xfId="0" applyAlignment="1" applyProtection="1">
      <alignment vertical="center"/>
    </xf>
    <xf numFmtId="0" fontId="1" fillId="0" borderId="15" xfId="0" applyFont="1" applyFill="1" applyBorder="1" applyAlignment="1" applyProtection="1">
      <alignment vertical="center" wrapText="1"/>
    </xf>
    <xf numFmtId="0" fontId="1" fillId="0" borderId="2" xfId="0" applyFont="1" applyFill="1" applyBorder="1" applyAlignment="1" applyProtection="1">
      <alignment horizontal="center" vertical="center" wrapText="1"/>
    </xf>
    <xf numFmtId="44" fontId="1" fillId="0" borderId="2" xfId="0" applyNumberFormat="1" applyFont="1" applyFill="1" applyBorder="1" applyAlignment="1" applyProtection="1">
      <alignment vertical="center"/>
    </xf>
    <xf numFmtId="44" fontId="1" fillId="0" borderId="1" xfId="0" applyNumberFormat="1" applyFont="1" applyFill="1" applyBorder="1"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0" fontId="1" fillId="0" borderId="1" xfId="1"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vertical="center" wrapText="1"/>
    </xf>
    <xf numFmtId="44" fontId="1" fillId="0" borderId="16"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0" xfId="0" applyFont="1" applyFill="1" applyBorder="1" applyAlignment="1" applyProtection="1">
      <alignment horizontal="center" vertical="center"/>
    </xf>
    <xf numFmtId="0" fontId="1" fillId="0" borderId="2" xfId="0" applyFont="1" applyFill="1" applyBorder="1" applyAlignment="1" applyProtection="1">
      <alignment vertical="center"/>
    </xf>
    <xf numFmtId="0" fontId="1" fillId="3" borderId="2" xfId="0" applyFont="1" applyFill="1" applyBorder="1" applyAlignment="1" applyProtection="1">
      <alignment horizontal="center" vertical="center"/>
      <protection locked="0"/>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xf>
    <xf numFmtId="0" fontId="4" fillId="0" borderId="1" xfId="0" applyFont="1" applyFill="1" applyBorder="1" applyAlignment="1" applyProtection="1">
      <alignment vertical="center" wrapText="1"/>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protection locked="0"/>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8"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164" fontId="4" fillId="0" borderId="24" xfId="0" applyNumberFormat="1" applyFont="1" applyFill="1" applyBorder="1" applyAlignment="1" applyProtection="1">
      <alignment vertical="center"/>
    </xf>
    <xf numFmtId="0" fontId="1" fillId="0" borderId="20" xfId="0" applyFont="1" applyFill="1" applyBorder="1" applyAlignment="1" applyProtection="1">
      <alignment vertical="center"/>
      <protection locked="0"/>
    </xf>
    <xf numFmtId="0" fontId="1" fillId="0" borderId="20" xfId="0" applyFont="1" applyFill="1" applyBorder="1" applyAlignment="1" applyProtection="1">
      <alignment horizontal="center" vertical="center"/>
    </xf>
    <xf numFmtId="44" fontId="1" fillId="0" borderId="20" xfId="0" applyNumberFormat="1" applyFont="1" applyFill="1" applyBorder="1" applyAlignment="1" applyProtection="1">
      <alignment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164" fontId="0" fillId="0" borderId="0" xfId="0" applyNumberFormat="1" applyAlignment="1" applyProtection="1">
      <alignment vertical="center"/>
    </xf>
    <xf numFmtId="164" fontId="4" fillId="0" borderId="13" xfId="0" applyNumberFormat="1" applyFont="1" applyFill="1" applyBorder="1" applyAlignment="1" applyProtection="1">
      <alignment horizontal="right" vertical="center"/>
    </xf>
    <xf numFmtId="164" fontId="1" fillId="0" borderId="10" xfId="0" applyNumberFormat="1" applyFont="1" applyFill="1" applyBorder="1" applyAlignment="1" applyProtection="1">
      <alignment vertical="center"/>
    </xf>
    <xf numFmtId="164" fontId="1" fillId="0" borderId="1" xfId="1" applyNumberFormat="1" applyBorder="1" applyAlignment="1" applyProtection="1">
      <alignment horizontal="center" vertical="center"/>
    </xf>
    <xf numFmtId="164" fontId="1" fillId="0" borderId="15" xfId="1" applyNumberFormat="1" applyBorder="1" applyAlignment="1" applyProtection="1">
      <alignment horizontal="center" vertical="center"/>
    </xf>
    <xf numFmtId="164" fontId="1" fillId="0" borderId="2" xfId="1" applyNumberFormat="1" applyBorder="1" applyAlignment="1" applyProtection="1">
      <alignment horizontal="center" vertical="center"/>
    </xf>
    <xf numFmtId="164" fontId="1" fillId="4" borderId="23" xfId="2" applyNumberFormat="1" applyFont="1" applyFill="1" applyBorder="1" applyAlignment="1" applyProtection="1">
      <alignment horizontal="center" vertical="center"/>
    </xf>
    <xf numFmtId="164" fontId="1" fillId="0" borderId="10" xfId="1" applyNumberFormat="1" applyBorder="1" applyAlignment="1" applyProtection="1">
      <alignment horizontal="center" vertical="center"/>
    </xf>
    <xf numFmtId="164" fontId="4" fillId="0" borderId="10" xfId="0" applyNumberFormat="1" applyFont="1" applyFill="1" applyBorder="1" applyAlignment="1" applyProtection="1">
      <alignment vertical="center"/>
    </xf>
    <xf numFmtId="164" fontId="1" fillId="3" borderId="2" xfId="0" applyNumberFormat="1" applyFont="1" applyFill="1" applyBorder="1" applyAlignment="1" applyProtection="1">
      <alignment vertical="center"/>
      <protection locked="0"/>
    </xf>
    <xf numFmtId="164" fontId="1" fillId="3" borderId="1" xfId="0" applyNumberFormat="1" applyFont="1" applyFill="1" applyBorder="1" applyAlignment="1" applyProtection="1">
      <alignment vertical="center"/>
      <protection locked="0"/>
    </xf>
    <xf numFmtId="164" fontId="1" fillId="0" borderId="18" xfId="0" applyNumberFormat="1" applyFont="1" applyFill="1" applyBorder="1" applyAlignment="1" applyProtection="1">
      <alignment vertical="center"/>
    </xf>
    <xf numFmtId="164" fontId="1" fillId="0" borderId="8" xfId="0" applyNumberFormat="1" applyFont="1" applyFill="1" applyBorder="1" applyAlignment="1" applyProtection="1">
      <alignment vertical="center"/>
    </xf>
    <xf numFmtId="164" fontId="1" fillId="3" borderId="20" xfId="0" applyNumberFormat="1" applyFont="1" applyFill="1" applyBorder="1" applyAlignment="1" applyProtection="1">
      <alignment vertical="center"/>
      <protection locked="0"/>
    </xf>
    <xf numFmtId="164" fontId="1" fillId="3" borderId="1" xfId="0" applyNumberFormat="1" applyFont="1" applyFill="1" applyBorder="1" applyAlignment="1" applyProtection="1">
      <alignment vertical="center"/>
    </xf>
    <xf numFmtId="164" fontId="4" fillId="0" borderId="16" xfId="0" applyNumberFormat="1" applyFont="1" applyFill="1" applyBorder="1" applyAlignment="1" applyProtection="1">
      <alignment vertical="center"/>
    </xf>
    <xf numFmtId="164" fontId="4" fillId="0" borderId="13" xfId="0" applyNumberFormat="1" applyFont="1" applyFill="1" applyBorder="1" applyAlignment="1" applyProtection="1">
      <alignment vertical="center"/>
    </xf>
    <xf numFmtId="16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28575</xdr:rowOff>
    </xdr:from>
    <xdr:to>
      <xdr:col>5</xdr:col>
      <xdr:colOff>828675</xdr:colOff>
      <xdr:row>1</xdr:row>
      <xdr:rowOff>28575</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28575"/>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71"/>
  <sheetViews>
    <sheetView tabSelected="1" view="pageBreakPreview" zoomScale="120" zoomScaleNormal="100" zoomScaleSheetLayoutView="120" workbookViewId="0">
      <selection activeCell="J9" sqref="J9"/>
    </sheetView>
  </sheetViews>
  <sheetFormatPr defaultRowHeight="12.75" x14ac:dyDescent="0.2"/>
  <cols>
    <col min="1" max="1" width="18.140625" style="82" customWidth="1"/>
    <col min="2" max="2" width="45.7109375" style="8" customWidth="1"/>
    <col min="3" max="4" width="5.7109375" style="13" customWidth="1"/>
    <col min="5" max="5" width="12.7109375" style="83" customWidth="1"/>
    <col min="6" max="6" width="12.7109375" style="8" customWidth="1"/>
    <col min="7" max="16384" width="9.140625" style="1"/>
  </cols>
  <sheetData>
    <row r="1" spans="1:244" ht="32.25" customHeight="1" thickBot="1" x14ac:dyDescent="0.25">
      <c r="A1" s="104" t="s">
        <v>485</v>
      </c>
      <c r="B1" s="105"/>
    </row>
    <row r="2" spans="1:244" ht="13.5" customHeight="1" thickBot="1" x14ac:dyDescent="0.25">
      <c r="A2" s="101" t="s">
        <v>484</v>
      </c>
      <c r="B2" s="102"/>
      <c r="C2" s="102"/>
      <c r="D2" s="102"/>
      <c r="E2" s="102"/>
      <c r="F2" s="103"/>
    </row>
    <row r="3" spans="1:244" ht="20.100000000000001" customHeight="1" thickBot="1" x14ac:dyDescent="0.25">
      <c r="A3" s="21" t="s">
        <v>64</v>
      </c>
      <c r="B3" s="22" t="s">
        <v>1</v>
      </c>
      <c r="C3" s="23"/>
      <c r="D3" s="23"/>
      <c r="E3" s="85"/>
      <c r="F3" s="24"/>
    </row>
    <row r="4" spans="1:244" s="4" customFormat="1" x14ac:dyDescent="0.2">
      <c r="A4" s="14" t="s">
        <v>334</v>
      </c>
      <c r="B4" s="17" t="s">
        <v>320</v>
      </c>
      <c r="C4" s="25"/>
      <c r="D4" s="16" t="s">
        <v>68</v>
      </c>
      <c r="E4" s="86">
        <v>374</v>
      </c>
      <c r="F4" s="12">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ht="20.100000000000001" customHeight="1" thickBot="1" x14ac:dyDescent="0.25">
      <c r="A5" s="21" t="s">
        <v>65</v>
      </c>
      <c r="B5" s="22" t="s">
        <v>73</v>
      </c>
      <c r="C5" s="23"/>
      <c r="D5" s="23"/>
      <c r="E5" s="87"/>
      <c r="F5" s="24"/>
    </row>
    <row r="6" spans="1:244" x14ac:dyDescent="0.2">
      <c r="A6" s="14" t="s">
        <v>69</v>
      </c>
      <c r="B6" s="17" t="s">
        <v>421</v>
      </c>
      <c r="C6" s="26"/>
      <c r="D6" s="10" t="s">
        <v>302</v>
      </c>
      <c r="E6" s="88">
        <v>473</v>
      </c>
      <c r="F6" s="11">
        <f>C6*E6</f>
        <v>0</v>
      </c>
    </row>
    <row r="7" spans="1:244" ht="25.5" x14ac:dyDescent="0.2">
      <c r="A7" s="14" t="s">
        <v>70</v>
      </c>
      <c r="B7" s="18" t="s">
        <v>457</v>
      </c>
      <c r="C7" s="25"/>
      <c r="D7" s="10" t="s">
        <v>68</v>
      </c>
      <c r="E7" s="86">
        <v>104</v>
      </c>
      <c r="F7" s="11">
        <f t="shared" ref="F7:F14" si="0">C7*E7</f>
        <v>0</v>
      </c>
    </row>
    <row r="8" spans="1:244" x14ac:dyDescent="0.2">
      <c r="A8" s="14" t="s">
        <v>71</v>
      </c>
      <c r="B8" s="18" t="s">
        <v>74</v>
      </c>
      <c r="C8" s="25"/>
      <c r="D8" s="10" t="s">
        <v>302</v>
      </c>
      <c r="E8" s="86">
        <v>137</v>
      </c>
      <c r="F8" s="11">
        <f t="shared" si="0"/>
        <v>0</v>
      </c>
    </row>
    <row r="9" spans="1:244" x14ac:dyDescent="0.2">
      <c r="A9" s="14" t="s">
        <v>72</v>
      </c>
      <c r="B9" s="18" t="s">
        <v>75</v>
      </c>
      <c r="C9" s="25"/>
      <c r="D9" s="10" t="s">
        <v>302</v>
      </c>
      <c r="E9" s="86">
        <v>30</v>
      </c>
      <c r="F9" s="11">
        <f t="shared" si="0"/>
        <v>0</v>
      </c>
    </row>
    <row r="10" spans="1:244" s="5" customFormat="1" ht="25.5" x14ac:dyDescent="0.2">
      <c r="A10" s="14" t="s">
        <v>350</v>
      </c>
      <c r="B10" s="18" t="s">
        <v>479</v>
      </c>
      <c r="C10" s="25"/>
      <c r="D10" s="16" t="s">
        <v>303</v>
      </c>
      <c r="E10" s="86">
        <v>3948</v>
      </c>
      <c r="F10" s="12">
        <f>C10*E10</f>
        <v>0</v>
      </c>
    </row>
    <row r="11" spans="1:244" ht="26.25" customHeight="1" x14ac:dyDescent="0.2">
      <c r="A11" s="14" t="s">
        <v>350</v>
      </c>
      <c r="B11" s="18" t="s">
        <v>480</v>
      </c>
      <c r="C11" s="25"/>
      <c r="D11" s="16" t="s">
        <v>303</v>
      </c>
      <c r="E11" s="89">
        <v>5105</v>
      </c>
      <c r="F11" s="12">
        <f>C11*E11</f>
        <v>0</v>
      </c>
    </row>
    <row r="12" spans="1:244" ht="38.25" x14ac:dyDescent="0.2">
      <c r="A12" s="15" t="s">
        <v>451</v>
      </c>
      <c r="B12" s="18" t="s">
        <v>452</v>
      </c>
      <c r="C12" s="25"/>
      <c r="D12" s="16" t="s">
        <v>303</v>
      </c>
      <c r="E12" s="86">
        <v>8365</v>
      </c>
      <c r="F12" s="11">
        <f t="shared" si="0"/>
        <v>0</v>
      </c>
    </row>
    <row r="13" spans="1:244" ht="25.5" x14ac:dyDescent="0.2">
      <c r="A13" s="14" t="s">
        <v>130</v>
      </c>
      <c r="B13" s="18" t="s">
        <v>483</v>
      </c>
      <c r="C13" s="25"/>
      <c r="D13" s="10" t="s">
        <v>303</v>
      </c>
      <c r="E13" s="86">
        <v>664</v>
      </c>
      <c r="F13" s="11">
        <f t="shared" ref="F13" si="1">C13*E13</f>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row>
    <row r="14" spans="1:244" ht="25.5" x14ac:dyDescent="0.2">
      <c r="A14" s="14" t="s">
        <v>130</v>
      </c>
      <c r="B14" s="18" t="s">
        <v>407</v>
      </c>
      <c r="C14" s="25"/>
      <c r="D14" s="10" t="s">
        <v>303</v>
      </c>
      <c r="E14" s="86">
        <v>819</v>
      </c>
      <c r="F14" s="11">
        <f t="shared" si="0"/>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row>
    <row r="15" spans="1:244" x14ac:dyDescent="0.2">
      <c r="A15" s="15" t="s">
        <v>481</v>
      </c>
      <c r="B15" s="18" t="s">
        <v>482</v>
      </c>
      <c r="C15" s="25"/>
      <c r="D15" s="16" t="s">
        <v>68</v>
      </c>
      <c r="E15" s="86">
        <v>286</v>
      </c>
      <c r="F15" s="12">
        <f>C15*E15</f>
        <v>0</v>
      </c>
    </row>
    <row r="16" spans="1:244" s="4" customFormat="1" ht="20.100000000000001" customHeight="1" thickBot="1" x14ac:dyDescent="0.25">
      <c r="A16" s="21" t="s">
        <v>66</v>
      </c>
      <c r="B16" s="22" t="s">
        <v>2</v>
      </c>
      <c r="C16" s="23"/>
      <c r="D16" s="23"/>
      <c r="E16" s="90"/>
      <c r="F16" s="24"/>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ht="25.5" x14ac:dyDescent="0.2">
      <c r="A17" s="14" t="s">
        <v>335</v>
      </c>
      <c r="B17" s="18" t="s">
        <v>76</v>
      </c>
      <c r="C17" s="25"/>
      <c r="D17" s="10" t="s">
        <v>303</v>
      </c>
      <c r="E17" s="86">
        <v>7334</v>
      </c>
      <c r="F17" s="11">
        <f t="shared" ref="F17:F39" si="2">C17*E17</f>
        <v>0</v>
      </c>
    </row>
    <row r="18" spans="1:6" ht="25.5" x14ac:dyDescent="0.2">
      <c r="A18" s="14" t="s">
        <v>77</v>
      </c>
      <c r="B18" s="18" t="s">
        <v>81</v>
      </c>
      <c r="C18" s="25"/>
      <c r="D18" s="10" t="s">
        <v>303</v>
      </c>
      <c r="E18" s="86">
        <v>9757</v>
      </c>
      <c r="F18" s="11">
        <f t="shared" si="2"/>
        <v>0</v>
      </c>
    </row>
    <row r="19" spans="1:6" ht="25.5" x14ac:dyDescent="0.2">
      <c r="A19" s="14" t="s">
        <v>78</v>
      </c>
      <c r="B19" s="18" t="s">
        <v>82</v>
      </c>
      <c r="C19" s="25"/>
      <c r="D19" s="10" t="s">
        <v>303</v>
      </c>
      <c r="E19" s="86">
        <v>1515</v>
      </c>
      <c r="F19" s="11">
        <f t="shared" si="2"/>
        <v>0</v>
      </c>
    </row>
    <row r="20" spans="1:6" x14ac:dyDescent="0.2">
      <c r="A20" s="14" t="s">
        <v>79</v>
      </c>
      <c r="B20" s="18" t="s">
        <v>279</v>
      </c>
      <c r="C20" s="25"/>
      <c r="D20" s="10" t="s">
        <v>303</v>
      </c>
      <c r="E20" s="86">
        <v>2230</v>
      </c>
      <c r="F20" s="11">
        <f t="shared" si="2"/>
        <v>0</v>
      </c>
    </row>
    <row r="21" spans="1:6" ht="53.25" customHeight="1" x14ac:dyDescent="0.2">
      <c r="A21" s="14" t="s">
        <v>80</v>
      </c>
      <c r="B21" s="18" t="s">
        <v>426</v>
      </c>
      <c r="C21" s="25"/>
      <c r="D21" s="10" t="s">
        <v>303</v>
      </c>
      <c r="E21" s="86">
        <v>33136</v>
      </c>
      <c r="F21" s="11">
        <f t="shared" si="2"/>
        <v>0</v>
      </c>
    </row>
    <row r="22" spans="1:6" ht="25.5" x14ac:dyDescent="0.2">
      <c r="A22" s="14" t="s">
        <v>336</v>
      </c>
      <c r="B22" s="18" t="s">
        <v>83</v>
      </c>
      <c r="C22" s="25"/>
      <c r="D22" s="10" t="s">
        <v>303</v>
      </c>
      <c r="E22" s="86">
        <v>19170</v>
      </c>
      <c r="F22" s="11">
        <f t="shared" si="2"/>
        <v>0</v>
      </c>
    </row>
    <row r="23" spans="1:6" x14ac:dyDescent="0.2">
      <c r="A23" s="14" t="s">
        <v>377</v>
      </c>
      <c r="B23" s="18" t="s">
        <v>84</v>
      </c>
      <c r="C23" s="25"/>
      <c r="D23" s="10" t="s">
        <v>303</v>
      </c>
      <c r="E23" s="86">
        <v>2579</v>
      </c>
      <c r="F23" s="11">
        <f t="shared" si="2"/>
        <v>0</v>
      </c>
    </row>
    <row r="24" spans="1:6" ht="25.5" x14ac:dyDescent="0.2">
      <c r="A24" s="14" t="s">
        <v>337</v>
      </c>
      <c r="B24" s="17" t="s">
        <v>85</v>
      </c>
      <c r="C24" s="25"/>
      <c r="D24" s="10" t="s">
        <v>68</v>
      </c>
      <c r="E24" s="86">
        <v>647</v>
      </c>
      <c r="F24" s="11">
        <f t="shared" si="2"/>
        <v>0</v>
      </c>
    </row>
    <row r="25" spans="1:6" s="2" customFormat="1" ht="25.5" x14ac:dyDescent="0.2">
      <c r="A25" s="14" t="s">
        <v>338</v>
      </c>
      <c r="B25" s="19" t="s">
        <v>323</v>
      </c>
      <c r="C25" s="25"/>
      <c r="D25" s="10" t="s">
        <v>68</v>
      </c>
      <c r="E25" s="86">
        <v>760</v>
      </c>
      <c r="F25" s="11">
        <f t="shared" si="2"/>
        <v>0</v>
      </c>
    </row>
    <row r="26" spans="1:6" ht="12.75" customHeight="1" x14ac:dyDescent="0.2">
      <c r="A26" s="14" t="s">
        <v>339</v>
      </c>
      <c r="B26" s="18" t="s">
        <v>304</v>
      </c>
      <c r="C26" s="25"/>
      <c r="D26" s="10" t="s">
        <v>68</v>
      </c>
      <c r="E26" s="86">
        <v>240</v>
      </c>
      <c r="F26" s="11">
        <f t="shared" si="2"/>
        <v>0</v>
      </c>
    </row>
    <row r="27" spans="1:6" ht="25.5" x14ac:dyDescent="0.2">
      <c r="A27" s="14" t="s">
        <v>340</v>
      </c>
      <c r="B27" s="18" t="s">
        <v>86</v>
      </c>
      <c r="C27" s="25"/>
      <c r="D27" s="10" t="s">
        <v>68</v>
      </c>
      <c r="E27" s="86">
        <v>541</v>
      </c>
      <c r="F27" s="11">
        <f t="shared" si="2"/>
        <v>0</v>
      </c>
    </row>
    <row r="28" spans="1:6" ht="25.5" customHeight="1" x14ac:dyDescent="0.2">
      <c r="A28" s="14" t="s">
        <v>341</v>
      </c>
      <c r="B28" s="18" t="s">
        <v>200</v>
      </c>
      <c r="C28" s="25"/>
      <c r="D28" s="10" t="s">
        <v>68</v>
      </c>
      <c r="E28" s="86">
        <v>903</v>
      </c>
      <c r="F28" s="11">
        <f t="shared" si="2"/>
        <v>0</v>
      </c>
    </row>
    <row r="29" spans="1:6" x14ac:dyDescent="0.2">
      <c r="A29" s="14" t="s">
        <v>87</v>
      </c>
      <c r="B29" s="18" t="s">
        <v>88</v>
      </c>
      <c r="C29" s="25"/>
      <c r="D29" s="10" t="s">
        <v>303</v>
      </c>
      <c r="E29" s="86">
        <v>6928</v>
      </c>
      <c r="F29" s="11">
        <f t="shared" si="2"/>
        <v>0</v>
      </c>
    </row>
    <row r="30" spans="1:6" ht="25.5" x14ac:dyDescent="0.2">
      <c r="A30" s="14" t="s">
        <v>89</v>
      </c>
      <c r="B30" s="18" t="s">
        <v>90</v>
      </c>
      <c r="C30" s="25"/>
      <c r="D30" s="10" t="s">
        <v>303</v>
      </c>
      <c r="E30" s="86">
        <v>6685</v>
      </c>
      <c r="F30" s="11">
        <f t="shared" si="2"/>
        <v>0</v>
      </c>
    </row>
    <row r="31" spans="1:6" x14ac:dyDescent="0.2">
      <c r="A31" s="14" t="s">
        <v>91</v>
      </c>
      <c r="B31" s="18" t="s">
        <v>93</v>
      </c>
      <c r="C31" s="25"/>
      <c r="D31" s="10" t="s">
        <v>68</v>
      </c>
      <c r="E31" s="86">
        <v>2109</v>
      </c>
      <c r="F31" s="11">
        <f t="shared" si="2"/>
        <v>0</v>
      </c>
    </row>
    <row r="32" spans="1:6" s="2" customFormat="1" ht="25.5" x14ac:dyDescent="0.2">
      <c r="A32" s="14" t="s">
        <v>378</v>
      </c>
      <c r="B32" s="18" t="s">
        <v>420</v>
      </c>
      <c r="C32" s="25"/>
      <c r="D32" s="10" t="s">
        <v>68</v>
      </c>
      <c r="E32" s="86">
        <v>4237</v>
      </c>
      <c r="F32" s="11">
        <f t="shared" si="2"/>
        <v>0</v>
      </c>
    </row>
    <row r="33" spans="1:6" s="4" customFormat="1" x14ac:dyDescent="0.2">
      <c r="A33" s="14" t="s">
        <v>343</v>
      </c>
      <c r="B33" s="18" t="s">
        <v>333</v>
      </c>
      <c r="C33" s="25"/>
      <c r="D33" s="27" t="s">
        <v>68</v>
      </c>
      <c r="E33" s="86">
        <v>1575</v>
      </c>
      <c r="F33" s="11">
        <f>C33*E33</f>
        <v>0</v>
      </c>
    </row>
    <row r="34" spans="1:6" ht="25.5" x14ac:dyDescent="0.2">
      <c r="A34" s="14" t="s">
        <v>92</v>
      </c>
      <c r="B34" s="18" t="s">
        <v>389</v>
      </c>
      <c r="C34" s="25"/>
      <c r="D34" s="10" t="s">
        <v>68</v>
      </c>
      <c r="E34" s="86">
        <v>341</v>
      </c>
      <c r="F34" s="11">
        <f t="shared" si="2"/>
        <v>0</v>
      </c>
    </row>
    <row r="35" spans="1:6" x14ac:dyDescent="0.2">
      <c r="A35" s="14" t="s">
        <v>342</v>
      </c>
      <c r="B35" s="18" t="s">
        <v>94</v>
      </c>
      <c r="C35" s="25"/>
      <c r="D35" s="10" t="s">
        <v>68</v>
      </c>
      <c r="E35" s="86">
        <v>1424</v>
      </c>
      <c r="F35" s="11">
        <f t="shared" si="2"/>
        <v>0</v>
      </c>
    </row>
    <row r="36" spans="1:6" x14ac:dyDescent="0.2">
      <c r="A36" s="14" t="s">
        <v>95</v>
      </c>
      <c r="B36" s="18" t="s">
        <v>96</v>
      </c>
      <c r="C36" s="25"/>
      <c r="D36" s="10" t="s">
        <v>68</v>
      </c>
      <c r="E36" s="86">
        <v>25</v>
      </c>
      <c r="F36" s="11">
        <f t="shared" si="2"/>
        <v>0</v>
      </c>
    </row>
    <row r="37" spans="1:6" x14ac:dyDescent="0.2">
      <c r="A37" s="14" t="s">
        <v>97</v>
      </c>
      <c r="B37" s="18" t="s">
        <v>96</v>
      </c>
      <c r="C37" s="25"/>
      <c r="D37" s="10" t="s">
        <v>68</v>
      </c>
      <c r="E37" s="86">
        <v>100</v>
      </c>
      <c r="F37" s="11">
        <f t="shared" si="2"/>
        <v>0</v>
      </c>
    </row>
    <row r="38" spans="1:6" x14ac:dyDescent="0.2">
      <c r="A38" s="14" t="s">
        <v>98</v>
      </c>
      <c r="B38" s="18" t="s">
        <v>96</v>
      </c>
      <c r="C38" s="25"/>
      <c r="D38" s="10" t="s">
        <v>68</v>
      </c>
      <c r="E38" s="86">
        <v>500</v>
      </c>
      <c r="F38" s="11">
        <f t="shared" si="2"/>
        <v>0</v>
      </c>
    </row>
    <row r="39" spans="1:6" x14ac:dyDescent="0.2">
      <c r="A39" s="14" t="s">
        <v>99</v>
      </c>
      <c r="B39" s="18" t="s">
        <v>96</v>
      </c>
      <c r="C39" s="25"/>
      <c r="D39" s="10" t="s">
        <v>68</v>
      </c>
      <c r="E39" s="86">
        <v>1000</v>
      </c>
      <c r="F39" s="11">
        <f t="shared" si="2"/>
        <v>0</v>
      </c>
    </row>
    <row r="40" spans="1:6" ht="20.100000000000001" customHeight="1" thickBot="1" x14ac:dyDescent="0.25">
      <c r="A40" s="21" t="s">
        <v>67</v>
      </c>
      <c r="B40" s="22" t="s">
        <v>3</v>
      </c>
      <c r="C40" s="23"/>
      <c r="D40" s="23"/>
      <c r="E40" s="87"/>
      <c r="F40" s="24"/>
    </row>
    <row r="41" spans="1:6" x14ac:dyDescent="0.2">
      <c r="A41" s="14" t="s">
        <v>100</v>
      </c>
      <c r="B41" s="17" t="s">
        <v>101</v>
      </c>
      <c r="C41" s="26"/>
      <c r="D41" s="10" t="s">
        <v>303</v>
      </c>
      <c r="E41" s="86">
        <v>76</v>
      </c>
      <c r="F41" s="11">
        <f>C41*E41</f>
        <v>0</v>
      </c>
    </row>
    <row r="42" spans="1:6" ht="25.5" x14ac:dyDescent="0.2">
      <c r="A42" s="14" t="s">
        <v>275</v>
      </c>
      <c r="B42" s="18" t="s">
        <v>395</v>
      </c>
      <c r="C42" s="25"/>
      <c r="D42" s="16" t="s">
        <v>303</v>
      </c>
      <c r="E42" s="86">
        <v>962</v>
      </c>
      <c r="F42" s="11">
        <f t="shared" ref="F42:F53" si="3">C42*E42</f>
        <v>0</v>
      </c>
    </row>
    <row r="43" spans="1:6" x14ac:dyDescent="0.2">
      <c r="A43" s="14" t="s">
        <v>103</v>
      </c>
      <c r="B43" s="18" t="s">
        <v>102</v>
      </c>
      <c r="C43" s="25"/>
      <c r="D43" s="16" t="s">
        <v>303</v>
      </c>
      <c r="E43" s="86">
        <v>962</v>
      </c>
      <c r="F43" s="11">
        <f t="shared" si="3"/>
        <v>0</v>
      </c>
    </row>
    <row r="44" spans="1:6" x14ac:dyDescent="0.2">
      <c r="A44" s="14" t="s">
        <v>104</v>
      </c>
      <c r="B44" s="18" t="s">
        <v>396</v>
      </c>
      <c r="C44" s="25"/>
      <c r="D44" s="16" t="s">
        <v>303</v>
      </c>
      <c r="E44" s="86">
        <v>1872</v>
      </c>
      <c r="F44" s="11">
        <f t="shared" si="3"/>
        <v>0</v>
      </c>
    </row>
    <row r="45" spans="1:6" x14ac:dyDescent="0.2">
      <c r="A45" s="14" t="s">
        <v>105</v>
      </c>
      <c r="B45" s="18" t="s">
        <v>106</v>
      </c>
      <c r="C45" s="25"/>
      <c r="D45" s="16" t="s">
        <v>303</v>
      </c>
      <c r="E45" s="86">
        <v>3047</v>
      </c>
      <c r="F45" s="11">
        <f t="shared" si="3"/>
        <v>0</v>
      </c>
    </row>
    <row r="46" spans="1:6" s="4" customFormat="1" x14ac:dyDescent="0.2">
      <c r="A46" s="14" t="s">
        <v>107</v>
      </c>
      <c r="B46" s="18" t="s">
        <v>397</v>
      </c>
      <c r="C46" s="25"/>
      <c r="D46" s="16" t="s">
        <v>303</v>
      </c>
      <c r="E46" s="86">
        <v>3047</v>
      </c>
      <c r="F46" s="11">
        <f t="shared" si="3"/>
        <v>0</v>
      </c>
    </row>
    <row r="47" spans="1:6" s="2" customFormat="1" x14ac:dyDescent="0.2">
      <c r="A47" s="14" t="s">
        <v>108</v>
      </c>
      <c r="B47" s="18" t="s">
        <v>110</v>
      </c>
      <c r="C47" s="25"/>
      <c r="D47" s="16" t="s">
        <v>68</v>
      </c>
      <c r="E47" s="86">
        <v>641</v>
      </c>
      <c r="F47" s="11">
        <f t="shared" si="3"/>
        <v>0</v>
      </c>
    </row>
    <row r="48" spans="1:6" x14ac:dyDescent="0.2">
      <c r="A48" s="14" t="s">
        <v>109</v>
      </c>
      <c r="B48" s="18" t="s">
        <v>398</v>
      </c>
      <c r="C48" s="25"/>
      <c r="D48" s="16" t="s">
        <v>302</v>
      </c>
      <c r="E48" s="86">
        <v>190</v>
      </c>
      <c r="F48" s="11">
        <f t="shared" si="3"/>
        <v>0</v>
      </c>
    </row>
    <row r="49" spans="1:6" x14ac:dyDescent="0.2">
      <c r="A49" s="14" t="s">
        <v>111</v>
      </c>
      <c r="B49" s="18" t="s">
        <v>112</v>
      </c>
      <c r="C49" s="25"/>
      <c r="D49" s="16" t="s">
        <v>68</v>
      </c>
      <c r="E49" s="86">
        <v>578</v>
      </c>
      <c r="F49" s="11">
        <f t="shared" si="3"/>
        <v>0</v>
      </c>
    </row>
    <row r="50" spans="1:6" x14ac:dyDescent="0.2">
      <c r="A50" s="14" t="s">
        <v>34</v>
      </c>
      <c r="B50" s="18" t="s">
        <v>4</v>
      </c>
      <c r="C50" s="25"/>
      <c r="D50" s="16" t="s">
        <v>68</v>
      </c>
      <c r="E50" s="86">
        <v>25</v>
      </c>
      <c r="F50" s="11">
        <f t="shared" si="3"/>
        <v>0</v>
      </c>
    </row>
    <row r="51" spans="1:6" x14ac:dyDescent="0.2">
      <c r="A51" s="14" t="s">
        <v>35</v>
      </c>
      <c r="B51" s="18" t="s">
        <v>4</v>
      </c>
      <c r="C51" s="25"/>
      <c r="D51" s="16" t="s">
        <v>68</v>
      </c>
      <c r="E51" s="86">
        <v>100</v>
      </c>
      <c r="F51" s="11">
        <f t="shared" si="3"/>
        <v>0</v>
      </c>
    </row>
    <row r="52" spans="1:6" x14ac:dyDescent="0.2">
      <c r="A52" s="14" t="s">
        <v>36</v>
      </c>
      <c r="B52" s="18" t="s">
        <v>4</v>
      </c>
      <c r="C52" s="25"/>
      <c r="D52" s="16" t="s">
        <v>68</v>
      </c>
      <c r="E52" s="86">
        <v>500</v>
      </c>
      <c r="F52" s="11">
        <f t="shared" si="3"/>
        <v>0</v>
      </c>
    </row>
    <row r="53" spans="1:6" x14ac:dyDescent="0.2">
      <c r="A53" s="14" t="s">
        <v>37</v>
      </c>
      <c r="B53" s="18" t="s">
        <v>4</v>
      </c>
      <c r="C53" s="25"/>
      <c r="D53" s="16" t="s">
        <v>68</v>
      </c>
      <c r="E53" s="86">
        <v>1000</v>
      </c>
      <c r="F53" s="11">
        <f t="shared" si="3"/>
        <v>0</v>
      </c>
    </row>
    <row r="54" spans="1:6" ht="20.100000000000001" customHeight="1" thickBot="1" x14ac:dyDescent="0.25">
      <c r="A54" s="21" t="s">
        <v>157</v>
      </c>
      <c r="B54" s="22" t="s">
        <v>5</v>
      </c>
      <c r="C54" s="23"/>
      <c r="D54" s="23"/>
      <c r="E54" s="87"/>
      <c r="F54" s="24"/>
    </row>
    <row r="55" spans="1:6" x14ac:dyDescent="0.2">
      <c r="A55" s="14" t="s">
        <v>113</v>
      </c>
      <c r="B55" s="17" t="s">
        <v>427</v>
      </c>
      <c r="C55" s="25"/>
      <c r="D55" s="10" t="s">
        <v>303</v>
      </c>
      <c r="E55" s="86">
        <v>3746</v>
      </c>
      <c r="F55" s="11">
        <f>C55*E55</f>
        <v>0</v>
      </c>
    </row>
    <row r="56" spans="1:6" ht="25.5" x14ac:dyDescent="0.2">
      <c r="A56" s="14" t="s">
        <v>113</v>
      </c>
      <c r="B56" s="17" t="s">
        <v>428</v>
      </c>
      <c r="C56" s="25"/>
      <c r="D56" s="10" t="s">
        <v>303</v>
      </c>
      <c r="E56" s="86">
        <v>3588</v>
      </c>
      <c r="F56" s="11">
        <f>C56*E56</f>
        <v>0</v>
      </c>
    </row>
    <row r="57" spans="1:6" x14ac:dyDescent="0.2">
      <c r="A57" s="14" t="s">
        <v>344</v>
      </c>
      <c r="B57" s="17" t="s">
        <v>295</v>
      </c>
      <c r="C57" s="25"/>
      <c r="D57" s="10" t="s">
        <v>303</v>
      </c>
      <c r="E57" s="86">
        <v>3844</v>
      </c>
      <c r="F57" s="11">
        <f t="shared" ref="F57:F59" si="4">C57*E57</f>
        <v>0</v>
      </c>
    </row>
    <row r="58" spans="1:6" x14ac:dyDescent="0.2">
      <c r="A58" s="14"/>
      <c r="B58" s="17" t="s">
        <v>453</v>
      </c>
      <c r="C58" s="25"/>
      <c r="D58" s="10" t="s">
        <v>68</v>
      </c>
      <c r="E58" s="86">
        <v>815</v>
      </c>
      <c r="F58" s="11">
        <f t="shared" si="4"/>
        <v>0</v>
      </c>
    </row>
    <row r="59" spans="1:6" x14ac:dyDescent="0.2">
      <c r="A59" s="14" t="s">
        <v>114</v>
      </c>
      <c r="B59" s="17" t="s">
        <v>458</v>
      </c>
      <c r="C59" s="25"/>
      <c r="D59" s="10" t="s">
        <v>303</v>
      </c>
      <c r="E59" s="86">
        <v>1947</v>
      </c>
      <c r="F59" s="11">
        <f t="shared" si="4"/>
        <v>0</v>
      </c>
    </row>
    <row r="60" spans="1:6" ht="25.5" x14ac:dyDescent="0.2">
      <c r="A60" s="14" t="s">
        <v>345</v>
      </c>
      <c r="B60" s="17" t="s">
        <v>459</v>
      </c>
      <c r="C60" s="25"/>
      <c r="D60" s="10" t="s">
        <v>303</v>
      </c>
      <c r="E60" s="86">
        <v>2437</v>
      </c>
      <c r="F60" s="11">
        <f t="shared" ref="F60:F67" si="5">C60*E60</f>
        <v>0</v>
      </c>
    </row>
    <row r="61" spans="1:6" ht="25.5" x14ac:dyDescent="0.2">
      <c r="A61" s="14" t="s">
        <v>118</v>
      </c>
      <c r="B61" s="17" t="s">
        <v>460</v>
      </c>
      <c r="C61" s="25"/>
      <c r="D61" s="10" t="s">
        <v>303</v>
      </c>
      <c r="E61" s="86">
        <v>3261</v>
      </c>
      <c r="F61" s="11">
        <f t="shared" si="5"/>
        <v>0</v>
      </c>
    </row>
    <row r="62" spans="1:6" x14ac:dyDescent="0.2">
      <c r="A62" s="14" t="s">
        <v>347</v>
      </c>
      <c r="B62" s="18" t="s">
        <v>346</v>
      </c>
      <c r="C62" s="25"/>
      <c r="D62" s="16" t="s">
        <v>302</v>
      </c>
      <c r="E62" s="86">
        <v>3123</v>
      </c>
      <c r="F62" s="11">
        <f>C62*E62</f>
        <v>0</v>
      </c>
    </row>
    <row r="63" spans="1:6" x14ac:dyDescent="0.2">
      <c r="A63" s="14" t="s">
        <v>348</v>
      </c>
      <c r="B63" s="18" t="s">
        <v>315</v>
      </c>
      <c r="C63" s="25"/>
      <c r="D63" s="16" t="s">
        <v>303</v>
      </c>
      <c r="E63" s="86">
        <v>372</v>
      </c>
      <c r="F63" s="11">
        <f>C63*E63</f>
        <v>0</v>
      </c>
    </row>
    <row r="64" spans="1:6" s="4" customFormat="1" ht="38.25" x14ac:dyDescent="0.2">
      <c r="A64" s="14" t="s">
        <v>296</v>
      </c>
      <c r="B64" s="19" t="s">
        <v>461</v>
      </c>
      <c r="C64" s="25"/>
      <c r="D64" s="16" t="s">
        <v>303</v>
      </c>
      <c r="E64" s="86">
        <v>8023</v>
      </c>
      <c r="F64" s="11">
        <f>C64*E64</f>
        <v>0</v>
      </c>
    </row>
    <row r="65" spans="1:6" ht="25.5" x14ac:dyDescent="0.2">
      <c r="A65" s="14" t="s">
        <v>115</v>
      </c>
      <c r="B65" s="18" t="s">
        <v>327</v>
      </c>
      <c r="C65" s="25"/>
      <c r="D65" s="16" t="s">
        <v>303</v>
      </c>
      <c r="E65" s="86">
        <v>11819</v>
      </c>
      <c r="F65" s="11">
        <f t="shared" si="5"/>
        <v>0</v>
      </c>
    </row>
    <row r="66" spans="1:6" x14ac:dyDescent="0.2">
      <c r="A66" s="14" t="s">
        <v>117</v>
      </c>
      <c r="B66" s="18" t="s">
        <v>116</v>
      </c>
      <c r="C66" s="25"/>
      <c r="D66" s="16" t="s">
        <v>303</v>
      </c>
      <c r="E66" s="86">
        <v>2567</v>
      </c>
      <c r="F66" s="11">
        <f t="shared" si="5"/>
        <v>0</v>
      </c>
    </row>
    <row r="67" spans="1:6" ht="25.5" x14ac:dyDescent="0.2">
      <c r="A67" s="14" t="s">
        <v>349</v>
      </c>
      <c r="B67" s="18" t="s">
        <v>429</v>
      </c>
      <c r="C67" s="25"/>
      <c r="D67" s="16" t="s">
        <v>303</v>
      </c>
      <c r="E67" s="86">
        <v>3540</v>
      </c>
      <c r="F67" s="11">
        <f t="shared" si="5"/>
        <v>0</v>
      </c>
    </row>
    <row r="68" spans="1:6" s="2" customFormat="1" ht="13.5" thickBot="1" x14ac:dyDescent="0.25">
      <c r="A68" s="21" t="s">
        <v>158</v>
      </c>
      <c r="B68" s="22" t="s">
        <v>6</v>
      </c>
      <c r="C68" s="23"/>
      <c r="D68" s="23"/>
      <c r="E68" s="87"/>
      <c r="F68" s="24"/>
    </row>
    <row r="69" spans="1:6" s="2" customFormat="1" x14ac:dyDescent="0.2">
      <c r="A69" s="14" t="s">
        <v>120</v>
      </c>
      <c r="B69" s="17" t="s">
        <v>462</v>
      </c>
      <c r="C69" s="26"/>
      <c r="D69" s="10" t="s">
        <v>68</v>
      </c>
      <c r="E69" s="86">
        <v>68</v>
      </c>
      <c r="F69" s="11">
        <f>C69*E69</f>
        <v>0</v>
      </c>
    </row>
    <row r="70" spans="1:6" s="2" customFormat="1" x14ac:dyDescent="0.2">
      <c r="A70" s="14" t="s">
        <v>351</v>
      </c>
      <c r="B70" s="17" t="s">
        <v>399</v>
      </c>
      <c r="C70" s="26"/>
      <c r="D70" s="10" t="s">
        <v>302</v>
      </c>
      <c r="E70" s="86">
        <v>207</v>
      </c>
      <c r="F70" s="11">
        <f>C70*E70</f>
        <v>0</v>
      </c>
    </row>
    <row r="71" spans="1:6" ht="28.5" customHeight="1" x14ac:dyDescent="0.2">
      <c r="A71" s="14" t="s">
        <v>379</v>
      </c>
      <c r="B71" s="18" t="s">
        <v>425</v>
      </c>
      <c r="C71" s="25"/>
      <c r="D71" s="16" t="s">
        <v>302</v>
      </c>
      <c r="E71" s="86">
        <v>869</v>
      </c>
      <c r="F71" s="11">
        <f>C71*E71</f>
        <v>0</v>
      </c>
    </row>
    <row r="72" spans="1:6" ht="13.5" thickBot="1" x14ac:dyDescent="0.25">
      <c r="A72" s="21" t="s">
        <v>159</v>
      </c>
      <c r="B72" s="22" t="s">
        <v>7</v>
      </c>
      <c r="C72" s="23"/>
      <c r="D72" s="23"/>
      <c r="E72" s="86"/>
      <c r="F72" s="24"/>
    </row>
    <row r="73" spans="1:6" ht="25.5" x14ac:dyDescent="0.2">
      <c r="A73" s="14" t="s">
        <v>352</v>
      </c>
      <c r="B73" s="17" t="s">
        <v>404</v>
      </c>
      <c r="C73" s="26"/>
      <c r="D73" s="10" t="s">
        <v>303</v>
      </c>
      <c r="E73" s="86">
        <v>796</v>
      </c>
      <c r="F73" s="11">
        <f>C73*E73</f>
        <v>0</v>
      </c>
    </row>
    <row r="74" spans="1:6" ht="25.5" x14ac:dyDescent="0.2">
      <c r="A74" s="14" t="s">
        <v>353</v>
      </c>
      <c r="B74" s="18" t="s">
        <v>405</v>
      </c>
      <c r="C74" s="26"/>
      <c r="D74" s="10" t="s">
        <v>68</v>
      </c>
      <c r="E74" s="86" t="s">
        <v>201</v>
      </c>
      <c r="F74" s="11">
        <f>IF(ISERROR(C74*E74),0,C74*E74)</f>
        <v>0</v>
      </c>
    </row>
    <row r="75" spans="1:6" s="2" customFormat="1" x14ac:dyDescent="0.2">
      <c r="A75" s="14" t="s">
        <v>354</v>
      </c>
      <c r="B75" s="18" t="s">
        <v>8</v>
      </c>
      <c r="C75" s="26"/>
      <c r="D75" s="10" t="s">
        <v>68</v>
      </c>
      <c r="E75" s="86" t="s">
        <v>201</v>
      </c>
      <c r="F75" s="11">
        <f>IF(ISERROR(C75*E75),0,C75*E75)</f>
        <v>0</v>
      </c>
    </row>
    <row r="76" spans="1:6" s="2" customFormat="1" ht="25.5" x14ac:dyDescent="0.2">
      <c r="A76" s="14" t="s">
        <v>356</v>
      </c>
      <c r="B76" s="18" t="s">
        <v>400</v>
      </c>
      <c r="C76" s="26"/>
      <c r="D76" s="16" t="s">
        <v>68</v>
      </c>
      <c r="E76" s="86">
        <v>1894</v>
      </c>
      <c r="F76" s="11">
        <f>C76*E76</f>
        <v>0</v>
      </c>
    </row>
    <row r="77" spans="1:6" s="2" customFormat="1" ht="25.5" x14ac:dyDescent="0.2">
      <c r="A77" s="14" t="s">
        <v>357</v>
      </c>
      <c r="B77" s="18" t="s">
        <v>401</v>
      </c>
      <c r="C77" s="26"/>
      <c r="D77" s="16" t="s">
        <v>68</v>
      </c>
      <c r="E77" s="86">
        <v>344</v>
      </c>
      <c r="F77" s="11">
        <f>C77*E77</f>
        <v>0</v>
      </c>
    </row>
    <row r="78" spans="1:6" s="2" customFormat="1" x14ac:dyDescent="0.2">
      <c r="A78" s="14" t="s">
        <v>358</v>
      </c>
      <c r="B78" s="18" t="s">
        <v>402</v>
      </c>
      <c r="C78" s="26"/>
      <c r="D78" s="16" t="s">
        <v>68</v>
      </c>
      <c r="E78" s="86">
        <v>947</v>
      </c>
      <c r="F78" s="11">
        <f>C78*E78</f>
        <v>0</v>
      </c>
    </row>
    <row r="79" spans="1:6" ht="25.5" x14ac:dyDescent="0.2">
      <c r="A79" s="14" t="s">
        <v>359</v>
      </c>
      <c r="B79" s="18" t="s">
        <v>403</v>
      </c>
      <c r="C79" s="26"/>
      <c r="D79" s="16" t="s">
        <v>68</v>
      </c>
      <c r="E79" s="86">
        <v>474</v>
      </c>
      <c r="F79" s="11">
        <f>C79*E79</f>
        <v>0</v>
      </c>
    </row>
    <row r="80" spans="1:6" x14ac:dyDescent="0.2">
      <c r="A80" s="14" t="s">
        <v>121</v>
      </c>
      <c r="B80" s="18" t="s">
        <v>122</v>
      </c>
      <c r="C80" s="25"/>
      <c r="D80" s="16" t="s">
        <v>303</v>
      </c>
      <c r="E80" s="86">
        <v>510</v>
      </c>
      <c r="F80" s="11">
        <f t="shared" ref="F80:F85" si="6">C80*E80</f>
        <v>0</v>
      </c>
    </row>
    <row r="81" spans="1:243" x14ac:dyDescent="0.2">
      <c r="A81" s="15" t="s">
        <v>355</v>
      </c>
      <c r="B81" s="18" t="s">
        <v>123</v>
      </c>
      <c r="C81" s="25"/>
      <c r="D81" s="16" t="s">
        <v>303</v>
      </c>
      <c r="E81" s="86">
        <v>1021</v>
      </c>
      <c r="F81" s="12">
        <f t="shared" si="6"/>
        <v>0</v>
      </c>
    </row>
    <row r="82" spans="1:243" x14ac:dyDescent="0.2">
      <c r="A82" s="15" t="s">
        <v>297</v>
      </c>
      <c r="B82" s="18" t="s">
        <v>301</v>
      </c>
      <c r="C82" s="25"/>
      <c r="D82" s="16" t="s">
        <v>68</v>
      </c>
      <c r="E82" s="86">
        <v>25</v>
      </c>
      <c r="F82" s="12">
        <f t="shared" si="6"/>
        <v>0</v>
      </c>
    </row>
    <row r="83" spans="1:243" x14ac:dyDescent="0.2">
      <c r="A83" s="15" t="s">
        <v>298</v>
      </c>
      <c r="B83" s="18" t="s">
        <v>301</v>
      </c>
      <c r="C83" s="25"/>
      <c r="D83" s="16" t="s">
        <v>68</v>
      </c>
      <c r="E83" s="86">
        <v>100</v>
      </c>
      <c r="F83" s="12">
        <f t="shared" si="6"/>
        <v>0</v>
      </c>
    </row>
    <row r="84" spans="1:243" x14ac:dyDescent="0.2">
      <c r="A84" s="15" t="s">
        <v>299</v>
      </c>
      <c r="B84" s="18" t="s">
        <v>301</v>
      </c>
      <c r="C84" s="25"/>
      <c r="D84" s="16" t="s">
        <v>68</v>
      </c>
      <c r="E84" s="86">
        <v>500</v>
      </c>
      <c r="F84" s="12">
        <f t="shared" si="6"/>
        <v>0</v>
      </c>
    </row>
    <row r="85" spans="1:243" ht="20.100000000000001" customHeight="1" x14ac:dyDescent="0.2">
      <c r="A85" s="15" t="s">
        <v>300</v>
      </c>
      <c r="B85" s="18" t="s">
        <v>301</v>
      </c>
      <c r="C85" s="25"/>
      <c r="D85" s="16" t="s">
        <v>68</v>
      </c>
      <c r="E85" s="86">
        <v>1000</v>
      </c>
      <c r="F85" s="12">
        <f t="shared" si="6"/>
        <v>0</v>
      </c>
    </row>
    <row r="86" spans="1:243" s="2" customFormat="1" ht="13.5" thickBot="1" x14ac:dyDescent="0.25">
      <c r="A86" s="21" t="s">
        <v>160</v>
      </c>
      <c r="B86" s="22" t="s">
        <v>0</v>
      </c>
      <c r="C86" s="23"/>
      <c r="D86" s="23"/>
      <c r="E86" s="87"/>
      <c r="F86" s="24"/>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row>
    <row r="87" spans="1:243" s="2" customFormat="1" x14ac:dyDescent="0.2">
      <c r="A87" s="14" t="s">
        <v>124</v>
      </c>
      <c r="B87" s="17" t="s">
        <v>406</v>
      </c>
      <c r="C87" s="26"/>
      <c r="D87" s="10" t="s">
        <v>303</v>
      </c>
      <c r="E87" s="86">
        <v>512</v>
      </c>
      <c r="F87" s="11">
        <f>C87*E87</f>
        <v>0</v>
      </c>
    </row>
    <row r="88" spans="1:243" s="2" customFormat="1" x14ac:dyDescent="0.2">
      <c r="A88" s="14" t="s">
        <v>125</v>
      </c>
      <c r="B88" s="18" t="s">
        <v>430</v>
      </c>
      <c r="C88" s="25"/>
      <c r="D88" s="10" t="s">
        <v>303</v>
      </c>
      <c r="E88" s="86">
        <v>762</v>
      </c>
      <c r="F88" s="11">
        <f t="shared" ref="F88:F94" si="7">C88*E88</f>
        <v>0</v>
      </c>
    </row>
    <row r="89" spans="1:243" s="2" customFormat="1" x14ac:dyDescent="0.2">
      <c r="A89" s="14" t="s">
        <v>360</v>
      </c>
      <c r="B89" s="18" t="s">
        <v>126</v>
      </c>
      <c r="C89" s="25"/>
      <c r="D89" s="10" t="s">
        <v>303</v>
      </c>
      <c r="E89" s="86">
        <v>1198</v>
      </c>
      <c r="F89" s="11">
        <f>C89*E89</f>
        <v>0</v>
      </c>
    </row>
    <row r="90" spans="1:243" s="2" customFormat="1" x14ac:dyDescent="0.2">
      <c r="A90" s="14" t="s">
        <v>127</v>
      </c>
      <c r="B90" s="18" t="s">
        <v>322</v>
      </c>
      <c r="C90" s="25"/>
      <c r="D90" s="10" t="s">
        <v>303</v>
      </c>
      <c r="E90" s="86" t="s">
        <v>201</v>
      </c>
      <c r="F90" s="11">
        <f>IF(ISERROR(C90*E90),0,C90*E90)</f>
        <v>0</v>
      </c>
    </row>
    <row r="91" spans="1:243" s="2" customFormat="1" x14ac:dyDescent="0.2">
      <c r="A91" s="14" t="s">
        <v>128</v>
      </c>
      <c r="B91" s="18" t="s">
        <v>129</v>
      </c>
      <c r="C91" s="25"/>
      <c r="D91" s="10" t="s">
        <v>303</v>
      </c>
      <c r="E91" s="86">
        <v>524</v>
      </c>
      <c r="F91" s="11">
        <f t="shared" si="7"/>
        <v>0</v>
      </c>
    </row>
    <row r="92" spans="1:243" ht="25.5" x14ac:dyDescent="0.2">
      <c r="A92" s="14" t="s">
        <v>130</v>
      </c>
      <c r="B92" s="18" t="s">
        <v>407</v>
      </c>
      <c r="C92" s="25"/>
      <c r="D92" s="10" t="s">
        <v>303</v>
      </c>
      <c r="E92" s="86">
        <v>819</v>
      </c>
      <c r="F92" s="11">
        <f t="shared" si="7"/>
        <v>0</v>
      </c>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row>
    <row r="93" spans="1:243" s="2" customFormat="1" ht="25.5" x14ac:dyDescent="0.2">
      <c r="A93" s="14" t="s">
        <v>361</v>
      </c>
      <c r="B93" s="18" t="s">
        <v>408</v>
      </c>
      <c r="C93" s="25"/>
      <c r="D93" s="10" t="s">
        <v>303</v>
      </c>
      <c r="E93" s="86">
        <v>1014</v>
      </c>
      <c r="F93" s="11">
        <f t="shared" si="7"/>
        <v>0</v>
      </c>
    </row>
    <row r="94" spans="1:243" s="2" customFormat="1" ht="25.5" x14ac:dyDescent="0.2">
      <c r="A94" s="14" t="s">
        <v>131</v>
      </c>
      <c r="B94" s="18" t="s">
        <v>409</v>
      </c>
      <c r="C94" s="25"/>
      <c r="D94" s="10" t="s">
        <v>68</v>
      </c>
      <c r="E94" s="86">
        <v>210</v>
      </c>
      <c r="F94" s="11">
        <f t="shared" si="7"/>
        <v>0</v>
      </c>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row>
    <row r="95" spans="1:243" s="2" customFormat="1" ht="13.5" thickBot="1" x14ac:dyDescent="0.25">
      <c r="A95" s="28" t="s">
        <v>161</v>
      </c>
      <c r="B95" s="29" t="s">
        <v>443</v>
      </c>
      <c r="C95" s="9"/>
      <c r="D95" s="9"/>
      <c r="E95" s="87"/>
      <c r="F95" s="30"/>
    </row>
    <row r="96" spans="1:243" s="2" customFormat="1" ht="89.25" x14ac:dyDescent="0.2">
      <c r="A96" s="14" t="s">
        <v>329</v>
      </c>
      <c r="B96" s="17" t="s">
        <v>444</v>
      </c>
      <c r="C96" s="25"/>
      <c r="D96" s="10" t="s">
        <v>303</v>
      </c>
      <c r="E96" s="86">
        <v>14917</v>
      </c>
      <c r="F96" s="11">
        <f t="shared" ref="F96:F105" si="8">C96*E96</f>
        <v>0</v>
      </c>
    </row>
    <row r="97" spans="1:243" s="2" customFormat="1" ht="76.5" x14ac:dyDescent="0.2">
      <c r="A97" s="14" t="s">
        <v>362</v>
      </c>
      <c r="B97" s="17" t="s">
        <v>445</v>
      </c>
      <c r="C97" s="25"/>
      <c r="D97" s="10" t="s">
        <v>303</v>
      </c>
      <c r="E97" s="86">
        <v>14098</v>
      </c>
      <c r="F97" s="11">
        <f t="shared" si="8"/>
        <v>0</v>
      </c>
    </row>
    <row r="98" spans="1:243" s="2" customFormat="1" ht="76.5" x14ac:dyDescent="0.2">
      <c r="A98" s="14" t="s">
        <v>432</v>
      </c>
      <c r="B98" s="17" t="s">
        <v>463</v>
      </c>
      <c r="C98" s="25"/>
      <c r="D98" s="10" t="s">
        <v>303</v>
      </c>
      <c r="E98" s="86">
        <v>23114</v>
      </c>
      <c r="F98" s="11">
        <f t="shared" si="8"/>
        <v>0</v>
      </c>
    </row>
    <row r="99" spans="1:243" s="2" customFormat="1" ht="76.5" x14ac:dyDescent="0.2">
      <c r="A99" s="14" t="s">
        <v>446</v>
      </c>
      <c r="B99" s="17" t="s">
        <v>464</v>
      </c>
      <c r="C99" s="25"/>
      <c r="D99" s="10" t="s">
        <v>303</v>
      </c>
      <c r="E99" s="86">
        <v>11205</v>
      </c>
      <c r="F99" s="11">
        <f t="shared" si="8"/>
        <v>0</v>
      </c>
    </row>
    <row r="100" spans="1:243" s="2" customFormat="1" ht="21.75" customHeight="1" x14ac:dyDescent="0.2">
      <c r="A100" s="14" t="s">
        <v>446</v>
      </c>
      <c r="B100" s="17" t="s">
        <v>465</v>
      </c>
      <c r="C100" s="25"/>
      <c r="D100" s="10" t="s">
        <v>303</v>
      </c>
      <c r="E100" s="86">
        <v>3334</v>
      </c>
      <c r="F100" s="11">
        <f t="shared" si="8"/>
        <v>0</v>
      </c>
    </row>
    <row r="101" spans="1:243" s="4" customFormat="1" x14ac:dyDescent="0.2">
      <c r="A101" s="14" t="s">
        <v>447</v>
      </c>
      <c r="B101" s="17" t="s">
        <v>448</v>
      </c>
      <c r="C101" s="25"/>
      <c r="D101" s="10" t="s">
        <v>303</v>
      </c>
      <c r="E101" s="86">
        <v>1575</v>
      </c>
      <c r="F101" s="11">
        <f t="shared" si="8"/>
        <v>0</v>
      </c>
    </row>
    <row r="102" spans="1:243" s="4" customFormat="1" ht="38.25" x14ac:dyDescent="0.2">
      <c r="A102" s="14" t="s">
        <v>433</v>
      </c>
      <c r="B102" s="18" t="s">
        <v>449</v>
      </c>
      <c r="C102" s="25"/>
      <c r="D102" s="10" t="s">
        <v>68</v>
      </c>
      <c r="E102" s="86">
        <v>1536</v>
      </c>
      <c r="F102" s="11">
        <f t="shared" si="8"/>
        <v>0</v>
      </c>
    </row>
    <row r="103" spans="1:243" s="2" customFormat="1" ht="25.5" x14ac:dyDescent="0.2">
      <c r="A103" s="14" t="s">
        <v>434</v>
      </c>
      <c r="B103" s="18" t="s">
        <v>450</v>
      </c>
      <c r="C103" s="25"/>
      <c r="D103" s="10" t="s">
        <v>68</v>
      </c>
      <c r="E103" s="86">
        <v>2032</v>
      </c>
      <c r="F103" s="11">
        <f t="shared" si="8"/>
        <v>0</v>
      </c>
    </row>
    <row r="104" spans="1:243" ht="25.5" x14ac:dyDescent="0.2">
      <c r="A104" s="14" t="s">
        <v>330</v>
      </c>
      <c r="B104" s="18" t="s">
        <v>331</v>
      </c>
      <c r="C104" s="25"/>
      <c r="D104" s="10" t="s">
        <v>68</v>
      </c>
      <c r="E104" s="86">
        <v>214</v>
      </c>
      <c r="F104" s="11">
        <f t="shared" si="8"/>
        <v>0</v>
      </c>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c r="HG104" s="2"/>
      <c r="HH104" s="2"/>
      <c r="HI104" s="2"/>
      <c r="HJ104" s="2"/>
      <c r="HK104" s="2"/>
      <c r="HL104" s="2"/>
      <c r="HM104" s="2"/>
      <c r="HN104" s="2"/>
      <c r="HO104" s="2"/>
      <c r="HP104" s="2"/>
      <c r="HQ104" s="2"/>
      <c r="HR104" s="2"/>
      <c r="HS104" s="2"/>
      <c r="HT104" s="2"/>
      <c r="HU104" s="2"/>
      <c r="HV104" s="2"/>
      <c r="HW104" s="2"/>
      <c r="HX104" s="2"/>
      <c r="HY104" s="2"/>
      <c r="HZ104" s="2"/>
      <c r="IA104" s="2"/>
      <c r="IB104" s="2"/>
      <c r="IC104" s="2"/>
      <c r="ID104" s="2"/>
      <c r="IE104" s="2"/>
      <c r="IF104" s="2"/>
      <c r="IG104" s="2"/>
      <c r="IH104" s="2"/>
      <c r="II104" s="2"/>
    </row>
    <row r="105" spans="1:243" ht="38.25" x14ac:dyDescent="0.2">
      <c r="A105" s="14" t="s">
        <v>132</v>
      </c>
      <c r="B105" s="18" t="s">
        <v>133</v>
      </c>
      <c r="C105" s="25"/>
      <c r="D105" s="10" t="s">
        <v>303</v>
      </c>
      <c r="E105" s="86">
        <v>1461</v>
      </c>
      <c r="F105" s="11">
        <f t="shared" si="8"/>
        <v>0</v>
      </c>
    </row>
    <row r="106" spans="1:243" ht="13.5" thickBot="1" x14ac:dyDescent="0.25">
      <c r="A106" s="21" t="s">
        <v>162</v>
      </c>
      <c r="B106" s="22" t="s">
        <v>9</v>
      </c>
      <c r="C106" s="23"/>
      <c r="D106" s="23"/>
      <c r="E106" s="87"/>
      <c r="F106" s="24"/>
    </row>
    <row r="107" spans="1:243" ht="25.5" x14ac:dyDescent="0.2">
      <c r="A107" s="14" t="s">
        <v>134</v>
      </c>
      <c r="B107" s="17" t="s">
        <v>194</v>
      </c>
      <c r="C107" s="26"/>
      <c r="D107" s="10" t="s">
        <v>303</v>
      </c>
      <c r="E107" s="86">
        <v>9855</v>
      </c>
      <c r="F107" s="11">
        <f>C107*E107</f>
        <v>0</v>
      </c>
    </row>
    <row r="108" spans="1:243" ht="38.25" x14ac:dyDescent="0.2">
      <c r="A108" s="14" t="s">
        <v>364</v>
      </c>
      <c r="B108" s="17" t="s">
        <v>380</v>
      </c>
      <c r="C108" s="26"/>
      <c r="D108" s="10" t="s">
        <v>303</v>
      </c>
      <c r="E108" s="86">
        <v>10273</v>
      </c>
      <c r="F108" s="11">
        <f>C108*E108</f>
        <v>0</v>
      </c>
    </row>
    <row r="109" spans="1:243" s="4" customFormat="1" ht="25.5" customHeight="1" x14ac:dyDescent="0.2">
      <c r="A109" s="14" t="s">
        <v>381</v>
      </c>
      <c r="B109" s="17" t="s">
        <v>382</v>
      </c>
      <c r="C109" s="26"/>
      <c r="D109" s="10" t="s">
        <v>303</v>
      </c>
      <c r="E109" s="86">
        <v>12197</v>
      </c>
      <c r="F109" s="11">
        <f>C109*E109</f>
        <v>0</v>
      </c>
    </row>
    <row r="110" spans="1:243" ht="25.5" x14ac:dyDescent="0.2">
      <c r="A110" s="14" t="s">
        <v>383</v>
      </c>
      <c r="B110" s="18" t="s">
        <v>202</v>
      </c>
      <c r="C110" s="25"/>
      <c r="D110" s="10" t="s">
        <v>303</v>
      </c>
      <c r="E110" s="86">
        <v>11668</v>
      </c>
      <c r="F110" s="11">
        <f t="shared" ref="F110" si="9">C110*E110</f>
        <v>0</v>
      </c>
    </row>
    <row r="111" spans="1:243" ht="38.25" x14ac:dyDescent="0.2">
      <c r="A111" s="14" t="s">
        <v>363</v>
      </c>
      <c r="B111" s="17" t="s">
        <v>384</v>
      </c>
      <c r="C111" s="26"/>
      <c r="D111" s="10" t="s">
        <v>303</v>
      </c>
      <c r="E111" s="86">
        <v>11977</v>
      </c>
      <c r="F111" s="11">
        <f>C111*E111</f>
        <v>0</v>
      </c>
    </row>
    <row r="112" spans="1:243" ht="38.25" x14ac:dyDescent="0.2">
      <c r="A112" s="14" t="s">
        <v>365</v>
      </c>
      <c r="B112" s="17" t="s">
        <v>385</v>
      </c>
      <c r="C112" s="26"/>
      <c r="D112" s="10" t="s">
        <v>303</v>
      </c>
      <c r="E112" s="86">
        <v>13901</v>
      </c>
      <c r="F112" s="11">
        <f>C112*E112</f>
        <v>0</v>
      </c>
    </row>
    <row r="113" spans="1:244" s="4" customFormat="1" ht="25.5" x14ac:dyDescent="0.2">
      <c r="A113" s="14" t="s">
        <v>135</v>
      </c>
      <c r="B113" s="18" t="s">
        <v>417</v>
      </c>
      <c r="C113" s="25"/>
      <c r="D113" s="10" t="s">
        <v>68</v>
      </c>
      <c r="E113" s="86">
        <v>1618</v>
      </c>
      <c r="F113" s="11">
        <f>C113*E113</f>
        <v>0</v>
      </c>
    </row>
    <row r="114" spans="1:244" s="4" customFormat="1" ht="25.5" x14ac:dyDescent="0.2">
      <c r="A114" s="14" t="s">
        <v>386</v>
      </c>
      <c r="B114" s="18" t="s">
        <v>418</v>
      </c>
      <c r="C114" s="25"/>
      <c r="D114" s="10" t="s">
        <v>68</v>
      </c>
      <c r="E114" s="86">
        <v>2826</v>
      </c>
      <c r="F114" s="11">
        <f>C114*E114</f>
        <v>0</v>
      </c>
    </row>
    <row r="115" spans="1:244" ht="25.5" x14ac:dyDescent="0.2">
      <c r="A115" s="14" t="s">
        <v>136</v>
      </c>
      <c r="B115" s="18" t="s">
        <v>419</v>
      </c>
      <c r="C115" s="25"/>
      <c r="D115" s="10" t="s">
        <v>68</v>
      </c>
      <c r="E115" s="86">
        <v>269</v>
      </c>
      <c r="F115" s="11">
        <f t="shared" ref="F115:F119" si="10">C115*E115</f>
        <v>0</v>
      </c>
    </row>
    <row r="116" spans="1:244" x14ac:dyDescent="0.2">
      <c r="A116" s="14" t="s">
        <v>137</v>
      </c>
      <c r="B116" s="18" t="s">
        <v>192</v>
      </c>
      <c r="C116" s="25"/>
      <c r="D116" s="10" t="s">
        <v>68</v>
      </c>
      <c r="E116" s="86">
        <v>1733</v>
      </c>
      <c r="F116" s="11">
        <f t="shared" si="10"/>
        <v>0</v>
      </c>
    </row>
    <row r="117" spans="1:244" ht="25.5" x14ac:dyDescent="0.2">
      <c r="A117" s="14" t="s">
        <v>138</v>
      </c>
      <c r="B117" s="18" t="s">
        <v>193</v>
      </c>
      <c r="C117" s="25"/>
      <c r="D117" s="10" t="s">
        <v>68</v>
      </c>
      <c r="E117" s="86">
        <v>653</v>
      </c>
      <c r="F117" s="11">
        <f>C117*E117</f>
        <v>0</v>
      </c>
    </row>
    <row r="118" spans="1:244" s="2" customFormat="1" ht="25.5" x14ac:dyDescent="0.2">
      <c r="A118" s="14" t="s">
        <v>139</v>
      </c>
      <c r="B118" s="18" t="s">
        <v>455</v>
      </c>
      <c r="C118" s="25"/>
      <c r="D118" s="10" t="s">
        <v>303</v>
      </c>
      <c r="E118" s="86">
        <v>5305</v>
      </c>
      <c r="F118" s="11">
        <f t="shared" si="10"/>
        <v>0</v>
      </c>
    </row>
    <row r="119" spans="1:244" ht="38.25" x14ac:dyDescent="0.2">
      <c r="A119" s="14" t="s">
        <v>435</v>
      </c>
      <c r="B119" s="19" t="s">
        <v>456</v>
      </c>
      <c r="C119" s="25"/>
      <c r="D119" s="10" t="s">
        <v>303</v>
      </c>
      <c r="E119" s="86">
        <v>7214</v>
      </c>
      <c r="F119" s="11">
        <f t="shared" si="10"/>
        <v>0</v>
      </c>
    </row>
    <row r="120" spans="1:244" s="4" customFormat="1" ht="13.5" thickBot="1" x14ac:dyDescent="0.25">
      <c r="A120" s="21" t="s">
        <v>163</v>
      </c>
      <c r="B120" s="22" t="s">
        <v>10</v>
      </c>
      <c r="C120" s="23"/>
      <c r="D120" s="23"/>
      <c r="E120" s="87"/>
      <c r="F120" s="24"/>
    </row>
    <row r="121" spans="1:244" s="4" customFormat="1" ht="25.5" x14ac:dyDescent="0.2">
      <c r="A121" s="14" t="s">
        <v>424</v>
      </c>
      <c r="B121" s="17" t="s">
        <v>410</v>
      </c>
      <c r="C121" s="26"/>
      <c r="D121" s="10" t="s">
        <v>303</v>
      </c>
      <c r="E121" s="86">
        <v>2119</v>
      </c>
      <c r="F121" s="11">
        <f t="shared" ref="F121:F122" si="11">C121*E121</f>
        <v>0</v>
      </c>
    </row>
    <row r="122" spans="1:244" ht="25.5" x14ac:dyDescent="0.2">
      <c r="A122" s="31" t="s">
        <v>422</v>
      </c>
      <c r="B122" s="32" t="s">
        <v>423</v>
      </c>
      <c r="C122" s="26"/>
      <c r="D122" s="10" t="s">
        <v>303</v>
      </c>
      <c r="E122" s="86">
        <v>1495</v>
      </c>
      <c r="F122" s="11">
        <f t="shared" si="11"/>
        <v>0</v>
      </c>
    </row>
    <row r="123" spans="1:244" ht="25.5" x14ac:dyDescent="0.2">
      <c r="A123" s="14" t="s">
        <v>140</v>
      </c>
      <c r="B123" s="18" t="s">
        <v>196</v>
      </c>
      <c r="C123" s="25"/>
      <c r="D123" s="10" t="s">
        <v>303</v>
      </c>
      <c r="E123" s="86">
        <v>422</v>
      </c>
      <c r="F123" s="11">
        <f t="shared" ref="F123:F136" si="12">C123*E123</f>
        <v>0</v>
      </c>
    </row>
    <row r="124" spans="1:244" s="4" customFormat="1" ht="25.5" x14ac:dyDescent="0.2">
      <c r="A124" s="14" t="s">
        <v>366</v>
      </c>
      <c r="B124" s="18" t="s">
        <v>203</v>
      </c>
      <c r="C124" s="25"/>
      <c r="D124" s="10" t="s">
        <v>303</v>
      </c>
      <c r="E124" s="86">
        <v>646</v>
      </c>
      <c r="F124" s="11">
        <f t="shared" si="12"/>
        <v>0</v>
      </c>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c r="BJ124" s="5"/>
      <c r="BK124" s="5"/>
      <c r="BL124" s="5"/>
      <c r="BM124" s="5"/>
      <c r="BN124" s="5"/>
      <c r="BO124" s="5"/>
      <c r="BP124" s="5"/>
      <c r="BQ124" s="5"/>
      <c r="BR124" s="5"/>
      <c r="BS124" s="5"/>
      <c r="BT124" s="5"/>
      <c r="BU124" s="5"/>
      <c r="BV124" s="5"/>
      <c r="BW124" s="5"/>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5"/>
      <c r="DD124" s="5"/>
      <c r="DE124" s="5"/>
      <c r="DF124" s="5"/>
      <c r="DG124" s="5"/>
      <c r="DH124" s="5"/>
      <c r="DI124" s="5"/>
      <c r="DJ124" s="5"/>
      <c r="DK124" s="5"/>
      <c r="DL124" s="5"/>
      <c r="DM124" s="5"/>
      <c r="DN124" s="5"/>
      <c r="DO124" s="5"/>
      <c r="DP124" s="5"/>
      <c r="DQ124" s="5"/>
      <c r="DR124" s="5"/>
      <c r="DS124" s="5"/>
      <c r="DT124" s="5"/>
      <c r="DU124" s="5"/>
      <c r="DV124" s="5"/>
      <c r="DW124" s="5"/>
      <c r="DX124" s="5"/>
      <c r="DY124" s="5"/>
      <c r="DZ124" s="5"/>
      <c r="EA124" s="5"/>
      <c r="EB124" s="5"/>
      <c r="EC124" s="5"/>
      <c r="ED124" s="5"/>
      <c r="EE124" s="5"/>
      <c r="EF124" s="5"/>
      <c r="EG124" s="5"/>
      <c r="EH124" s="5"/>
      <c r="EI124" s="5"/>
      <c r="EJ124" s="5"/>
      <c r="EK124" s="5"/>
      <c r="EL124" s="5"/>
      <c r="EM124" s="5"/>
      <c r="EN124" s="5"/>
      <c r="EO124" s="5"/>
      <c r="EP124" s="5"/>
      <c r="EQ124" s="5"/>
      <c r="ER124" s="5"/>
      <c r="ES124" s="5"/>
      <c r="ET124" s="5"/>
      <c r="EU124" s="5"/>
      <c r="EV124" s="5"/>
      <c r="EW124" s="5"/>
      <c r="EX124" s="5"/>
      <c r="EY124" s="5"/>
      <c r="EZ124" s="5"/>
      <c r="FA124" s="5"/>
      <c r="FB124" s="5"/>
      <c r="FC124" s="5"/>
      <c r="FD124" s="5"/>
      <c r="FE124" s="5"/>
      <c r="FF124" s="5"/>
      <c r="FG124" s="5"/>
      <c r="FH124" s="5"/>
      <c r="FI124" s="5"/>
      <c r="FJ124" s="5"/>
      <c r="FK124" s="5"/>
      <c r="FL124" s="5"/>
      <c r="FM124" s="5"/>
      <c r="FN124" s="5"/>
      <c r="FO124" s="5"/>
      <c r="FP124" s="5"/>
      <c r="FQ124" s="5"/>
      <c r="FR124" s="5"/>
      <c r="FS124" s="5"/>
      <c r="FT124" s="5"/>
      <c r="FU124" s="5"/>
      <c r="FV124" s="5"/>
      <c r="FW124" s="5"/>
      <c r="FX124" s="5"/>
      <c r="FY124" s="5"/>
      <c r="FZ124" s="5"/>
      <c r="GA124" s="5"/>
      <c r="GB124" s="5"/>
      <c r="GC124" s="5"/>
      <c r="GD124" s="5"/>
      <c r="GE124" s="5"/>
      <c r="GF124" s="5"/>
      <c r="GG124" s="5"/>
      <c r="GH124" s="5"/>
      <c r="GI124" s="5"/>
      <c r="GJ124" s="5"/>
      <c r="GK124" s="5"/>
      <c r="GL124" s="5"/>
      <c r="GM124" s="5"/>
      <c r="GN124" s="5"/>
      <c r="GO124" s="5"/>
      <c r="GP124" s="5"/>
      <c r="GQ124" s="5"/>
      <c r="GR124" s="5"/>
      <c r="GS124" s="5"/>
      <c r="GT124" s="5"/>
      <c r="GU124" s="5"/>
      <c r="GV124" s="5"/>
      <c r="GW124" s="5"/>
      <c r="GX124" s="5"/>
      <c r="GY124" s="5"/>
      <c r="GZ124" s="5"/>
      <c r="HA124" s="5"/>
      <c r="HB124" s="5"/>
      <c r="HC124" s="5"/>
      <c r="HD124" s="5"/>
      <c r="HE124" s="5"/>
      <c r="HF124" s="5"/>
      <c r="HG124" s="5"/>
      <c r="HH124" s="5"/>
      <c r="HI124" s="5"/>
      <c r="HJ124" s="5"/>
      <c r="HK124" s="5"/>
      <c r="HL124" s="5"/>
      <c r="HM124" s="5"/>
      <c r="HN124" s="5"/>
      <c r="HO124" s="5"/>
      <c r="HP124" s="5"/>
      <c r="HQ124" s="5"/>
      <c r="HR124" s="5"/>
      <c r="HS124" s="5"/>
      <c r="HT124" s="5"/>
      <c r="HU124" s="5"/>
      <c r="HV124" s="5"/>
      <c r="HW124" s="5"/>
      <c r="HX124" s="5"/>
      <c r="HY124" s="5"/>
      <c r="HZ124" s="5"/>
      <c r="IA124" s="5"/>
      <c r="IB124" s="5"/>
      <c r="IC124" s="5"/>
      <c r="ID124" s="5"/>
      <c r="IE124" s="5"/>
      <c r="IF124" s="5"/>
      <c r="IG124" s="5"/>
      <c r="IH124" s="5"/>
      <c r="II124" s="5"/>
      <c r="IJ124" s="1"/>
    </row>
    <row r="125" spans="1:244" s="2" customFormat="1" ht="25.5" x14ac:dyDescent="0.2">
      <c r="A125" s="14" t="s">
        <v>367</v>
      </c>
      <c r="B125" s="18" t="s">
        <v>411</v>
      </c>
      <c r="C125" s="33"/>
      <c r="D125" s="10" t="s">
        <v>68</v>
      </c>
      <c r="E125" s="86">
        <v>289</v>
      </c>
      <c r="F125" s="11">
        <f>C125*E125</f>
        <v>0</v>
      </c>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c r="FG125" s="1"/>
      <c r="FH125" s="1"/>
      <c r="FI125" s="1"/>
      <c r="FJ125" s="1"/>
      <c r="FK125" s="1"/>
      <c r="FL125" s="1"/>
      <c r="FM125" s="1"/>
      <c r="FN125" s="1"/>
      <c r="FO125" s="1"/>
      <c r="FP125" s="1"/>
      <c r="FQ125" s="1"/>
      <c r="FR125" s="1"/>
      <c r="FS125" s="1"/>
      <c r="FT125" s="1"/>
      <c r="FU125" s="1"/>
      <c r="FV125" s="1"/>
      <c r="FW125" s="1"/>
      <c r="FX125" s="1"/>
      <c r="FY125" s="1"/>
      <c r="FZ125" s="1"/>
      <c r="GA125" s="1"/>
      <c r="GB125" s="1"/>
      <c r="GC125" s="1"/>
      <c r="GD125" s="1"/>
      <c r="GE125" s="1"/>
      <c r="GF125" s="1"/>
      <c r="GG125" s="1"/>
      <c r="GH125" s="1"/>
      <c r="GI125" s="1"/>
      <c r="GJ125" s="1"/>
      <c r="GK125" s="1"/>
      <c r="GL125" s="1"/>
      <c r="GM125" s="1"/>
      <c r="GN125" s="1"/>
      <c r="GO125" s="1"/>
      <c r="GP125" s="1"/>
      <c r="GQ125" s="1"/>
      <c r="GR125" s="1"/>
      <c r="GS125" s="1"/>
      <c r="GT125" s="1"/>
      <c r="GU125" s="1"/>
      <c r="GV125" s="1"/>
      <c r="GW125" s="1"/>
      <c r="GX125" s="1"/>
      <c r="GY125" s="1"/>
      <c r="GZ125" s="1"/>
      <c r="HA125" s="1"/>
      <c r="HB125" s="1"/>
      <c r="HC125" s="1"/>
      <c r="HD125" s="1"/>
      <c r="HE125" s="1"/>
      <c r="HF125" s="1"/>
      <c r="HG125" s="1"/>
      <c r="HH125" s="1"/>
      <c r="HI125" s="1"/>
      <c r="HJ125" s="1"/>
      <c r="HK125" s="1"/>
      <c r="HL125" s="1"/>
      <c r="HM125" s="1"/>
      <c r="HN125" s="1"/>
      <c r="HO125" s="1"/>
      <c r="HP125" s="1"/>
      <c r="HQ125" s="1"/>
      <c r="HR125" s="1"/>
      <c r="HS125" s="1"/>
      <c r="HT125" s="1"/>
      <c r="HU125" s="1"/>
      <c r="HV125" s="1"/>
      <c r="HW125" s="1"/>
      <c r="HX125" s="1"/>
      <c r="HY125" s="1"/>
      <c r="HZ125" s="1"/>
      <c r="IA125" s="1"/>
      <c r="IB125" s="1"/>
      <c r="IC125" s="1"/>
      <c r="ID125" s="1"/>
      <c r="IE125" s="1"/>
      <c r="IF125" s="1"/>
      <c r="IG125" s="1"/>
      <c r="IH125" s="1"/>
      <c r="II125" s="1"/>
    </row>
    <row r="126" spans="1:244" x14ac:dyDescent="0.2">
      <c r="A126" s="14" t="s">
        <v>368</v>
      </c>
      <c r="B126" s="18" t="s">
        <v>204</v>
      </c>
      <c r="C126" s="25"/>
      <c r="D126" s="10" t="s">
        <v>303</v>
      </c>
      <c r="E126" s="86">
        <v>1065</v>
      </c>
      <c r="F126" s="11">
        <f t="shared" si="12"/>
        <v>0</v>
      </c>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c r="EG126" s="2"/>
      <c r="EH126" s="2"/>
      <c r="EI126" s="2"/>
      <c r="EJ126" s="2"/>
      <c r="EK126" s="2"/>
      <c r="EL126" s="2"/>
      <c r="EM126" s="2"/>
      <c r="EN126" s="2"/>
      <c r="EO126" s="2"/>
      <c r="EP126" s="2"/>
      <c r="EQ126" s="2"/>
      <c r="ER126" s="2"/>
      <c r="ES126" s="2"/>
      <c r="ET126" s="2"/>
      <c r="EU126" s="2"/>
      <c r="EV126" s="2"/>
      <c r="EW126" s="2"/>
      <c r="EX126" s="2"/>
      <c r="EY126" s="2"/>
      <c r="EZ126" s="2"/>
      <c r="FA126" s="2"/>
      <c r="FB126" s="2"/>
      <c r="FC126" s="2"/>
      <c r="FD126" s="2"/>
      <c r="FE126" s="2"/>
      <c r="FF126" s="2"/>
      <c r="FG126" s="2"/>
      <c r="FH126" s="2"/>
      <c r="FI126" s="2"/>
      <c r="FJ126" s="2"/>
      <c r="FK126" s="2"/>
      <c r="FL126" s="2"/>
      <c r="FM126" s="2"/>
      <c r="FN126" s="2"/>
      <c r="FO126" s="2"/>
      <c r="FP126" s="2"/>
      <c r="FQ126" s="2"/>
      <c r="FR126" s="2"/>
      <c r="FS126" s="2"/>
      <c r="FT126" s="2"/>
      <c r="FU126" s="2"/>
      <c r="FV126" s="2"/>
      <c r="FW126" s="2"/>
      <c r="FX126" s="2"/>
      <c r="FY126" s="2"/>
      <c r="FZ126" s="2"/>
      <c r="GA126" s="2"/>
      <c r="GB126" s="2"/>
      <c r="GC126" s="2"/>
      <c r="GD126" s="2"/>
      <c r="GE126" s="2"/>
      <c r="GF126" s="2"/>
      <c r="GG126" s="2"/>
      <c r="GH126" s="2"/>
      <c r="GI126" s="2"/>
      <c r="GJ126" s="2"/>
      <c r="GK126" s="2"/>
      <c r="GL126" s="2"/>
      <c r="GM126" s="2"/>
      <c r="GN126" s="2"/>
      <c r="GO126" s="2"/>
      <c r="GP126" s="2"/>
      <c r="GQ126" s="2"/>
      <c r="GR126" s="2"/>
      <c r="GS126" s="2"/>
      <c r="GT126" s="2"/>
      <c r="GU126" s="2"/>
      <c r="GV126" s="2"/>
      <c r="GW126" s="2"/>
      <c r="GX126" s="2"/>
      <c r="GY126" s="2"/>
      <c r="GZ126" s="2"/>
      <c r="HA126" s="2"/>
      <c r="HB126" s="2"/>
      <c r="HC126" s="2"/>
      <c r="HD126" s="2"/>
      <c r="HE126" s="2"/>
      <c r="HF126" s="2"/>
      <c r="HG126" s="2"/>
      <c r="HH126" s="2"/>
      <c r="HI126" s="2"/>
      <c r="HJ126" s="2"/>
      <c r="HK126" s="2"/>
      <c r="HL126" s="2"/>
      <c r="HM126" s="2"/>
      <c r="HN126" s="2"/>
      <c r="HO126" s="2"/>
      <c r="HP126" s="2"/>
      <c r="HQ126" s="2"/>
      <c r="HR126" s="2"/>
      <c r="HS126" s="2"/>
      <c r="HT126" s="2"/>
      <c r="HU126" s="2"/>
      <c r="HV126" s="2"/>
      <c r="HW126" s="2"/>
      <c r="HX126" s="2"/>
      <c r="HY126" s="2"/>
      <c r="HZ126" s="2"/>
      <c r="IA126" s="2"/>
      <c r="IB126" s="2"/>
      <c r="IC126" s="2"/>
      <c r="ID126" s="2"/>
      <c r="IE126" s="2"/>
      <c r="IF126" s="2"/>
      <c r="IG126" s="2"/>
      <c r="IH126" s="2"/>
      <c r="II126" s="2"/>
    </row>
    <row r="127" spans="1:244" x14ac:dyDescent="0.2">
      <c r="A127" s="14" t="s">
        <v>142</v>
      </c>
      <c r="B127" s="18" t="s">
        <v>205</v>
      </c>
      <c r="C127" s="25"/>
      <c r="D127" s="10" t="s">
        <v>303</v>
      </c>
      <c r="E127" s="86">
        <v>1455</v>
      </c>
      <c r="F127" s="11">
        <f t="shared" si="12"/>
        <v>0</v>
      </c>
    </row>
    <row r="128" spans="1:244" x14ac:dyDescent="0.2">
      <c r="A128" s="14" t="s">
        <v>143</v>
      </c>
      <c r="B128" s="18" t="s">
        <v>206</v>
      </c>
      <c r="C128" s="25"/>
      <c r="D128" s="10" t="s">
        <v>303</v>
      </c>
      <c r="E128" s="86">
        <v>402</v>
      </c>
      <c r="F128" s="11">
        <f t="shared" si="12"/>
        <v>0</v>
      </c>
    </row>
    <row r="129" spans="1:243" s="4" customFormat="1" ht="25.5" x14ac:dyDescent="0.2">
      <c r="A129" s="14" t="s">
        <v>144</v>
      </c>
      <c r="B129" s="18" t="s">
        <v>412</v>
      </c>
      <c r="C129" s="25"/>
      <c r="D129" s="10" t="s">
        <v>68</v>
      </c>
      <c r="E129" s="86">
        <v>12</v>
      </c>
      <c r="F129" s="11">
        <f t="shared" si="12"/>
        <v>0</v>
      </c>
    </row>
    <row r="130" spans="1:243" x14ac:dyDescent="0.2">
      <c r="A130" s="14" t="s">
        <v>141</v>
      </c>
      <c r="B130" s="18" t="s">
        <v>431</v>
      </c>
      <c r="C130" s="25"/>
      <c r="D130" s="10" t="s">
        <v>302</v>
      </c>
      <c r="E130" s="86">
        <v>993</v>
      </c>
      <c r="F130" s="11">
        <f t="shared" si="12"/>
        <v>0</v>
      </c>
    </row>
    <row r="131" spans="1:243" ht="25.5" x14ac:dyDescent="0.2">
      <c r="A131" s="14" t="s">
        <v>145</v>
      </c>
      <c r="B131" s="18" t="s">
        <v>207</v>
      </c>
      <c r="C131" s="25"/>
      <c r="D131" s="10" t="s">
        <v>68</v>
      </c>
      <c r="E131" s="86">
        <v>397</v>
      </c>
      <c r="F131" s="11">
        <f t="shared" si="12"/>
        <v>0</v>
      </c>
    </row>
    <row r="132" spans="1:243" x14ac:dyDescent="0.2">
      <c r="A132" s="14" t="s">
        <v>146</v>
      </c>
      <c r="B132" s="18" t="s">
        <v>195</v>
      </c>
      <c r="C132" s="25"/>
      <c r="D132" s="10" t="s">
        <v>68</v>
      </c>
      <c r="E132" s="86">
        <v>98</v>
      </c>
      <c r="F132" s="11">
        <f t="shared" si="12"/>
        <v>0</v>
      </c>
    </row>
    <row r="133" spans="1:243" x14ac:dyDescent="0.2">
      <c r="A133" s="15" t="s">
        <v>38</v>
      </c>
      <c r="B133" s="18" t="s">
        <v>11</v>
      </c>
      <c r="C133" s="25"/>
      <c r="D133" s="10" t="s">
        <v>68</v>
      </c>
      <c r="E133" s="86">
        <v>25</v>
      </c>
      <c r="F133" s="11">
        <f t="shared" si="12"/>
        <v>0</v>
      </c>
    </row>
    <row r="134" spans="1:243" x14ac:dyDescent="0.2">
      <c r="A134" s="15" t="s">
        <v>39</v>
      </c>
      <c r="B134" s="18" t="s">
        <v>11</v>
      </c>
      <c r="C134" s="25"/>
      <c r="D134" s="10" t="s">
        <v>68</v>
      </c>
      <c r="E134" s="86">
        <v>100</v>
      </c>
      <c r="F134" s="11">
        <f t="shared" si="12"/>
        <v>0</v>
      </c>
    </row>
    <row r="135" spans="1:243" x14ac:dyDescent="0.2">
      <c r="A135" s="15" t="s">
        <v>40</v>
      </c>
      <c r="B135" s="18" t="s">
        <v>11</v>
      </c>
      <c r="C135" s="25"/>
      <c r="D135" s="10" t="s">
        <v>68</v>
      </c>
      <c r="E135" s="86">
        <v>500</v>
      </c>
      <c r="F135" s="11">
        <f t="shared" si="12"/>
        <v>0</v>
      </c>
    </row>
    <row r="136" spans="1:243" x14ac:dyDescent="0.2">
      <c r="A136" s="15" t="s">
        <v>41</v>
      </c>
      <c r="B136" s="18" t="s">
        <v>11</v>
      </c>
      <c r="C136" s="25"/>
      <c r="D136" s="10" t="s">
        <v>68</v>
      </c>
      <c r="E136" s="86">
        <v>1000</v>
      </c>
      <c r="F136" s="11">
        <f t="shared" si="12"/>
        <v>0</v>
      </c>
    </row>
    <row r="137" spans="1:243" ht="13.5" thickBot="1" x14ac:dyDescent="0.25">
      <c r="A137" s="21" t="s">
        <v>164</v>
      </c>
      <c r="B137" s="22" t="s">
        <v>12</v>
      </c>
      <c r="C137" s="23"/>
      <c r="D137" s="23"/>
      <c r="E137" s="87"/>
      <c r="F137" s="24"/>
    </row>
    <row r="138" spans="1:243" x14ac:dyDescent="0.2">
      <c r="A138" s="14" t="s">
        <v>147</v>
      </c>
      <c r="B138" s="17" t="s">
        <v>154</v>
      </c>
      <c r="C138" s="26"/>
      <c r="D138" s="10" t="s">
        <v>303</v>
      </c>
      <c r="E138" s="86">
        <v>332</v>
      </c>
      <c r="F138" s="11">
        <f>C138*E138</f>
        <v>0</v>
      </c>
    </row>
    <row r="139" spans="1:243" ht="25.5" x14ac:dyDescent="0.2">
      <c r="A139" s="14" t="s">
        <v>369</v>
      </c>
      <c r="B139" s="18" t="s">
        <v>155</v>
      </c>
      <c r="C139" s="25"/>
      <c r="D139" s="16" t="s">
        <v>303</v>
      </c>
      <c r="E139" s="86">
        <v>368</v>
      </c>
      <c r="F139" s="11">
        <f t="shared" ref="F139:F141" si="13">C139*E139</f>
        <v>0</v>
      </c>
    </row>
    <row r="140" spans="1:243" s="2" customFormat="1" x14ac:dyDescent="0.2">
      <c r="A140" s="14" t="s">
        <v>148</v>
      </c>
      <c r="B140" s="18" t="s">
        <v>156</v>
      </c>
      <c r="C140" s="25"/>
      <c r="D140" s="16" t="s">
        <v>303</v>
      </c>
      <c r="E140" s="86">
        <v>342</v>
      </c>
      <c r="F140" s="11">
        <f t="shared" si="13"/>
        <v>0</v>
      </c>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c r="FG140" s="1"/>
      <c r="FH140" s="1"/>
      <c r="FI140" s="1"/>
      <c r="FJ140" s="1"/>
      <c r="FK140" s="1"/>
      <c r="FL140" s="1"/>
      <c r="FM140" s="1"/>
      <c r="FN140" s="1"/>
      <c r="FO140" s="1"/>
      <c r="FP140" s="1"/>
      <c r="FQ140" s="1"/>
      <c r="FR140" s="1"/>
      <c r="FS140" s="1"/>
      <c r="FT140" s="1"/>
      <c r="FU140" s="1"/>
      <c r="FV140" s="1"/>
      <c r="FW140" s="1"/>
      <c r="FX140" s="1"/>
      <c r="FY140" s="1"/>
      <c r="FZ140" s="1"/>
      <c r="GA140" s="1"/>
      <c r="GB140" s="1"/>
      <c r="GC140" s="1"/>
      <c r="GD140" s="1"/>
      <c r="GE140" s="1"/>
      <c r="GF140" s="1"/>
      <c r="GG140" s="1"/>
      <c r="GH140" s="1"/>
      <c r="GI140" s="1"/>
      <c r="GJ140" s="1"/>
      <c r="GK140" s="1"/>
      <c r="GL140" s="1"/>
      <c r="GM140" s="1"/>
      <c r="GN140" s="1"/>
      <c r="GO140" s="1"/>
      <c r="GP140" s="1"/>
      <c r="GQ140" s="1"/>
      <c r="GR140" s="1"/>
      <c r="GS140" s="1"/>
      <c r="GT140" s="1"/>
      <c r="GU140" s="1"/>
      <c r="GV140" s="1"/>
      <c r="GW140" s="1"/>
      <c r="GX140" s="1"/>
      <c r="GY140" s="1"/>
      <c r="GZ140" s="1"/>
      <c r="HA140" s="1"/>
      <c r="HB140" s="1"/>
      <c r="HC140" s="1"/>
      <c r="HD140" s="1"/>
      <c r="HE140" s="1"/>
      <c r="HF140" s="1"/>
      <c r="HG140" s="1"/>
      <c r="HH140" s="1"/>
      <c r="HI140" s="1"/>
      <c r="HJ140" s="1"/>
      <c r="HK140" s="1"/>
      <c r="HL140" s="1"/>
      <c r="HM140" s="1"/>
      <c r="HN140" s="1"/>
      <c r="HO140" s="1"/>
      <c r="HP140" s="1"/>
      <c r="HQ140" s="1"/>
      <c r="HR140" s="1"/>
      <c r="HS140" s="1"/>
      <c r="HT140" s="1"/>
      <c r="HU140" s="1"/>
      <c r="HV140" s="1"/>
      <c r="HW140" s="1"/>
      <c r="HX140" s="1"/>
      <c r="HY140" s="1"/>
      <c r="HZ140" s="1"/>
      <c r="IA140" s="1"/>
      <c r="IB140" s="1"/>
      <c r="IC140" s="1"/>
      <c r="ID140" s="1"/>
      <c r="IE140" s="1"/>
      <c r="IF140" s="1"/>
      <c r="IG140" s="1"/>
      <c r="IH140" s="1"/>
      <c r="II140" s="1"/>
    </row>
    <row r="141" spans="1:243" ht="20.100000000000001" customHeight="1" x14ac:dyDescent="0.2">
      <c r="A141" s="14" t="s">
        <v>149</v>
      </c>
      <c r="B141" s="18" t="s">
        <v>13</v>
      </c>
      <c r="C141" s="25"/>
      <c r="D141" s="16" t="s">
        <v>303</v>
      </c>
      <c r="E141" s="86">
        <v>1398</v>
      </c>
      <c r="F141" s="11">
        <f t="shared" si="13"/>
        <v>0</v>
      </c>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c r="HJ141" s="2"/>
      <c r="HK141" s="2"/>
      <c r="HL141" s="2"/>
      <c r="HM141" s="2"/>
      <c r="HN141" s="2"/>
      <c r="HO141" s="2"/>
      <c r="HP141" s="2"/>
      <c r="HQ141" s="2"/>
      <c r="HR141" s="2"/>
      <c r="HS141" s="2"/>
      <c r="HT141" s="2"/>
      <c r="HU141" s="2"/>
      <c r="HV141" s="2"/>
      <c r="HW141" s="2"/>
      <c r="HX141" s="2"/>
      <c r="HY141" s="2"/>
      <c r="HZ141" s="2"/>
      <c r="IA141" s="2"/>
      <c r="IB141" s="2"/>
      <c r="IC141" s="2"/>
      <c r="ID141" s="2"/>
      <c r="IE141" s="2"/>
      <c r="IF141" s="2"/>
      <c r="IG141" s="2"/>
      <c r="IH141" s="2"/>
      <c r="II141" s="2"/>
    </row>
    <row r="142" spans="1:243" ht="13.5" thickBot="1" x14ac:dyDescent="0.25">
      <c r="A142" s="21" t="s">
        <v>165</v>
      </c>
      <c r="B142" s="22" t="s">
        <v>14</v>
      </c>
      <c r="C142" s="23"/>
      <c r="D142" s="23"/>
      <c r="E142" s="87"/>
      <c r="F142" s="24"/>
    </row>
    <row r="143" spans="1:243" x14ac:dyDescent="0.2">
      <c r="A143" s="15" t="s">
        <v>150</v>
      </c>
      <c r="B143" s="18" t="s">
        <v>208</v>
      </c>
      <c r="C143" s="25"/>
      <c r="D143" s="16" t="s">
        <v>303</v>
      </c>
      <c r="E143" s="86">
        <v>4467</v>
      </c>
      <c r="F143" s="12">
        <f>C143*E143</f>
        <v>0</v>
      </c>
    </row>
    <row r="144" spans="1:243" x14ac:dyDescent="0.2">
      <c r="A144" s="15" t="s">
        <v>370</v>
      </c>
      <c r="B144" s="18" t="s">
        <v>209</v>
      </c>
      <c r="C144" s="25"/>
      <c r="D144" s="16" t="s">
        <v>303</v>
      </c>
      <c r="E144" s="86">
        <v>8416</v>
      </c>
      <c r="F144" s="12">
        <f t="shared" ref="F144:F146" si="14">C144*E144</f>
        <v>0</v>
      </c>
    </row>
    <row r="145" spans="1:243" s="3" customFormat="1" x14ac:dyDescent="0.2">
      <c r="A145" s="15" t="s">
        <v>151</v>
      </c>
      <c r="B145" s="18" t="s">
        <v>210</v>
      </c>
      <c r="C145" s="25"/>
      <c r="D145" s="16" t="s">
        <v>68</v>
      </c>
      <c r="E145" s="86">
        <v>235</v>
      </c>
      <c r="F145" s="12">
        <f t="shared" si="14"/>
        <v>0</v>
      </c>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c r="FJ145" s="1"/>
      <c r="FK145" s="1"/>
      <c r="FL145" s="1"/>
      <c r="FM145" s="1"/>
      <c r="FN145" s="1"/>
      <c r="FO145" s="1"/>
      <c r="FP145" s="1"/>
      <c r="FQ145" s="1"/>
      <c r="FR145" s="1"/>
      <c r="FS145" s="1"/>
      <c r="FT145" s="1"/>
      <c r="FU145" s="1"/>
      <c r="FV145" s="1"/>
      <c r="FW145" s="1"/>
      <c r="FX145" s="1"/>
      <c r="FY145" s="1"/>
      <c r="FZ145" s="1"/>
      <c r="GA145" s="1"/>
      <c r="GB145" s="1"/>
      <c r="GC145" s="1"/>
      <c r="GD145" s="1"/>
      <c r="GE145" s="1"/>
      <c r="GF145" s="1"/>
      <c r="GG145" s="1"/>
      <c r="GH145" s="1"/>
      <c r="GI145" s="1"/>
      <c r="GJ145" s="1"/>
      <c r="GK145" s="1"/>
      <c r="GL145" s="1"/>
      <c r="GM145" s="1"/>
      <c r="GN145" s="1"/>
      <c r="GO145" s="1"/>
      <c r="GP145" s="1"/>
      <c r="GQ145" s="1"/>
      <c r="GR145" s="1"/>
      <c r="GS145" s="1"/>
      <c r="GT145" s="1"/>
      <c r="GU145" s="1"/>
      <c r="GV145" s="1"/>
      <c r="GW145" s="1"/>
      <c r="GX145" s="1"/>
      <c r="GY145" s="1"/>
      <c r="GZ145" s="1"/>
      <c r="HA145" s="1"/>
      <c r="HB145" s="1"/>
      <c r="HC145" s="1"/>
      <c r="HD145" s="1"/>
      <c r="HE145" s="1"/>
      <c r="HF145" s="1"/>
      <c r="HG145" s="1"/>
      <c r="HH145" s="1"/>
      <c r="HI145" s="1"/>
      <c r="HJ145" s="1"/>
      <c r="HK145" s="1"/>
      <c r="HL145" s="1"/>
      <c r="HM145" s="1"/>
      <c r="HN145" s="1"/>
      <c r="HO145" s="1"/>
      <c r="HP145" s="1"/>
      <c r="HQ145" s="1"/>
      <c r="HR145" s="1"/>
      <c r="HS145" s="1"/>
      <c r="HT145" s="1"/>
      <c r="HU145" s="1"/>
      <c r="HV145" s="1"/>
      <c r="HW145" s="1"/>
      <c r="HX145" s="1"/>
      <c r="HY145" s="1"/>
      <c r="HZ145" s="1"/>
      <c r="IA145" s="1"/>
      <c r="IB145" s="1"/>
      <c r="IC145" s="1"/>
      <c r="ID145" s="1"/>
      <c r="IE145" s="1"/>
      <c r="IF145" s="1"/>
      <c r="IG145" s="1"/>
      <c r="IH145" s="1"/>
      <c r="II145" s="1"/>
    </row>
    <row r="146" spans="1:243" ht="25.5" x14ac:dyDescent="0.2">
      <c r="A146" s="15" t="s">
        <v>152</v>
      </c>
      <c r="B146" s="18" t="s">
        <v>211</v>
      </c>
      <c r="C146" s="25"/>
      <c r="D146" s="16" t="s">
        <v>68</v>
      </c>
      <c r="E146" s="86">
        <v>107</v>
      </c>
      <c r="F146" s="12">
        <f t="shared" si="14"/>
        <v>0</v>
      </c>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c r="HC146" s="3"/>
      <c r="HD146" s="3"/>
      <c r="HE146" s="3"/>
      <c r="HF146" s="3"/>
      <c r="HG146" s="3"/>
      <c r="HH146" s="3"/>
      <c r="HI146" s="3"/>
      <c r="HJ146" s="3"/>
      <c r="HK146" s="3"/>
      <c r="HL146" s="3"/>
      <c r="HM146" s="3"/>
      <c r="HN146" s="3"/>
      <c r="HO146" s="3"/>
      <c r="HP146" s="3"/>
      <c r="HQ146" s="3"/>
      <c r="HR146" s="3"/>
      <c r="HS146" s="3"/>
      <c r="HT146" s="3"/>
      <c r="HU146" s="3"/>
      <c r="HV146" s="3"/>
      <c r="HW146" s="3"/>
      <c r="HX146" s="3"/>
      <c r="HY146" s="3"/>
      <c r="HZ146" s="3"/>
      <c r="IA146" s="3"/>
      <c r="IB146" s="3"/>
      <c r="IC146" s="3"/>
      <c r="ID146" s="3"/>
      <c r="IE146" s="3"/>
      <c r="IF146" s="3"/>
      <c r="IG146" s="3"/>
      <c r="IH146" s="3"/>
      <c r="II146" s="3"/>
    </row>
    <row r="147" spans="1:243" ht="20.100000000000001" customHeight="1" x14ac:dyDescent="0.2">
      <c r="A147" s="15" t="s">
        <v>153</v>
      </c>
      <c r="B147" s="18" t="s">
        <v>454</v>
      </c>
      <c r="C147" s="25"/>
      <c r="D147" s="16" t="s">
        <v>303</v>
      </c>
      <c r="E147" s="86">
        <v>796</v>
      </c>
      <c r="F147" s="12">
        <f>C147*E147</f>
        <v>0</v>
      </c>
    </row>
    <row r="148" spans="1:243" ht="13.5" thickBot="1" x14ac:dyDescent="0.25">
      <c r="A148" s="21" t="s">
        <v>166</v>
      </c>
      <c r="B148" s="22" t="s">
        <v>15</v>
      </c>
      <c r="C148" s="22"/>
      <c r="D148" s="22"/>
      <c r="E148" s="87"/>
      <c r="F148" s="34"/>
    </row>
    <row r="149" spans="1:243" x14ac:dyDescent="0.2">
      <c r="A149" s="14" t="s">
        <v>171</v>
      </c>
      <c r="B149" s="17" t="s">
        <v>199</v>
      </c>
      <c r="C149" s="26"/>
      <c r="D149" s="10" t="s">
        <v>68</v>
      </c>
      <c r="E149" s="86">
        <v>828</v>
      </c>
      <c r="F149" s="11">
        <f>C149*E149</f>
        <v>0</v>
      </c>
    </row>
    <row r="150" spans="1:243" x14ac:dyDescent="0.2">
      <c r="A150" s="14" t="s">
        <v>387</v>
      </c>
      <c r="B150" s="18" t="s">
        <v>198</v>
      </c>
      <c r="C150" s="25"/>
      <c r="D150" s="10" t="s">
        <v>68</v>
      </c>
      <c r="E150" s="86">
        <v>3623</v>
      </c>
      <c r="F150" s="11">
        <f t="shared" ref="F150:F151" si="15">C150*E150</f>
        <v>0</v>
      </c>
    </row>
    <row r="151" spans="1:243" ht="19.5" customHeight="1" x14ac:dyDescent="0.2">
      <c r="A151" s="14" t="s">
        <v>388</v>
      </c>
      <c r="B151" s="18" t="s">
        <v>197</v>
      </c>
      <c r="C151" s="25"/>
      <c r="D151" s="10" t="s">
        <v>68</v>
      </c>
      <c r="E151" s="86">
        <v>3906</v>
      </c>
      <c r="F151" s="11">
        <f t="shared" si="15"/>
        <v>0</v>
      </c>
    </row>
    <row r="152" spans="1:243" ht="13.5" thickBot="1" x14ac:dyDescent="0.25">
      <c r="A152" s="21" t="s">
        <v>167</v>
      </c>
      <c r="B152" s="22" t="s">
        <v>16</v>
      </c>
      <c r="C152" s="23"/>
      <c r="D152" s="23"/>
      <c r="E152" s="87"/>
      <c r="F152" s="24"/>
    </row>
    <row r="153" spans="1:243" ht="20.100000000000001" customHeight="1" x14ac:dyDescent="0.2">
      <c r="A153" s="14" t="s">
        <v>172</v>
      </c>
      <c r="B153" s="17" t="s">
        <v>212</v>
      </c>
      <c r="C153" s="26"/>
      <c r="D153" s="10" t="s">
        <v>68</v>
      </c>
      <c r="E153" s="86">
        <v>129</v>
      </c>
      <c r="F153" s="11">
        <f>C153*E153</f>
        <v>0</v>
      </c>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c r="HL153" s="4"/>
      <c r="HM153" s="4"/>
      <c r="HN153" s="4"/>
      <c r="HO153" s="4"/>
      <c r="HP153" s="4"/>
      <c r="HQ153" s="4"/>
      <c r="HR153" s="4"/>
      <c r="HS153" s="4"/>
      <c r="HT153" s="4"/>
      <c r="HU153" s="4"/>
      <c r="HV153" s="4"/>
      <c r="HW153" s="4"/>
      <c r="HX153" s="4"/>
      <c r="HY153" s="4"/>
      <c r="HZ153" s="4"/>
      <c r="IA153" s="4"/>
      <c r="IB153" s="4"/>
      <c r="IC153" s="4"/>
      <c r="ID153" s="4"/>
      <c r="IE153" s="4"/>
      <c r="IF153" s="4"/>
      <c r="IG153" s="4"/>
      <c r="IH153" s="4"/>
      <c r="II153" s="4"/>
    </row>
    <row r="154" spans="1:243" x14ac:dyDescent="0.2">
      <c r="A154" s="14" t="s">
        <v>173</v>
      </c>
      <c r="B154" s="17" t="s">
        <v>213</v>
      </c>
      <c r="C154" s="26"/>
      <c r="D154" s="10" t="s">
        <v>68</v>
      </c>
      <c r="E154" s="86">
        <v>397</v>
      </c>
      <c r="F154" s="11">
        <f t="shared" ref="F154:F201" si="16">C154*E154</f>
        <v>0</v>
      </c>
    </row>
    <row r="155" spans="1:243" ht="25.5" x14ac:dyDescent="0.2">
      <c r="A155" s="14" t="s">
        <v>187</v>
      </c>
      <c r="B155" s="17" t="s">
        <v>413</v>
      </c>
      <c r="C155" s="26"/>
      <c r="D155" s="10" t="s">
        <v>68</v>
      </c>
      <c r="E155" s="86">
        <v>368</v>
      </c>
      <c r="F155" s="11">
        <f t="shared" si="16"/>
        <v>0</v>
      </c>
    </row>
    <row r="156" spans="1:243" ht="25.5" x14ac:dyDescent="0.2">
      <c r="A156" s="14" t="s">
        <v>188</v>
      </c>
      <c r="B156" s="18" t="s">
        <v>214</v>
      </c>
      <c r="C156" s="25"/>
      <c r="D156" s="10" t="s">
        <v>302</v>
      </c>
      <c r="E156" s="86">
        <v>3976</v>
      </c>
      <c r="F156" s="11">
        <f t="shared" si="16"/>
        <v>0</v>
      </c>
    </row>
    <row r="157" spans="1:243" ht="25.5" x14ac:dyDescent="0.2">
      <c r="A157" s="14" t="s">
        <v>189</v>
      </c>
      <c r="B157" s="18" t="s">
        <v>414</v>
      </c>
      <c r="C157" s="25"/>
      <c r="D157" s="10" t="s">
        <v>302</v>
      </c>
      <c r="E157" s="86">
        <v>485</v>
      </c>
      <c r="F157" s="11">
        <f t="shared" si="16"/>
        <v>0</v>
      </c>
    </row>
    <row r="158" spans="1:243" x14ac:dyDescent="0.2">
      <c r="A158" s="14" t="s">
        <v>190</v>
      </c>
      <c r="B158" s="18" t="s">
        <v>28</v>
      </c>
      <c r="C158" s="25"/>
      <c r="D158" s="10" t="s">
        <v>302</v>
      </c>
      <c r="E158" s="86">
        <v>574</v>
      </c>
      <c r="F158" s="11">
        <f t="shared" si="16"/>
        <v>0</v>
      </c>
    </row>
    <row r="159" spans="1:243" ht="25.5" x14ac:dyDescent="0.2">
      <c r="A159" s="14" t="s">
        <v>274</v>
      </c>
      <c r="B159" s="18" t="s">
        <v>391</v>
      </c>
      <c r="C159" s="25"/>
      <c r="D159" s="10" t="s">
        <v>68</v>
      </c>
      <c r="E159" s="86">
        <v>186</v>
      </c>
      <c r="F159" s="11">
        <f t="shared" si="16"/>
        <v>0</v>
      </c>
    </row>
    <row r="160" spans="1:243" ht="25.5" x14ac:dyDescent="0.2">
      <c r="A160" s="15" t="s">
        <v>46</v>
      </c>
      <c r="B160" s="18" t="s">
        <v>392</v>
      </c>
      <c r="C160" s="25"/>
      <c r="D160" s="10" t="s">
        <v>68</v>
      </c>
      <c r="E160" s="86">
        <v>58</v>
      </c>
      <c r="F160" s="11">
        <f t="shared" si="16"/>
        <v>0</v>
      </c>
    </row>
    <row r="161" spans="1:243" ht="27.75" customHeight="1" x14ac:dyDescent="0.2">
      <c r="A161" s="15" t="s">
        <v>47</v>
      </c>
      <c r="B161" s="18" t="s">
        <v>393</v>
      </c>
      <c r="C161" s="25"/>
      <c r="D161" s="10" t="s">
        <v>68</v>
      </c>
      <c r="E161" s="86">
        <v>37</v>
      </c>
      <c r="F161" s="11">
        <f t="shared" si="16"/>
        <v>0</v>
      </c>
    </row>
    <row r="162" spans="1:243" ht="25.5" x14ac:dyDescent="0.2">
      <c r="A162" s="15" t="s">
        <v>48</v>
      </c>
      <c r="B162" s="18" t="s">
        <v>394</v>
      </c>
      <c r="C162" s="25"/>
      <c r="D162" s="10" t="s">
        <v>68</v>
      </c>
      <c r="E162" s="86">
        <v>30</v>
      </c>
      <c r="F162" s="11">
        <f t="shared" si="16"/>
        <v>0</v>
      </c>
    </row>
    <row r="163" spans="1:243" x14ac:dyDescent="0.2">
      <c r="A163" s="15" t="s">
        <v>49</v>
      </c>
      <c r="B163" s="18" t="s">
        <v>326</v>
      </c>
      <c r="C163" s="25"/>
      <c r="D163" s="10" t="s">
        <v>68</v>
      </c>
      <c r="E163" s="86">
        <v>4750</v>
      </c>
      <c r="F163" s="11">
        <f t="shared" si="16"/>
        <v>0</v>
      </c>
    </row>
    <row r="164" spans="1:243" x14ac:dyDescent="0.2">
      <c r="A164" s="15" t="s">
        <v>215</v>
      </c>
      <c r="B164" s="18" t="s">
        <v>216</v>
      </c>
      <c r="C164" s="25"/>
      <c r="D164" s="10" t="s">
        <v>302</v>
      </c>
      <c r="E164" s="86">
        <v>334</v>
      </c>
      <c r="F164" s="11">
        <f t="shared" si="16"/>
        <v>0</v>
      </c>
    </row>
    <row r="165" spans="1:243" x14ac:dyDescent="0.2">
      <c r="A165" s="15" t="s">
        <v>217</v>
      </c>
      <c r="B165" s="18" t="s">
        <v>218</v>
      </c>
      <c r="C165" s="25"/>
      <c r="D165" s="10" t="s">
        <v>68</v>
      </c>
      <c r="E165" s="86">
        <v>200</v>
      </c>
      <c r="F165" s="11">
        <f t="shared" si="16"/>
        <v>0</v>
      </c>
    </row>
    <row r="166" spans="1:243" ht="12.75" customHeight="1" x14ac:dyDescent="0.2">
      <c r="A166" s="15" t="s">
        <v>219</v>
      </c>
      <c r="B166" s="18" t="s">
        <v>294</v>
      </c>
      <c r="C166" s="25"/>
      <c r="D166" s="10" t="s">
        <v>68</v>
      </c>
      <c r="E166" s="86">
        <v>110</v>
      </c>
      <c r="F166" s="11">
        <f t="shared" si="16"/>
        <v>0</v>
      </c>
    </row>
    <row r="167" spans="1:243" ht="25.5" x14ac:dyDescent="0.2">
      <c r="A167" s="15" t="s">
        <v>220</v>
      </c>
      <c r="B167" s="18" t="s">
        <v>284</v>
      </c>
      <c r="C167" s="25"/>
      <c r="D167" s="10" t="s">
        <v>68</v>
      </c>
      <c r="E167" s="86">
        <v>110</v>
      </c>
      <c r="F167" s="11">
        <f t="shared" si="16"/>
        <v>0</v>
      </c>
    </row>
    <row r="168" spans="1:243" ht="12.75" customHeight="1" x14ac:dyDescent="0.2">
      <c r="A168" s="15" t="s">
        <v>221</v>
      </c>
      <c r="B168" s="18" t="s">
        <v>222</v>
      </c>
      <c r="C168" s="25"/>
      <c r="D168" s="10" t="s">
        <v>68</v>
      </c>
      <c r="E168" s="86">
        <v>118</v>
      </c>
      <c r="F168" s="11">
        <f t="shared" si="16"/>
        <v>0</v>
      </c>
    </row>
    <row r="169" spans="1:243" s="6" customFormat="1" ht="12.75" customHeight="1" x14ac:dyDescent="0.2">
      <c r="A169" s="15" t="s">
        <v>223</v>
      </c>
      <c r="B169" s="18" t="s">
        <v>466</v>
      </c>
      <c r="C169" s="25"/>
      <c r="D169" s="10" t="s">
        <v>68</v>
      </c>
      <c r="E169" s="86">
        <v>159</v>
      </c>
      <c r="F169" s="11">
        <f t="shared" si="16"/>
        <v>0</v>
      </c>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c r="FX169" s="1"/>
      <c r="FY169" s="1"/>
      <c r="FZ169" s="1"/>
      <c r="GA169" s="1"/>
      <c r="GB169" s="1"/>
      <c r="GC169" s="1"/>
      <c r="GD169" s="1"/>
      <c r="GE169" s="1"/>
      <c r="GF169" s="1"/>
      <c r="GG169" s="1"/>
      <c r="GH169" s="1"/>
      <c r="GI169" s="1"/>
      <c r="GJ169" s="1"/>
      <c r="GK169" s="1"/>
      <c r="GL169" s="1"/>
      <c r="GM169" s="1"/>
      <c r="GN169" s="1"/>
      <c r="GO169" s="1"/>
      <c r="GP169" s="1"/>
      <c r="GQ169" s="1"/>
      <c r="GR169" s="1"/>
      <c r="GS169" s="1"/>
      <c r="GT169" s="1"/>
      <c r="GU169" s="1"/>
      <c r="GV169" s="1"/>
      <c r="GW169" s="1"/>
      <c r="GX169" s="1"/>
      <c r="GY169" s="1"/>
      <c r="GZ169" s="1"/>
      <c r="HA169" s="1"/>
      <c r="HB169" s="1"/>
      <c r="HC169" s="1"/>
      <c r="HD169" s="1"/>
      <c r="HE169" s="1"/>
      <c r="HF169" s="1"/>
      <c r="HG169" s="1"/>
      <c r="HH169" s="1"/>
      <c r="HI169" s="1"/>
      <c r="HJ169" s="1"/>
      <c r="HK169" s="1"/>
      <c r="HL169" s="1"/>
      <c r="HM169" s="1"/>
      <c r="HN169" s="1"/>
      <c r="HO169" s="1"/>
      <c r="HP169" s="1"/>
      <c r="HQ169" s="1"/>
      <c r="HR169" s="1"/>
      <c r="HS169" s="1"/>
      <c r="HT169" s="1"/>
      <c r="HU169" s="1"/>
      <c r="HV169" s="1"/>
      <c r="HW169" s="1"/>
      <c r="HX169" s="1"/>
      <c r="HY169" s="1"/>
      <c r="HZ169" s="1"/>
      <c r="IA169" s="1"/>
      <c r="IB169" s="1"/>
      <c r="IC169" s="1"/>
      <c r="ID169" s="1"/>
      <c r="IE169" s="1"/>
      <c r="IF169" s="1"/>
      <c r="IG169" s="1"/>
      <c r="IH169" s="1"/>
      <c r="II169" s="1"/>
    </row>
    <row r="170" spans="1:243" ht="25.5" x14ac:dyDescent="0.2">
      <c r="A170" s="15" t="s">
        <v>224</v>
      </c>
      <c r="B170" s="18" t="s">
        <v>467</v>
      </c>
      <c r="C170" s="25"/>
      <c r="D170" s="10" t="s">
        <v>68</v>
      </c>
      <c r="E170" s="86">
        <v>143</v>
      </c>
      <c r="F170" s="11">
        <f t="shared" si="16"/>
        <v>0</v>
      </c>
    </row>
    <row r="171" spans="1:243" ht="12.75" customHeight="1" x14ac:dyDescent="0.2">
      <c r="A171" s="15" t="s">
        <v>371</v>
      </c>
      <c r="B171" s="18" t="s">
        <v>468</v>
      </c>
      <c r="C171" s="25"/>
      <c r="D171" s="10" t="s">
        <v>68</v>
      </c>
      <c r="E171" s="86">
        <v>57</v>
      </c>
      <c r="F171" s="11">
        <f t="shared" si="16"/>
        <v>0</v>
      </c>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6"/>
      <c r="BX171" s="6"/>
      <c r="BY171" s="6"/>
      <c r="BZ171" s="6"/>
      <c r="CA171" s="6"/>
      <c r="CB171" s="6"/>
      <c r="CC171" s="6"/>
      <c r="CD171" s="6"/>
      <c r="CE171" s="6"/>
      <c r="CF171" s="6"/>
      <c r="CG171" s="6"/>
      <c r="CH171" s="6"/>
      <c r="CI171" s="6"/>
      <c r="CJ171" s="6"/>
      <c r="CK171" s="6"/>
      <c r="CL171" s="6"/>
      <c r="CM171" s="6"/>
      <c r="CN171" s="6"/>
      <c r="CO171" s="6"/>
      <c r="CP171" s="6"/>
      <c r="CQ171" s="6"/>
      <c r="CR171" s="6"/>
      <c r="CS171" s="6"/>
      <c r="CT171" s="6"/>
      <c r="CU171" s="6"/>
      <c r="CV171" s="6"/>
      <c r="CW171" s="6"/>
      <c r="CX171" s="6"/>
      <c r="CY171" s="6"/>
      <c r="CZ171" s="6"/>
      <c r="DA171" s="6"/>
      <c r="DB171" s="6"/>
      <c r="DC171" s="6"/>
      <c r="DD171" s="6"/>
      <c r="DE171" s="6"/>
      <c r="DF171" s="6"/>
      <c r="DG171" s="6"/>
      <c r="DH171" s="6"/>
      <c r="DI171" s="6"/>
      <c r="DJ171" s="6"/>
      <c r="DK171" s="6"/>
      <c r="DL171" s="6"/>
      <c r="DM171" s="6"/>
      <c r="DN171" s="6"/>
      <c r="DO171" s="6"/>
      <c r="DP171" s="6"/>
      <c r="DQ171" s="6"/>
      <c r="DR171" s="6"/>
      <c r="DS171" s="6"/>
      <c r="DT171" s="6"/>
      <c r="DU171" s="6"/>
      <c r="DV171" s="6"/>
      <c r="DW171" s="6"/>
      <c r="DX171" s="6"/>
      <c r="DY171" s="6"/>
      <c r="DZ171" s="6"/>
      <c r="EA171" s="6"/>
      <c r="EB171" s="6"/>
      <c r="EC171" s="6"/>
      <c r="ED171" s="6"/>
      <c r="EE171" s="6"/>
      <c r="EF171" s="6"/>
      <c r="EG171" s="6"/>
      <c r="EH171" s="6"/>
      <c r="EI171" s="6"/>
      <c r="EJ171" s="6"/>
      <c r="EK171" s="6"/>
      <c r="EL171" s="6"/>
      <c r="EM171" s="6"/>
      <c r="EN171" s="6"/>
      <c r="EO171" s="6"/>
      <c r="EP171" s="6"/>
      <c r="EQ171" s="6"/>
      <c r="ER171" s="6"/>
      <c r="ES171" s="6"/>
      <c r="ET171" s="6"/>
      <c r="EU171" s="6"/>
      <c r="EV171" s="6"/>
      <c r="EW171" s="6"/>
      <c r="EX171" s="6"/>
      <c r="EY171" s="6"/>
      <c r="EZ171" s="6"/>
      <c r="FA171" s="6"/>
      <c r="FB171" s="6"/>
      <c r="FC171" s="6"/>
      <c r="FD171" s="6"/>
      <c r="FE171" s="6"/>
      <c r="FF171" s="6"/>
      <c r="FG171" s="6"/>
      <c r="FH171" s="6"/>
      <c r="FI171" s="6"/>
      <c r="FJ171" s="6"/>
      <c r="FK171" s="6"/>
      <c r="FL171" s="6"/>
      <c r="FM171" s="6"/>
      <c r="FN171" s="6"/>
      <c r="FO171" s="6"/>
      <c r="FP171" s="6"/>
      <c r="FQ171" s="6"/>
      <c r="FR171" s="6"/>
      <c r="FS171" s="6"/>
      <c r="FT171" s="6"/>
      <c r="FU171" s="6"/>
      <c r="FV171" s="6"/>
      <c r="FW171" s="6"/>
      <c r="FX171" s="6"/>
      <c r="FY171" s="6"/>
      <c r="FZ171" s="6"/>
      <c r="GA171" s="6"/>
      <c r="GB171" s="6"/>
      <c r="GC171" s="6"/>
      <c r="GD171" s="6"/>
      <c r="GE171" s="6"/>
      <c r="GF171" s="6"/>
      <c r="GG171" s="6"/>
      <c r="GH171" s="6"/>
      <c r="GI171" s="6"/>
      <c r="GJ171" s="6"/>
      <c r="GK171" s="6"/>
      <c r="GL171" s="6"/>
      <c r="GM171" s="6"/>
      <c r="GN171" s="6"/>
      <c r="GO171" s="6"/>
      <c r="GP171" s="6"/>
      <c r="GQ171" s="6"/>
      <c r="GR171" s="6"/>
      <c r="GS171" s="6"/>
      <c r="GT171" s="6"/>
      <c r="GU171" s="6"/>
      <c r="GV171" s="6"/>
      <c r="GW171" s="6"/>
      <c r="GX171" s="6"/>
      <c r="GY171" s="6"/>
      <c r="GZ171" s="6"/>
      <c r="HA171" s="6"/>
      <c r="HB171" s="6"/>
      <c r="HC171" s="6"/>
      <c r="HD171" s="6"/>
      <c r="HE171" s="6"/>
      <c r="HF171" s="6"/>
      <c r="HG171" s="6"/>
      <c r="HH171" s="6"/>
      <c r="HI171" s="6"/>
      <c r="HJ171" s="6"/>
      <c r="HK171" s="6"/>
      <c r="HL171" s="6"/>
      <c r="HM171" s="6"/>
      <c r="HN171" s="6"/>
      <c r="HO171" s="6"/>
      <c r="HP171" s="6"/>
      <c r="HQ171" s="6"/>
      <c r="HR171" s="6"/>
      <c r="HS171" s="6"/>
      <c r="HT171" s="6"/>
      <c r="HU171" s="6"/>
      <c r="HV171" s="6"/>
      <c r="HW171" s="6"/>
      <c r="HX171" s="6"/>
      <c r="HY171" s="6"/>
      <c r="HZ171" s="6"/>
      <c r="IA171" s="6"/>
      <c r="IB171" s="6"/>
      <c r="IC171" s="6"/>
      <c r="ID171" s="6"/>
      <c r="IE171" s="6"/>
      <c r="IF171" s="6"/>
      <c r="IG171" s="6"/>
      <c r="IH171" s="6"/>
      <c r="II171" s="6"/>
    </row>
    <row r="172" spans="1:243" s="2" customFormat="1" ht="12.75" customHeight="1" x14ac:dyDescent="0.2">
      <c r="A172" s="35" t="s">
        <v>436</v>
      </c>
      <c r="B172" s="18" t="s">
        <v>286</v>
      </c>
      <c r="C172" s="25"/>
      <c r="D172" s="10" t="s">
        <v>68</v>
      </c>
      <c r="E172" s="86">
        <v>106</v>
      </c>
      <c r="F172" s="11">
        <f t="shared" si="16"/>
        <v>0</v>
      </c>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c r="DC172" s="5"/>
      <c r="DD172" s="5"/>
      <c r="DE172" s="5"/>
      <c r="DF172" s="5"/>
      <c r="DG172" s="5"/>
      <c r="DH172" s="5"/>
      <c r="DI172" s="5"/>
      <c r="DJ172" s="5"/>
      <c r="DK172" s="5"/>
      <c r="DL172" s="5"/>
      <c r="DM172" s="5"/>
      <c r="DN172" s="5"/>
      <c r="DO172" s="5"/>
      <c r="DP172" s="5"/>
      <c r="DQ172" s="5"/>
      <c r="DR172" s="5"/>
      <c r="DS172" s="5"/>
      <c r="DT172" s="5"/>
      <c r="DU172" s="5"/>
      <c r="DV172" s="5"/>
      <c r="DW172" s="5"/>
      <c r="DX172" s="5"/>
      <c r="DY172" s="5"/>
      <c r="DZ172" s="5"/>
      <c r="EA172" s="5"/>
      <c r="EB172" s="5"/>
      <c r="EC172" s="5"/>
      <c r="ED172" s="5"/>
      <c r="EE172" s="5"/>
      <c r="EF172" s="5"/>
      <c r="EG172" s="5"/>
      <c r="EH172" s="5"/>
      <c r="EI172" s="5"/>
      <c r="EJ172" s="5"/>
      <c r="EK172" s="5"/>
      <c r="EL172" s="5"/>
      <c r="EM172" s="5"/>
      <c r="EN172" s="5"/>
      <c r="EO172" s="5"/>
      <c r="EP172" s="5"/>
      <c r="EQ172" s="5"/>
      <c r="ER172" s="5"/>
      <c r="ES172" s="5"/>
      <c r="ET172" s="5"/>
      <c r="EU172" s="5"/>
      <c r="EV172" s="5"/>
      <c r="EW172" s="5"/>
      <c r="EX172" s="5"/>
      <c r="EY172" s="5"/>
      <c r="EZ172" s="5"/>
      <c r="FA172" s="5"/>
      <c r="FB172" s="5"/>
      <c r="FC172" s="5"/>
      <c r="FD172" s="5"/>
      <c r="FE172" s="5"/>
      <c r="FF172" s="5"/>
      <c r="FG172" s="5"/>
      <c r="FH172" s="5"/>
      <c r="FI172" s="5"/>
      <c r="FJ172" s="5"/>
      <c r="FK172" s="5"/>
      <c r="FL172" s="5"/>
      <c r="FM172" s="5"/>
      <c r="FN172" s="5"/>
      <c r="FO172" s="5"/>
      <c r="FP172" s="5"/>
      <c r="FQ172" s="5"/>
      <c r="FR172" s="5"/>
      <c r="FS172" s="5"/>
      <c r="FT172" s="5"/>
      <c r="FU172" s="5"/>
      <c r="FV172" s="5"/>
      <c r="FW172" s="5"/>
      <c r="FX172" s="5"/>
      <c r="FY172" s="5"/>
      <c r="FZ172" s="5"/>
      <c r="GA172" s="5"/>
      <c r="GB172" s="5"/>
      <c r="GC172" s="5"/>
      <c r="GD172" s="5"/>
      <c r="GE172" s="5"/>
      <c r="GF172" s="5"/>
      <c r="GG172" s="5"/>
      <c r="GH172" s="5"/>
      <c r="GI172" s="5"/>
      <c r="GJ172" s="5"/>
      <c r="GK172" s="5"/>
      <c r="GL172" s="5"/>
      <c r="GM172" s="5"/>
      <c r="GN172" s="5"/>
      <c r="GO172" s="5"/>
      <c r="GP172" s="5"/>
      <c r="GQ172" s="5"/>
      <c r="GR172" s="5"/>
      <c r="GS172" s="5"/>
      <c r="GT172" s="5"/>
      <c r="GU172" s="5"/>
      <c r="GV172" s="5"/>
      <c r="GW172" s="5"/>
      <c r="GX172" s="5"/>
      <c r="GY172" s="5"/>
      <c r="GZ172" s="5"/>
      <c r="HA172" s="5"/>
      <c r="HB172" s="5"/>
      <c r="HC172" s="5"/>
      <c r="HD172" s="5"/>
      <c r="HE172" s="5"/>
      <c r="HF172" s="5"/>
      <c r="HG172" s="5"/>
      <c r="HH172" s="5"/>
      <c r="HI172" s="5"/>
      <c r="HJ172" s="5"/>
      <c r="HK172" s="5"/>
      <c r="HL172" s="5"/>
      <c r="HM172" s="5"/>
      <c r="HN172" s="5"/>
      <c r="HO172" s="5"/>
      <c r="HP172" s="5"/>
      <c r="HQ172" s="5"/>
      <c r="HR172" s="5"/>
      <c r="HS172" s="5"/>
      <c r="HT172" s="5"/>
      <c r="HU172" s="5"/>
      <c r="HV172" s="5"/>
      <c r="HW172" s="5"/>
      <c r="HX172" s="5"/>
      <c r="HY172" s="5"/>
      <c r="HZ172" s="5"/>
      <c r="IA172" s="5"/>
      <c r="IB172" s="5"/>
      <c r="IC172" s="5"/>
      <c r="ID172" s="5"/>
      <c r="IE172" s="5"/>
      <c r="IF172" s="5"/>
      <c r="IG172" s="5"/>
      <c r="IH172" s="5"/>
      <c r="II172" s="5"/>
    </row>
    <row r="173" spans="1:243" s="4" customFormat="1" x14ac:dyDescent="0.2">
      <c r="A173" s="35" t="s">
        <v>225</v>
      </c>
      <c r="B173" s="18" t="s">
        <v>285</v>
      </c>
      <c r="C173" s="25"/>
      <c r="D173" s="10" t="s">
        <v>68</v>
      </c>
      <c r="E173" s="86">
        <v>161</v>
      </c>
      <c r="F173" s="11">
        <f t="shared" si="16"/>
        <v>0</v>
      </c>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c r="FI173" s="1"/>
      <c r="FJ173" s="1"/>
      <c r="FK173" s="1"/>
      <c r="FL173" s="1"/>
      <c r="FM173" s="1"/>
      <c r="FN173" s="1"/>
      <c r="FO173" s="1"/>
      <c r="FP173" s="1"/>
      <c r="FQ173" s="1"/>
      <c r="FR173" s="1"/>
      <c r="FS173" s="1"/>
      <c r="FT173" s="1"/>
      <c r="FU173" s="1"/>
      <c r="FV173" s="1"/>
      <c r="FW173" s="1"/>
      <c r="FX173" s="1"/>
      <c r="FY173" s="1"/>
      <c r="FZ173" s="1"/>
      <c r="GA173" s="1"/>
      <c r="GB173" s="1"/>
      <c r="GC173" s="1"/>
      <c r="GD173" s="1"/>
      <c r="GE173" s="1"/>
      <c r="GF173" s="1"/>
      <c r="GG173" s="1"/>
      <c r="GH173" s="1"/>
      <c r="GI173" s="1"/>
      <c r="GJ173" s="1"/>
      <c r="GK173" s="1"/>
      <c r="GL173" s="1"/>
      <c r="GM173" s="1"/>
      <c r="GN173" s="1"/>
      <c r="GO173" s="1"/>
      <c r="GP173" s="1"/>
      <c r="GQ173" s="1"/>
      <c r="GR173" s="1"/>
      <c r="GS173" s="1"/>
      <c r="GT173" s="1"/>
      <c r="GU173" s="1"/>
      <c r="GV173" s="1"/>
      <c r="GW173" s="1"/>
      <c r="GX173" s="1"/>
      <c r="GY173" s="1"/>
      <c r="GZ173" s="1"/>
      <c r="HA173" s="1"/>
      <c r="HB173" s="1"/>
      <c r="HC173" s="1"/>
      <c r="HD173" s="1"/>
      <c r="HE173" s="1"/>
      <c r="HF173" s="1"/>
      <c r="HG173" s="1"/>
      <c r="HH173" s="1"/>
      <c r="HI173" s="1"/>
      <c r="HJ173" s="1"/>
      <c r="HK173" s="1"/>
      <c r="HL173" s="1"/>
      <c r="HM173" s="1"/>
      <c r="HN173" s="1"/>
      <c r="HO173" s="1"/>
      <c r="HP173" s="1"/>
      <c r="HQ173" s="1"/>
      <c r="HR173" s="1"/>
      <c r="HS173" s="1"/>
      <c r="HT173" s="1"/>
      <c r="HU173" s="1"/>
      <c r="HV173" s="1"/>
      <c r="HW173" s="1"/>
      <c r="HX173" s="1"/>
      <c r="HY173" s="1"/>
      <c r="HZ173" s="1"/>
      <c r="IA173" s="1"/>
      <c r="IB173" s="1"/>
      <c r="IC173" s="1"/>
      <c r="ID173" s="1"/>
      <c r="IE173" s="1"/>
      <c r="IF173" s="1"/>
      <c r="IG173" s="1"/>
      <c r="IH173" s="1"/>
      <c r="II173" s="1"/>
    </row>
    <row r="174" spans="1:243" x14ac:dyDescent="0.2">
      <c r="A174" s="35" t="s">
        <v>230</v>
      </c>
      <c r="B174" s="18" t="s">
        <v>226</v>
      </c>
      <c r="C174" s="25"/>
      <c r="D174" s="10" t="s">
        <v>68</v>
      </c>
      <c r="E174" s="86">
        <v>245</v>
      </c>
      <c r="F174" s="11">
        <f t="shared" si="16"/>
        <v>0</v>
      </c>
    </row>
    <row r="175" spans="1:243" x14ac:dyDescent="0.2">
      <c r="A175" s="35" t="s">
        <v>231</v>
      </c>
      <c r="B175" s="18" t="s">
        <v>227</v>
      </c>
      <c r="C175" s="25"/>
      <c r="D175" s="10" t="s">
        <v>68</v>
      </c>
      <c r="E175" s="86">
        <v>294</v>
      </c>
      <c r="F175" s="11">
        <f t="shared" si="16"/>
        <v>0</v>
      </c>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c r="ES175" s="4"/>
      <c r="ET175" s="4"/>
      <c r="EU175" s="4"/>
      <c r="EV175" s="4"/>
      <c r="EW175" s="4"/>
      <c r="EX175" s="4"/>
      <c r="EY175" s="4"/>
      <c r="EZ175" s="4"/>
      <c r="FA175" s="4"/>
      <c r="FB175" s="4"/>
      <c r="FC175" s="4"/>
      <c r="FD175" s="4"/>
      <c r="FE175" s="4"/>
      <c r="FF175" s="4"/>
      <c r="FG175" s="4"/>
      <c r="FH175" s="4"/>
      <c r="FI175" s="4"/>
      <c r="FJ175" s="4"/>
      <c r="FK175" s="4"/>
      <c r="FL175" s="4"/>
      <c r="FM175" s="4"/>
      <c r="FN175" s="4"/>
      <c r="FO175" s="4"/>
      <c r="FP175" s="4"/>
      <c r="FQ175" s="4"/>
      <c r="FR175" s="4"/>
      <c r="FS175" s="4"/>
      <c r="FT175" s="4"/>
      <c r="FU175" s="4"/>
      <c r="FV175" s="4"/>
      <c r="FW175" s="4"/>
      <c r="FX175" s="4"/>
      <c r="FY175" s="4"/>
      <c r="FZ175" s="4"/>
      <c r="GA175" s="4"/>
      <c r="GB175" s="4"/>
      <c r="GC175" s="4"/>
      <c r="GD175" s="4"/>
      <c r="GE175" s="4"/>
      <c r="GF175" s="4"/>
      <c r="GG175" s="4"/>
      <c r="GH175" s="4"/>
      <c r="GI175" s="4"/>
      <c r="GJ175" s="4"/>
      <c r="GK175" s="4"/>
      <c r="GL175" s="4"/>
      <c r="GM175" s="4"/>
      <c r="GN175" s="4"/>
      <c r="GO175" s="4"/>
      <c r="GP175" s="4"/>
      <c r="GQ175" s="4"/>
      <c r="GR175" s="4"/>
      <c r="GS175" s="4"/>
      <c r="GT175" s="4"/>
      <c r="GU175" s="4"/>
      <c r="GV175" s="4"/>
      <c r="GW175" s="4"/>
      <c r="GX175" s="4"/>
      <c r="GY175" s="4"/>
      <c r="GZ175" s="4"/>
      <c r="HA175" s="4"/>
      <c r="HB175" s="4"/>
      <c r="HC175" s="4"/>
      <c r="HD175" s="4"/>
      <c r="HE175" s="4"/>
      <c r="HF175" s="4"/>
      <c r="HG175" s="4"/>
      <c r="HH175" s="4"/>
      <c r="HI175" s="4"/>
      <c r="HJ175" s="4"/>
      <c r="HK175" s="4"/>
      <c r="HL175" s="4"/>
      <c r="HM175" s="4"/>
      <c r="HN175" s="4"/>
      <c r="HO175" s="4"/>
      <c r="HP175" s="4"/>
      <c r="HQ175" s="4"/>
      <c r="HR175" s="4"/>
      <c r="HS175" s="4"/>
      <c r="HT175" s="4"/>
      <c r="HU175" s="4"/>
      <c r="HV175" s="4"/>
      <c r="HW175" s="4"/>
      <c r="HX175" s="4"/>
      <c r="HY175" s="4"/>
      <c r="HZ175" s="4"/>
      <c r="IA175" s="4"/>
      <c r="IB175" s="4"/>
      <c r="IC175" s="4"/>
      <c r="ID175" s="4"/>
      <c r="IE175" s="4"/>
      <c r="IF175" s="4"/>
      <c r="IG175" s="4"/>
      <c r="IH175" s="4"/>
      <c r="II175" s="4"/>
    </row>
    <row r="176" spans="1:243" x14ac:dyDescent="0.2">
      <c r="A176" s="35" t="s">
        <v>232</v>
      </c>
      <c r="B176" s="18" t="s">
        <v>228</v>
      </c>
      <c r="C176" s="25"/>
      <c r="D176" s="10" t="s">
        <v>68</v>
      </c>
      <c r="E176" s="86">
        <v>37</v>
      </c>
      <c r="F176" s="11">
        <f t="shared" si="16"/>
        <v>0</v>
      </c>
    </row>
    <row r="177" spans="1:243" x14ac:dyDescent="0.2">
      <c r="A177" s="35" t="s">
        <v>233</v>
      </c>
      <c r="B177" s="18" t="s">
        <v>321</v>
      </c>
      <c r="C177" s="25"/>
      <c r="D177" s="10" t="s">
        <v>68</v>
      </c>
      <c r="E177" s="86">
        <v>65</v>
      </c>
      <c r="F177" s="11">
        <f t="shared" si="16"/>
        <v>0</v>
      </c>
    </row>
    <row r="178" spans="1:243" x14ac:dyDescent="0.2">
      <c r="A178" s="35" t="s">
        <v>234</v>
      </c>
      <c r="B178" s="18" t="s">
        <v>229</v>
      </c>
      <c r="C178" s="25"/>
      <c r="D178" s="10" t="s">
        <v>68</v>
      </c>
      <c r="E178" s="86">
        <v>163</v>
      </c>
      <c r="F178" s="11">
        <f t="shared" si="16"/>
        <v>0</v>
      </c>
    </row>
    <row r="179" spans="1:243" s="7" customFormat="1" x14ac:dyDescent="0.2">
      <c r="A179" s="35" t="s">
        <v>235</v>
      </c>
      <c r="B179" s="18" t="s">
        <v>469</v>
      </c>
      <c r="C179" s="25"/>
      <c r="D179" s="10" t="s">
        <v>68</v>
      </c>
      <c r="E179" s="86">
        <v>255</v>
      </c>
      <c r="F179" s="11">
        <f t="shared" si="16"/>
        <v>0</v>
      </c>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c r="FI179" s="1"/>
      <c r="FJ179" s="1"/>
      <c r="FK179" s="1"/>
      <c r="FL179" s="1"/>
      <c r="FM179" s="1"/>
      <c r="FN179" s="1"/>
      <c r="FO179" s="1"/>
      <c r="FP179" s="1"/>
      <c r="FQ179" s="1"/>
      <c r="FR179" s="1"/>
      <c r="FS179" s="1"/>
      <c r="FT179" s="1"/>
      <c r="FU179" s="1"/>
      <c r="FV179" s="1"/>
      <c r="FW179" s="1"/>
      <c r="FX179" s="1"/>
      <c r="FY179" s="1"/>
      <c r="FZ179" s="1"/>
      <c r="GA179" s="1"/>
      <c r="GB179" s="1"/>
      <c r="GC179" s="1"/>
      <c r="GD179" s="1"/>
      <c r="GE179" s="1"/>
      <c r="GF179" s="1"/>
      <c r="GG179" s="1"/>
      <c r="GH179" s="1"/>
      <c r="GI179" s="1"/>
      <c r="GJ179" s="1"/>
      <c r="GK179" s="1"/>
      <c r="GL179" s="1"/>
      <c r="GM179" s="1"/>
      <c r="GN179" s="1"/>
      <c r="GO179" s="1"/>
      <c r="GP179" s="1"/>
      <c r="GQ179" s="1"/>
      <c r="GR179" s="1"/>
      <c r="GS179" s="1"/>
      <c r="GT179" s="1"/>
      <c r="GU179" s="1"/>
      <c r="GV179" s="1"/>
      <c r="GW179" s="1"/>
      <c r="GX179" s="1"/>
      <c r="GY179" s="1"/>
      <c r="GZ179" s="1"/>
      <c r="HA179" s="1"/>
      <c r="HB179" s="1"/>
      <c r="HC179" s="1"/>
      <c r="HD179" s="1"/>
      <c r="HE179" s="1"/>
      <c r="HF179" s="1"/>
      <c r="HG179" s="1"/>
      <c r="HH179" s="1"/>
      <c r="HI179" s="1"/>
      <c r="HJ179" s="1"/>
      <c r="HK179" s="1"/>
      <c r="HL179" s="1"/>
      <c r="HM179" s="1"/>
      <c r="HN179" s="1"/>
      <c r="HO179" s="1"/>
      <c r="HP179" s="1"/>
      <c r="HQ179" s="1"/>
      <c r="HR179" s="1"/>
      <c r="HS179" s="1"/>
      <c r="HT179" s="1"/>
      <c r="HU179" s="1"/>
      <c r="HV179" s="1"/>
      <c r="HW179" s="1"/>
      <c r="HX179" s="1"/>
      <c r="HY179" s="1"/>
      <c r="HZ179" s="1"/>
      <c r="IA179" s="1"/>
      <c r="IB179" s="1"/>
      <c r="IC179" s="1"/>
      <c r="ID179" s="1"/>
      <c r="IE179" s="1"/>
      <c r="IF179" s="1"/>
      <c r="IG179" s="1"/>
      <c r="IH179" s="1"/>
      <c r="II179" s="1"/>
    </row>
    <row r="180" spans="1:243" x14ac:dyDescent="0.2">
      <c r="A180" s="35" t="s">
        <v>236</v>
      </c>
      <c r="B180" s="18" t="s">
        <v>470</v>
      </c>
      <c r="C180" s="25"/>
      <c r="D180" s="10" t="s">
        <v>68</v>
      </c>
      <c r="E180" s="86">
        <v>310</v>
      </c>
      <c r="F180" s="11">
        <f t="shared" si="16"/>
        <v>0</v>
      </c>
    </row>
    <row r="181" spans="1:243" ht="25.5" x14ac:dyDescent="0.2">
      <c r="A181" s="35" t="s">
        <v>237</v>
      </c>
      <c r="B181" s="18" t="s">
        <v>57</v>
      </c>
      <c r="C181" s="25"/>
      <c r="D181" s="10" t="s">
        <v>68</v>
      </c>
      <c r="E181" s="86">
        <v>171</v>
      </c>
      <c r="F181" s="11">
        <f t="shared" si="16"/>
        <v>0</v>
      </c>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c r="DF181" s="7"/>
      <c r="DG181" s="7"/>
      <c r="DH181" s="7"/>
      <c r="DI181" s="7"/>
      <c r="DJ181" s="7"/>
      <c r="DK181" s="7"/>
      <c r="DL181" s="7"/>
      <c r="DM181" s="7"/>
      <c r="DN181" s="7"/>
      <c r="DO181" s="7"/>
      <c r="DP181" s="7"/>
      <c r="DQ181" s="7"/>
      <c r="DR181" s="7"/>
      <c r="DS181" s="7"/>
      <c r="DT181" s="7"/>
      <c r="DU181" s="7"/>
      <c r="DV181" s="7"/>
      <c r="DW181" s="7"/>
      <c r="DX181" s="7"/>
      <c r="DY181" s="7"/>
      <c r="DZ181" s="7"/>
      <c r="EA181" s="7"/>
      <c r="EB181" s="7"/>
      <c r="EC181" s="7"/>
      <c r="ED181" s="7"/>
      <c r="EE181" s="7"/>
      <c r="EF181" s="7"/>
      <c r="EG181" s="7"/>
      <c r="EH181" s="7"/>
      <c r="EI181" s="7"/>
      <c r="EJ181" s="7"/>
      <c r="EK181" s="7"/>
      <c r="EL181" s="7"/>
      <c r="EM181" s="7"/>
      <c r="EN181" s="7"/>
      <c r="EO181" s="7"/>
      <c r="EP181" s="7"/>
      <c r="EQ181" s="7"/>
      <c r="ER181" s="7"/>
      <c r="ES181" s="7"/>
      <c r="ET181" s="7"/>
      <c r="EU181" s="7"/>
      <c r="EV181" s="7"/>
      <c r="EW181" s="7"/>
      <c r="EX181" s="7"/>
      <c r="EY181" s="7"/>
      <c r="EZ181" s="7"/>
      <c r="FA181" s="7"/>
      <c r="FB181" s="7"/>
      <c r="FC181" s="7"/>
      <c r="FD181" s="7"/>
      <c r="FE181" s="7"/>
      <c r="FF181" s="7"/>
      <c r="FG181" s="7"/>
      <c r="FH181" s="7"/>
      <c r="FI181" s="7"/>
      <c r="FJ181" s="7"/>
      <c r="FK181" s="7"/>
      <c r="FL181" s="7"/>
      <c r="FM181" s="7"/>
      <c r="FN181" s="7"/>
      <c r="FO181" s="7"/>
      <c r="FP181" s="7"/>
      <c r="FQ181" s="7"/>
      <c r="FR181" s="7"/>
      <c r="FS181" s="7"/>
      <c r="FT181" s="7"/>
      <c r="FU181" s="7"/>
      <c r="FV181" s="7"/>
      <c r="FW181" s="7"/>
      <c r="FX181" s="7"/>
      <c r="FY181" s="7"/>
      <c r="FZ181" s="7"/>
      <c r="GA181" s="7"/>
      <c r="GB181" s="7"/>
      <c r="GC181" s="7"/>
      <c r="GD181" s="7"/>
      <c r="GE181" s="7"/>
      <c r="GF181" s="7"/>
      <c r="GG181" s="7"/>
      <c r="GH181" s="7"/>
      <c r="GI181" s="7"/>
      <c r="GJ181" s="7"/>
      <c r="GK181" s="7"/>
      <c r="GL181" s="7"/>
      <c r="GM181" s="7"/>
      <c r="GN181" s="7"/>
      <c r="GO181" s="7"/>
      <c r="GP181" s="7"/>
      <c r="GQ181" s="7"/>
      <c r="GR181" s="7"/>
      <c r="GS181" s="7"/>
      <c r="GT181" s="7"/>
      <c r="GU181" s="7"/>
      <c r="GV181" s="7"/>
      <c r="GW181" s="7"/>
      <c r="GX181" s="7"/>
      <c r="GY181" s="7"/>
      <c r="GZ181" s="7"/>
      <c r="HA181" s="7"/>
      <c r="HB181" s="7"/>
      <c r="HC181" s="7"/>
      <c r="HD181" s="7"/>
      <c r="HE181" s="7"/>
      <c r="HF181" s="7"/>
      <c r="HG181" s="7"/>
      <c r="HH181" s="7"/>
      <c r="HI181" s="7"/>
      <c r="HJ181" s="7"/>
      <c r="HK181" s="7"/>
      <c r="HL181" s="7"/>
      <c r="HM181" s="7"/>
      <c r="HN181" s="7"/>
      <c r="HO181" s="7"/>
      <c r="HP181" s="7"/>
      <c r="HQ181" s="7"/>
      <c r="HR181" s="7"/>
      <c r="HS181" s="7"/>
      <c r="HT181" s="7"/>
      <c r="HU181" s="7"/>
      <c r="HV181" s="7"/>
      <c r="HW181" s="7"/>
      <c r="HX181" s="7"/>
      <c r="HY181" s="7"/>
      <c r="HZ181" s="7"/>
      <c r="IA181" s="7"/>
      <c r="IB181" s="7"/>
      <c r="IC181" s="7"/>
      <c r="ID181" s="7"/>
      <c r="IE181" s="7"/>
      <c r="IF181" s="7"/>
      <c r="IG181" s="7"/>
      <c r="IH181" s="7"/>
      <c r="II181" s="7"/>
    </row>
    <row r="182" spans="1:243" x14ac:dyDescent="0.2">
      <c r="A182" s="35" t="s">
        <v>238</v>
      </c>
      <c r="B182" s="18" t="s">
        <v>471</v>
      </c>
      <c r="C182" s="25"/>
      <c r="D182" s="10" t="s">
        <v>68</v>
      </c>
      <c r="E182" s="86">
        <v>144</v>
      </c>
      <c r="F182" s="11">
        <f t="shared" si="16"/>
        <v>0</v>
      </c>
    </row>
    <row r="183" spans="1:243" x14ac:dyDescent="0.2">
      <c r="A183" s="35" t="s">
        <v>239</v>
      </c>
      <c r="B183" s="18" t="s">
        <v>242</v>
      </c>
      <c r="C183" s="25"/>
      <c r="D183" s="10" t="s">
        <v>68</v>
      </c>
      <c r="E183" s="86">
        <v>18</v>
      </c>
      <c r="F183" s="11">
        <f t="shared" si="16"/>
        <v>0</v>
      </c>
    </row>
    <row r="184" spans="1:243" x14ac:dyDescent="0.2">
      <c r="A184" s="35" t="s">
        <v>240</v>
      </c>
      <c r="B184" s="18" t="s">
        <v>244</v>
      </c>
      <c r="C184" s="25"/>
      <c r="D184" s="10" t="s">
        <v>68</v>
      </c>
      <c r="E184" s="86">
        <v>282</v>
      </c>
      <c r="F184" s="11">
        <f t="shared" si="16"/>
        <v>0</v>
      </c>
    </row>
    <row r="185" spans="1:243" x14ac:dyDescent="0.2">
      <c r="A185" s="35" t="s">
        <v>241</v>
      </c>
      <c r="B185" s="18" t="s">
        <v>243</v>
      </c>
      <c r="C185" s="25"/>
      <c r="D185" s="10" t="s">
        <v>68</v>
      </c>
      <c r="E185" s="86">
        <v>421</v>
      </c>
      <c r="F185" s="11">
        <f t="shared" si="16"/>
        <v>0</v>
      </c>
    </row>
    <row r="186" spans="1:243" x14ac:dyDescent="0.2">
      <c r="A186" s="15" t="s">
        <v>53</v>
      </c>
      <c r="B186" s="18" t="s">
        <v>289</v>
      </c>
      <c r="C186" s="25"/>
      <c r="D186" s="10" t="s">
        <v>68</v>
      </c>
      <c r="E186" s="86">
        <v>38</v>
      </c>
      <c r="F186" s="11">
        <f t="shared" si="16"/>
        <v>0</v>
      </c>
    </row>
    <row r="187" spans="1:243" x14ac:dyDescent="0.2">
      <c r="A187" s="15" t="s">
        <v>245</v>
      </c>
      <c r="B187" s="18" t="s">
        <v>290</v>
      </c>
      <c r="C187" s="25"/>
      <c r="D187" s="10" t="s">
        <v>68</v>
      </c>
      <c r="E187" s="86">
        <v>95</v>
      </c>
      <c r="F187" s="11">
        <f t="shared" si="16"/>
        <v>0</v>
      </c>
    </row>
    <row r="188" spans="1:243" ht="25.5" x14ac:dyDescent="0.2">
      <c r="A188" s="15" t="s">
        <v>54</v>
      </c>
      <c r="B188" s="18" t="s">
        <v>287</v>
      </c>
      <c r="C188" s="25"/>
      <c r="D188" s="10" t="s">
        <v>68</v>
      </c>
      <c r="E188" s="86">
        <v>87</v>
      </c>
      <c r="F188" s="11">
        <f t="shared" si="16"/>
        <v>0</v>
      </c>
    </row>
    <row r="189" spans="1:243" ht="25.5" x14ac:dyDescent="0.2">
      <c r="A189" s="15" t="s">
        <v>246</v>
      </c>
      <c r="B189" s="18" t="s">
        <v>288</v>
      </c>
      <c r="C189" s="25"/>
      <c r="D189" s="10" t="s">
        <v>68</v>
      </c>
      <c r="E189" s="86">
        <v>144</v>
      </c>
      <c r="F189" s="11">
        <f t="shared" si="16"/>
        <v>0</v>
      </c>
    </row>
    <row r="190" spans="1:243" ht="25.5" x14ac:dyDescent="0.2">
      <c r="A190" s="15" t="s">
        <v>291</v>
      </c>
      <c r="B190" s="18" t="s">
        <v>293</v>
      </c>
      <c r="C190" s="25"/>
      <c r="D190" s="10" t="s">
        <v>68</v>
      </c>
      <c r="E190" s="86">
        <v>87</v>
      </c>
      <c r="F190" s="11">
        <f t="shared" si="16"/>
        <v>0</v>
      </c>
    </row>
    <row r="191" spans="1:243" s="6" customFormat="1" ht="25.5" x14ac:dyDescent="0.2">
      <c r="A191" s="15" t="s">
        <v>247</v>
      </c>
      <c r="B191" s="18" t="s">
        <v>292</v>
      </c>
      <c r="C191" s="25"/>
      <c r="D191" s="10" t="s">
        <v>68</v>
      </c>
      <c r="E191" s="86">
        <v>144</v>
      </c>
      <c r="F191" s="11">
        <f t="shared" si="16"/>
        <v>0</v>
      </c>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c r="FI191" s="1"/>
      <c r="FJ191" s="1"/>
      <c r="FK191" s="1"/>
      <c r="FL191" s="1"/>
      <c r="FM191" s="1"/>
      <c r="FN191" s="1"/>
      <c r="FO191" s="1"/>
      <c r="FP191" s="1"/>
      <c r="FQ191" s="1"/>
      <c r="FR191" s="1"/>
      <c r="FS191" s="1"/>
      <c r="FT191" s="1"/>
      <c r="FU191" s="1"/>
      <c r="FV191" s="1"/>
      <c r="FW191" s="1"/>
      <c r="FX191" s="1"/>
      <c r="FY191" s="1"/>
      <c r="FZ191" s="1"/>
      <c r="GA191" s="1"/>
      <c r="GB191" s="1"/>
      <c r="GC191" s="1"/>
      <c r="GD191" s="1"/>
      <c r="GE191" s="1"/>
      <c r="GF191" s="1"/>
      <c r="GG191" s="1"/>
      <c r="GH191" s="1"/>
      <c r="GI191" s="1"/>
      <c r="GJ191" s="1"/>
      <c r="GK191" s="1"/>
      <c r="GL191" s="1"/>
      <c r="GM191" s="1"/>
      <c r="GN191" s="1"/>
      <c r="GO191" s="1"/>
      <c r="GP191" s="1"/>
      <c r="GQ191" s="1"/>
      <c r="GR191" s="1"/>
      <c r="GS191" s="1"/>
      <c r="GT191" s="1"/>
      <c r="GU191" s="1"/>
      <c r="GV191" s="1"/>
      <c r="GW191" s="1"/>
      <c r="GX191" s="1"/>
      <c r="GY191" s="1"/>
      <c r="GZ191" s="1"/>
      <c r="HA191" s="1"/>
      <c r="HB191" s="1"/>
      <c r="HC191" s="1"/>
      <c r="HD191" s="1"/>
      <c r="HE191" s="1"/>
      <c r="HF191" s="1"/>
      <c r="HG191" s="1"/>
      <c r="HH191" s="1"/>
      <c r="HI191" s="1"/>
      <c r="HJ191" s="1"/>
      <c r="HK191" s="1"/>
      <c r="HL191" s="1"/>
      <c r="HM191" s="1"/>
      <c r="HN191" s="1"/>
      <c r="HO191" s="1"/>
      <c r="HP191" s="1"/>
      <c r="HQ191" s="1"/>
      <c r="HR191" s="1"/>
      <c r="HS191" s="1"/>
      <c r="HT191" s="1"/>
      <c r="HU191" s="1"/>
      <c r="HV191" s="1"/>
      <c r="HW191" s="1"/>
      <c r="HX191" s="1"/>
      <c r="HY191" s="1"/>
      <c r="HZ191" s="1"/>
      <c r="IA191" s="1"/>
      <c r="IB191" s="1"/>
      <c r="IC191" s="1"/>
      <c r="ID191" s="1"/>
      <c r="IE191" s="1"/>
      <c r="IF191" s="1"/>
      <c r="IG191" s="1"/>
      <c r="IH191" s="1"/>
      <c r="II191" s="1"/>
    </row>
    <row r="192" spans="1:243" s="7" customFormat="1" x14ac:dyDescent="0.2">
      <c r="A192" s="15" t="s">
        <v>328</v>
      </c>
      <c r="B192" s="18" t="s">
        <v>317</v>
      </c>
      <c r="C192" s="25"/>
      <c r="D192" s="10" t="s">
        <v>68</v>
      </c>
      <c r="E192" s="86">
        <v>65</v>
      </c>
      <c r="F192" s="11">
        <f t="shared" si="16"/>
        <v>0</v>
      </c>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c r="FX192" s="1"/>
      <c r="FY192" s="1"/>
      <c r="FZ192" s="1"/>
      <c r="GA192" s="1"/>
      <c r="GB192" s="1"/>
      <c r="GC192" s="1"/>
      <c r="GD192" s="1"/>
      <c r="GE192" s="1"/>
      <c r="GF192" s="1"/>
      <c r="GG192" s="1"/>
      <c r="GH192" s="1"/>
      <c r="GI192" s="1"/>
      <c r="GJ192" s="1"/>
      <c r="GK192" s="1"/>
      <c r="GL192" s="1"/>
      <c r="GM192" s="1"/>
      <c r="GN192" s="1"/>
      <c r="GO192" s="1"/>
      <c r="GP192" s="1"/>
      <c r="GQ192" s="1"/>
      <c r="GR192" s="1"/>
      <c r="GS192" s="1"/>
      <c r="GT192" s="1"/>
      <c r="GU192" s="1"/>
      <c r="GV192" s="1"/>
      <c r="GW192" s="1"/>
      <c r="GX192" s="1"/>
      <c r="GY192" s="1"/>
      <c r="GZ192" s="1"/>
      <c r="HA192" s="1"/>
      <c r="HB192" s="1"/>
      <c r="HC192" s="1"/>
      <c r="HD192" s="1"/>
      <c r="HE192" s="1"/>
      <c r="HF192" s="1"/>
      <c r="HG192" s="1"/>
      <c r="HH192" s="1"/>
      <c r="HI192" s="1"/>
      <c r="HJ192" s="1"/>
      <c r="HK192" s="1"/>
      <c r="HL192" s="1"/>
      <c r="HM192" s="1"/>
      <c r="HN192" s="1"/>
      <c r="HO192" s="1"/>
      <c r="HP192" s="1"/>
      <c r="HQ192" s="1"/>
      <c r="HR192" s="1"/>
      <c r="HS192" s="1"/>
      <c r="HT192" s="1"/>
      <c r="HU192" s="1"/>
      <c r="HV192" s="1"/>
      <c r="HW192" s="1"/>
      <c r="HX192" s="1"/>
      <c r="HY192" s="1"/>
      <c r="HZ192" s="1"/>
      <c r="IA192" s="1"/>
      <c r="IB192" s="1"/>
      <c r="IC192" s="1"/>
      <c r="ID192" s="1"/>
      <c r="IE192" s="1"/>
      <c r="IF192" s="1"/>
      <c r="IG192" s="1"/>
      <c r="IH192" s="1"/>
      <c r="II192" s="1"/>
    </row>
    <row r="193" spans="1:243" s="7" customFormat="1" x14ac:dyDescent="0.2">
      <c r="A193" s="15" t="s">
        <v>318</v>
      </c>
      <c r="B193" s="18" t="s">
        <v>316</v>
      </c>
      <c r="C193" s="25"/>
      <c r="D193" s="10" t="s">
        <v>68</v>
      </c>
      <c r="E193" s="86">
        <v>110</v>
      </c>
      <c r="F193" s="11">
        <f t="shared" ref="F193" si="17">C193*E193</f>
        <v>0</v>
      </c>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
      <c r="FU193" s="1"/>
      <c r="FV193" s="1"/>
      <c r="FW193" s="1"/>
      <c r="FX193" s="1"/>
      <c r="FY193" s="1"/>
      <c r="FZ193" s="1"/>
      <c r="GA193" s="1"/>
      <c r="GB193" s="1"/>
      <c r="GC193" s="1"/>
      <c r="GD193" s="1"/>
      <c r="GE193" s="1"/>
      <c r="GF193" s="1"/>
      <c r="GG193" s="1"/>
      <c r="GH193" s="1"/>
      <c r="GI193" s="1"/>
      <c r="GJ193" s="1"/>
      <c r="GK193" s="1"/>
      <c r="GL193" s="1"/>
      <c r="GM193" s="1"/>
      <c r="GN193" s="1"/>
      <c r="GO193" s="1"/>
      <c r="GP193" s="1"/>
      <c r="GQ193" s="1"/>
      <c r="GR193" s="1"/>
      <c r="GS193" s="1"/>
      <c r="GT193" s="1"/>
      <c r="GU193" s="1"/>
      <c r="GV193" s="1"/>
      <c r="GW193" s="1"/>
      <c r="GX193" s="1"/>
      <c r="GY193" s="1"/>
      <c r="GZ193" s="1"/>
      <c r="HA193" s="1"/>
      <c r="HB193" s="1"/>
      <c r="HC193" s="1"/>
      <c r="HD193" s="1"/>
      <c r="HE193" s="1"/>
      <c r="HF193" s="1"/>
      <c r="HG193" s="1"/>
      <c r="HH193" s="1"/>
      <c r="HI193" s="1"/>
      <c r="HJ193" s="1"/>
      <c r="HK193" s="1"/>
      <c r="HL193" s="1"/>
      <c r="HM193" s="1"/>
      <c r="HN193" s="1"/>
      <c r="HO193" s="1"/>
      <c r="HP193" s="1"/>
      <c r="HQ193" s="1"/>
      <c r="HR193" s="1"/>
      <c r="HS193" s="1"/>
      <c r="HT193" s="1"/>
      <c r="HU193" s="1"/>
      <c r="HV193" s="1"/>
      <c r="HW193" s="1"/>
      <c r="HX193" s="1"/>
      <c r="HY193" s="1"/>
      <c r="HZ193" s="1"/>
      <c r="IA193" s="1"/>
      <c r="IB193" s="1"/>
      <c r="IC193" s="1"/>
      <c r="ID193" s="1"/>
      <c r="IE193" s="1"/>
      <c r="IF193" s="1"/>
      <c r="IG193" s="1"/>
      <c r="IH193" s="1"/>
      <c r="II193" s="1"/>
    </row>
    <row r="194" spans="1:243" s="6" customFormat="1" x14ac:dyDescent="0.2">
      <c r="A194" s="15" t="s">
        <v>248</v>
      </c>
      <c r="B194" s="18" t="s">
        <v>472</v>
      </c>
      <c r="C194" s="25"/>
      <c r="D194" s="10" t="s">
        <v>68</v>
      </c>
      <c r="E194" s="86">
        <v>150</v>
      </c>
      <c r="F194" s="11">
        <f t="shared" si="16"/>
        <v>0</v>
      </c>
    </row>
    <row r="195" spans="1:243" s="6" customFormat="1" x14ac:dyDescent="0.2">
      <c r="A195" s="15" t="s">
        <v>249</v>
      </c>
      <c r="B195" s="18" t="s">
        <v>255</v>
      </c>
      <c r="C195" s="25"/>
      <c r="D195" s="10" t="s">
        <v>68</v>
      </c>
      <c r="E195" s="86">
        <v>971</v>
      </c>
      <c r="F195" s="11">
        <f t="shared" si="16"/>
        <v>0</v>
      </c>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c r="DP195" s="7"/>
      <c r="DQ195" s="7"/>
      <c r="DR195" s="7"/>
      <c r="DS195" s="7"/>
      <c r="DT195" s="7"/>
      <c r="DU195" s="7"/>
      <c r="DV195" s="7"/>
      <c r="DW195" s="7"/>
      <c r="DX195" s="7"/>
      <c r="DY195" s="7"/>
      <c r="DZ195" s="7"/>
      <c r="EA195" s="7"/>
      <c r="EB195" s="7"/>
      <c r="EC195" s="7"/>
      <c r="ED195" s="7"/>
      <c r="EE195" s="7"/>
      <c r="EF195" s="7"/>
      <c r="EG195" s="7"/>
      <c r="EH195" s="7"/>
      <c r="EI195" s="7"/>
      <c r="EJ195" s="7"/>
      <c r="EK195" s="7"/>
      <c r="EL195" s="7"/>
      <c r="EM195" s="7"/>
      <c r="EN195" s="7"/>
      <c r="EO195" s="7"/>
      <c r="EP195" s="7"/>
      <c r="EQ195" s="7"/>
      <c r="ER195" s="7"/>
      <c r="ES195" s="7"/>
      <c r="ET195" s="7"/>
      <c r="EU195" s="7"/>
      <c r="EV195" s="7"/>
      <c r="EW195" s="7"/>
      <c r="EX195" s="7"/>
      <c r="EY195" s="7"/>
      <c r="EZ195" s="7"/>
      <c r="FA195" s="7"/>
      <c r="FB195" s="7"/>
      <c r="FC195" s="7"/>
      <c r="FD195" s="7"/>
      <c r="FE195" s="7"/>
      <c r="FF195" s="7"/>
      <c r="FG195" s="7"/>
      <c r="FH195" s="7"/>
      <c r="FI195" s="7"/>
      <c r="FJ195" s="7"/>
      <c r="FK195" s="7"/>
      <c r="FL195" s="7"/>
      <c r="FM195" s="7"/>
      <c r="FN195" s="7"/>
      <c r="FO195" s="7"/>
      <c r="FP195" s="7"/>
      <c r="FQ195" s="7"/>
      <c r="FR195" s="7"/>
      <c r="FS195" s="7"/>
      <c r="FT195" s="7"/>
      <c r="FU195" s="7"/>
      <c r="FV195" s="7"/>
      <c r="FW195" s="7"/>
      <c r="FX195" s="7"/>
      <c r="FY195" s="7"/>
      <c r="FZ195" s="7"/>
      <c r="GA195" s="7"/>
      <c r="GB195" s="7"/>
      <c r="GC195" s="7"/>
      <c r="GD195" s="7"/>
      <c r="GE195" s="7"/>
      <c r="GF195" s="7"/>
      <c r="GG195" s="7"/>
      <c r="GH195" s="7"/>
      <c r="GI195" s="7"/>
      <c r="GJ195" s="7"/>
      <c r="GK195" s="7"/>
      <c r="GL195" s="7"/>
      <c r="GM195" s="7"/>
      <c r="GN195" s="7"/>
      <c r="GO195" s="7"/>
      <c r="GP195" s="7"/>
      <c r="GQ195" s="7"/>
      <c r="GR195" s="7"/>
      <c r="GS195" s="7"/>
      <c r="GT195" s="7"/>
      <c r="GU195" s="7"/>
      <c r="GV195" s="7"/>
      <c r="GW195" s="7"/>
      <c r="GX195" s="7"/>
      <c r="GY195" s="7"/>
      <c r="GZ195" s="7"/>
      <c r="HA195" s="7"/>
      <c r="HB195" s="7"/>
      <c r="HC195" s="7"/>
      <c r="HD195" s="7"/>
      <c r="HE195" s="7"/>
      <c r="HF195" s="7"/>
      <c r="HG195" s="7"/>
      <c r="HH195" s="7"/>
      <c r="HI195" s="7"/>
      <c r="HJ195" s="7"/>
      <c r="HK195" s="7"/>
      <c r="HL195" s="7"/>
      <c r="HM195" s="7"/>
      <c r="HN195" s="7"/>
      <c r="HO195" s="7"/>
      <c r="HP195" s="7"/>
      <c r="HQ195" s="7"/>
      <c r="HR195" s="7"/>
      <c r="HS195" s="7"/>
      <c r="HT195" s="7"/>
      <c r="HU195" s="7"/>
      <c r="HV195" s="7"/>
      <c r="HW195" s="7"/>
      <c r="HX195" s="7"/>
      <c r="HY195" s="7"/>
      <c r="HZ195" s="7"/>
      <c r="IA195" s="7"/>
      <c r="IB195" s="7"/>
      <c r="IC195" s="7"/>
      <c r="ID195" s="7"/>
      <c r="IE195" s="7"/>
      <c r="IF195" s="7"/>
      <c r="IG195" s="7"/>
      <c r="IH195" s="7"/>
      <c r="II195" s="7"/>
    </row>
    <row r="196" spans="1:243" s="6" customFormat="1" x14ac:dyDescent="0.2">
      <c r="A196" s="15" t="s">
        <v>51</v>
      </c>
      <c r="B196" s="18" t="s">
        <v>52</v>
      </c>
      <c r="C196" s="25"/>
      <c r="D196" s="10" t="s">
        <v>68</v>
      </c>
      <c r="E196" s="86">
        <v>110</v>
      </c>
      <c r="F196" s="11">
        <f t="shared" si="16"/>
        <v>0</v>
      </c>
    </row>
    <row r="197" spans="1:243" x14ac:dyDescent="0.2">
      <c r="A197" s="15" t="s">
        <v>250</v>
      </c>
      <c r="B197" s="18" t="s">
        <v>256</v>
      </c>
      <c r="C197" s="25"/>
      <c r="D197" s="10" t="s">
        <v>302</v>
      </c>
      <c r="E197" s="86">
        <v>673</v>
      </c>
      <c r="F197" s="11">
        <f t="shared" si="16"/>
        <v>0</v>
      </c>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6"/>
      <c r="BR197" s="6"/>
      <c r="BS197" s="6"/>
      <c r="BT197" s="6"/>
      <c r="BU197" s="6"/>
      <c r="BV197" s="6"/>
      <c r="BW197" s="6"/>
      <c r="BX197" s="6"/>
      <c r="BY197" s="6"/>
      <c r="BZ197" s="6"/>
      <c r="CA197" s="6"/>
      <c r="CB197" s="6"/>
      <c r="CC197" s="6"/>
      <c r="CD197" s="6"/>
      <c r="CE197" s="6"/>
      <c r="CF197" s="6"/>
      <c r="CG197" s="6"/>
      <c r="CH197" s="6"/>
      <c r="CI197" s="6"/>
      <c r="CJ197" s="6"/>
      <c r="CK197" s="6"/>
      <c r="CL197" s="6"/>
      <c r="CM197" s="6"/>
      <c r="CN197" s="6"/>
      <c r="CO197" s="6"/>
      <c r="CP197" s="6"/>
      <c r="CQ197" s="6"/>
      <c r="CR197" s="6"/>
      <c r="CS197" s="6"/>
      <c r="CT197" s="6"/>
      <c r="CU197" s="6"/>
      <c r="CV197" s="6"/>
      <c r="CW197" s="6"/>
      <c r="CX197" s="6"/>
      <c r="CY197" s="6"/>
      <c r="CZ197" s="6"/>
      <c r="DA197" s="6"/>
      <c r="DB197" s="6"/>
      <c r="DC197" s="6"/>
      <c r="DD197" s="6"/>
      <c r="DE197" s="6"/>
      <c r="DF197" s="6"/>
      <c r="DG197" s="6"/>
      <c r="DH197" s="6"/>
      <c r="DI197" s="6"/>
      <c r="DJ197" s="6"/>
      <c r="DK197" s="6"/>
      <c r="DL197" s="6"/>
      <c r="DM197" s="6"/>
      <c r="DN197" s="6"/>
      <c r="DO197" s="6"/>
      <c r="DP197" s="6"/>
      <c r="DQ197" s="6"/>
      <c r="DR197" s="6"/>
      <c r="DS197" s="6"/>
      <c r="DT197" s="6"/>
      <c r="DU197" s="6"/>
      <c r="DV197" s="6"/>
      <c r="DW197" s="6"/>
      <c r="DX197" s="6"/>
      <c r="DY197" s="6"/>
      <c r="DZ197" s="6"/>
      <c r="EA197" s="6"/>
      <c r="EB197" s="6"/>
      <c r="EC197" s="6"/>
      <c r="ED197" s="6"/>
      <c r="EE197" s="6"/>
      <c r="EF197" s="6"/>
      <c r="EG197" s="6"/>
      <c r="EH197" s="6"/>
      <c r="EI197" s="6"/>
      <c r="EJ197" s="6"/>
      <c r="EK197" s="6"/>
      <c r="EL197" s="6"/>
      <c r="EM197" s="6"/>
      <c r="EN197" s="6"/>
      <c r="EO197" s="6"/>
      <c r="EP197" s="6"/>
      <c r="EQ197" s="6"/>
      <c r="ER197" s="6"/>
      <c r="ES197" s="6"/>
      <c r="ET197" s="6"/>
      <c r="EU197" s="6"/>
      <c r="EV197" s="6"/>
      <c r="EW197" s="6"/>
      <c r="EX197" s="6"/>
      <c r="EY197" s="6"/>
      <c r="EZ197" s="6"/>
      <c r="FA197" s="6"/>
      <c r="FB197" s="6"/>
      <c r="FC197" s="6"/>
      <c r="FD197" s="6"/>
      <c r="FE197" s="6"/>
      <c r="FF197" s="6"/>
      <c r="FG197" s="6"/>
      <c r="FH197" s="6"/>
      <c r="FI197" s="6"/>
      <c r="FJ197" s="6"/>
      <c r="FK197" s="6"/>
      <c r="FL197" s="6"/>
      <c r="FM197" s="6"/>
      <c r="FN197" s="6"/>
      <c r="FO197" s="6"/>
      <c r="FP197" s="6"/>
      <c r="FQ197" s="6"/>
      <c r="FR197" s="6"/>
      <c r="FS197" s="6"/>
      <c r="FT197" s="6"/>
      <c r="FU197" s="6"/>
      <c r="FV197" s="6"/>
      <c r="FW197" s="6"/>
      <c r="FX197" s="6"/>
      <c r="FY197" s="6"/>
      <c r="FZ197" s="6"/>
      <c r="GA197" s="6"/>
      <c r="GB197" s="6"/>
      <c r="GC197" s="6"/>
      <c r="GD197" s="6"/>
      <c r="GE197" s="6"/>
      <c r="GF197" s="6"/>
      <c r="GG197" s="6"/>
      <c r="GH197" s="6"/>
      <c r="GI197" s="6"/>
      <c r="GJ197" s="6"/>
      <c r="GK197" s="6"/>
      <c r="GL197" s="6"/>
      <c r="GM197" s="6"/>
      <c r="GN197" s="6"/>
      <c r="GO197" s="6"/>
      <c r="GP197" s="6"/>
      <c r="GQ197" s="6"/>
      <c r="GR197" s="6"/>
      <c r="GS197" s="6"/>
      <c r="GT197" s="6"/>
      <c r="GU197" s="6"/>
      <c r="GV197" s="6"/>
      <c r="GW197" s="6"/>
      <c r="GX197" s="6"/>
      <c r="GY197" s="6"/>
      <c r="GZ197" s="6"/>
      <c r="HA197" s="6"/>
      <c r="HB197" s="6"/>
      <c r="HC197" s="6"/>
      <c r="HD197" s="6"/>
      <c r="HE197" s="6"/>
      <c r="HF197" s="6"/>
      <c r="HG197" s="6"/>
      <c r="HH197" s="6"/>
      <c r="HI197" s="6"/>
      <c r="HJ197" s="6"/>
      <c r="HK197" s="6"/>
      <c r="HL197" s="6"/>
      <c r="HM197" s="6"/>
      <c r="HN197" s="6"/>
      <c r="HO197" s="6"/>
      <c r="HP197" s="6"/>
      <c r="HQ197" s="6"/>
      <c r="HR197" s="6"/>
      <c r="HS197" s="6"/>
      <c r="HT197" s="6"/>
      <c r="HU197" s="6"/>
      <c r="HV197" s="6"/>
      <c r="HW197" s="6"/>
      <c r="HX197" s="6"/>
      <c r="HY197" s="6"/>
      <c r="HZ197" s="6"/>
      <c r="IA197" s="6"/>
      <c r="IB197" s="6"/>
      <c r="IC197" s="6"/>
      <c r="ID197" s="6"/>
      <c r="IE197" s="6"/>
      <c r="IF197" s="6"/>
      <c r="IG197" s="6"/>
      <c r="IH197" s="6"/>
      <c r="II197" s="6"/>
    </row>
    <row r="198" spans="1:243" ht="25.5" x14ac:dyDescent="0.2">
      <c r="A198" s="15" t="s">
        <v>251</v>
      </c>
      <c r="B198" s="18" t="s">
        <v>415</v>
      </c>
      <c r="C198" s="25"/>
      <c r="D198" s="10" t="s">
        <v>302</v>
      </c>
      <c r="E198" s="86">
        <v>1682</v>
      </c>
      <c r="F198" s="11">
        <f t="shared" si="16"/>
        <v>0</v>
      </c>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c r="BO198" s="6"/>
      <c r="BP198" s="6"/>
      <c r="BQ198" s="6"/>
      <c r="BR198" s="6"/>
      <c r="BS198" s="6"/>
      <c r="BT198" s="6"/>
      <c r="BU198" s="6"/>
      <c r="BV198" s="6"/>
      <c r="BW198" s="6"/>
      <c r="BX198" s="6"/>
      <c r="BY198" s="6"/>
      <c r="BZ198" s="6"/>
      <c r="CA198" s="6"/>
      <c r="CB198" s="6"/>
      <c r="CC198" s="6"/>
      <c r="CD198" s="6"/>
      <c r="CE198" s="6"/>
      <c r="CF198" s="6"/>
      <c r="CG198" s="6"/>
      <c r="CH198" s="6"/>
      <c r="CI198" s="6"/>
      <c r="CJ198" s="6"/>
      <c r="CK198" s="6"/>
      <c r="CL198" s="6"/>
      <c r="CM198" s="6"/>
      <c r="CN198" s="6"/>
      <c r="CO198" s="6"/>
      <c r="CP198" s="6"/>
      <c r="CQ198" s="6"/>
      <c r="CR198" s="6"/>
      <c r="CS198" s="6"/>
      <c r="CT198" s="6"/>
      <c r="CU198" s="6"/>
      <c r="CV198" s="6"/>
      <c r="CW198" s="6"/>
      <c r="CX198" s="6"/>
      <c r="CY198" s="6"/>
      <c r="CZ198" s="6"/>
      <c r="DA198" s="6"/>
      <c r="DB198" s="6"/>
      <c r="DC198" s="6"/>
      <c r="DD198" s="6"/>
      <c r="DE198" s="6"/>
      <c r="DF198" s="6"/>
      <c r="DG198" s="6"/>
      <c r="DH198" s="6"/>
      <c r="DI198" s="6"/>
      <c r="DJ198" s="6"/>
      <c r="DK198" s="6"/>
      <c r="DL198" s="6"/>
      <c r="DM198" s="6"/>
      <c r="DN198" s="6"/>
      <c r="DO198" s="6"/>
      <c r="DP198" s="6"/>
      <c r="DQ198" s="6"/>
      <c r="DR198" s="6"/>
      <c r="DS198" s="6"/>
      <c r="DT198" s="6"/>
      <c r="DU198" s="6"/>
      <c r="DV198" s="6"/>
      <c r="DW198" s="6"/>
      <c r="DX198" s="6"/>
      <c r="DY198" s="6"/>
      <c r="DZ198" s="6"/>
      <c r="EA198" s="6"/>
      <c r="EB198" s="6"/>
      <c r="EC198" s="6"/>
      <c r="ED198" s="6"/>
      <c r="EE198" s="6"/>
      <c r="EF198" s="6"/>
      <c r="EG198" s="6"/>
      <c r="EH198" s="6"/>
      <c r="EI198" s="6"/>
      <c r="EJ198" s="6"/>
      <c r="EK198" s="6"/>
      <c r="EL198" s="6"/>
      <c r="EM198" s="6"/>
      <c r="EN198" s="6"/>
      <c r="EO198" s="6"/>
      <c r="EP198" s="6"/>
      <c r="EQ198" s="6"/>
      <c r="ER198" s="6"/>
      <c r="ES198" s="6"/>
      <c r="ET198" s="6"/>
      <c r="EU198" s="6"/>
      <c r="EV198" s="6"/>
      <c r="EW198" s="6"/>
      <c r="EX198" s="6"/>
      <c r="EY198" s="6"/>
      <c r="EZ198" s="6"/>
      <c r="FA198" s="6"/>
      <c r="FB198" s="6"/>
      <c r="FC198" s="6"/>
      <c r="FD198" s="6"/>
      <c r="FE198" s="6"/>
      <c r="FF198" s="6"/>
      <c r="FG198" s="6"/>
      <c r="FH198" s="6"/>
      <c r="FI198" s="6"/>
      <c r="FJ198" s="6"/>
      <c r="FK198" s="6"/>
      <c r="FL198" s="6"/>
      <c r="FM198" s="6"/>
      <c r="FN198" s="6"/>
      <c r="FO198" s="6"/>
      <c r="FP198" s="6"/>
      <c r="FQ198" s="6"/>
      <c r="FR198" s="6"/>
      <c r="FS198" s="6"/>
      <c r="FT198" s="6"/>
      <c r="FU198" s="6"/>
      <c r="FV198" s="6"/>
      <c r="FW198" s="6"/>
      <c r="FX198" s="6"/>
      <c r="FY198" s="6"/>
      <c r="FZ198" s="6"/>
      <c r="GA198" s="6"/>
      <c r="GB198" s="6"/>
      <c r="GC198" s="6"/>
      <c r="GD198" s="6"/>
      <c r="GE198" s="6"/>
      <c r="GF198" s="6"/>
      <c r="GG198" s="6"/>
      <c r="GH198" s="6"/>
      <c r="GI198" s="6"/>
      <c r="GJ198" s="6"/>
      <c r="GK198" s="6"/>
      <c r="GL198" s="6"/>
      <c r="GM198" s="6"/>
      <c r="GN198" s="6"/>
      <c r="GO198" s="6"/>
      <c r="GP198" s="6"/>
      <c r="GQ198" s="6"/>
      <c r="GR198" s="6"/>
      <c r="GS198" s="6"/>
      <c r="GT198" s="6"/>
      <c r="GU198" s="6"/>
      <c r="GV198" s="6"/>
      <c r="GW198" s="6"/>
      <c r="GX198" s="6"/>
      <c r="GY198" s="6"/>
      <c r="GZ198" s="6"/>
      <c r="HA198" s="6"/>
      <c r="HB198" s="6"/>
      <c r="HC198" s="6"/>
      <c r="HD198" s="6"/>
      <c r="HE198" s="6"/>
      <c r="HF198" s="6"/>
      <c r="HG198" s="6"/>
      <c r="HH198" s="6"/>
      <c r="HI198" s="6"/>
      <c r="HJ198" s="6"/>
      <c r="HK198" s="6"/>
      <c r="HL198" s="6"/>
      <c r="HM198" s="6"/>
      <c r="HN198" s="6"/>
      <c r="HO198" s="6"/>
      <c r="HP198" s="6"/>
      <c r="HQ198" s="6"/>
      <c r="HR198" s="6"/>
      <c r="HS198" s="6"/>
      <c r="HT198" s="6"/>
      <c r="HU198" s="6"/>
      <c r="HV198" s="6"/>
      <c r="HW198" s="6"/>
      <c r="HX198" s="6"/>
      <c r="HY198" s="6"/>
      <c r="HZ198" s="6"/>
      <c r="IA198" s="6"/>
      <c r="IB198" s="6"/>
      <c r="IC198" s="6"/>
      <c r="ID198" s="6"/>
      <c r="IE198" s="6"/>
      <c r="IF198" s="6"/>
      <c r="IG198" s="6"/>
      <c r="IH198" s="6"/>
      <c r="II198" s="6"/>
    </row>
    <row r="199" spans="1:243" ht="12.75" customHeight="1" x14ac:dyDescent="0.2">
      <c r="A199" s="15" t="s">
        <v>252</v>
      </c>
      <c r="B199" s="18" t="s">
        <v>257</v>
      </c>
      <c r="C199" s="25"/>
      <c r="D199" s="10" t="s">
        <v>302</v>
      </c>
      <c r="E199" s="86">
        <v>79</v>
      </c>
      <c r="F199" s="11">
        <f t="shared" si="16"/>
        <v>0</v>
      </c>
    </row>
    <row r="200" spans="1:243" x14ac:dyDescent="0.2">
      <c r="A200" s="15" t="s">
        <v>253</v>
      </c>
      <c r="B200" s="18" t="s">
        <v>258</v>
      </c>
      <c r="C200" s="25"/>
      <c r="D200" s="10" t="s">
        <v>302</v>
      </c>
      <c r="E200" s="86">
        <v>318</v>
      </c>
      <c r="F200" s="11">
        <f t="shared" si="16"/>
        <v>0</v>
      </c>
    </row>
    <row r="201" spans="1:243" ht="19.5" customHeight="1" x14ac:dyDescent="0.2">
      <c r="A201" s="15" t="s">
        <v>254</v>
      </c>
      <c r="B201" s="18" t="s">
        <v>390</v>
      </c>
      <c r="C201" s="25"/>
      <c r="D201" s="10" t="s">
        <v>302</v>
      </c>
      <c r="E201" s="86">
        <v>688</v>
      </c>
      <c r="F201" s="11">
        <f t="shared" si="16"/>
        <v>0</v>
      </c>
    </row>
    <row r="202" spans="1:243" ht="12.75" customHeight="1" thickBot="1" x14ac:dyDescent="0.25">
      <c r="A202" s="21" t="s">
        <v>168</v>
      </c>
      <c r="B202" s="22" t="s">
        <v>17</v>
      </c>
      <c r="C202" s="23"/>
      <c r="D202" s="23"/>
      <c r="E202" s="87"/>
      <c r="F202" s="24"/>
    </row>
    <row r="203" spans="1:243" ht="19.5" customHeight="1" x14ac:dyDescent="0.2">
      <c r="A203" s="36" t="s">
        <v>437</v>
      </c>
      <c r="B203" s="17" t="s">
        <v>473</v>
      </c>
      <c r="C203" s="26"/>
      <c r="D203" s="10" t="s">
        <v>68</v>
      </c>
      <c r="E203" s="86">
        <v>203</v>
      </c>
      <c r="F203" s="11">
        <f>C203*E203</f>
        <v>0</v>
      </c>
    </row>
    <row r="204" spans="1:243" ht="12.75" customHeight="1" x14ac:dyDescent="0.2">
      <c r="A204" s="37" t="s">
        <v>438</v>
      </c>
      <c r="B204" s="18" t="s">
        <v>474</v>
      </c>
      <c r="C204" s="25"/>
      <c r="D204" s="10" t="s">
        <v>68</v>
      </c>
      <c r="E204" s="86">
        <v>227</v>
      </c>
      <c r="F204" s="11">
        <f t="shared" ref="F204:F221" si="18">C204*E204</f>
        <v>0</v>
      </c>
    </row>
    <row r="205" spans="1:243" ht="12.75" customHeight="1" x14ac:dyDescent="0.2">
      <c r="A205" s="18" t="s">
        <v>439</v>
      </c>
      <c r="B205" s="18" t="s">
        <v>475</v>
      </c>
      <c r="C205" s="25"/>
      <c r="D205" s="10" t="s">
        <v>68</v>
      </c>
      <c r="E205" s="86">
        <v>202</v>
      </c>
      <c r="F205" s="11">
        <f t="shared" si="18"/>
        <v>0</v>
      </c>
    </row>
    <row r="206" spans="1:243" ht="12.75" customHeight="1" x14ac:dyDescent="0.2">
      <c r="A206" s="37" t="s">
        <v>440</v>
      </c>
      <c r="B206" s="18" t="s">
        <v>476</v>
      </c>
      <c r="C206" s="25"/>
      <c r="D206" s="10" t="s">
        <v>68</v>
      </c>
      <c r="E206" s="86">
        <v>254</v>
      </c>
      <c r="F206" s="11">
        <f t="shared" si="18"/>
        <v>0</v>
      </c>
    </row>
    <row r="207" spans="1:243" x14ac:dyDescent="0.2">
      <c r="A207" s="37" t="s">
        <v>42</v>
      </c>
      <c r="B207" s="18" t="s">
        <v>58</v>
      </c>
      <c r="C207" s="25"/>
      <c r="D207" s="10" t="s">
        <v>68</v>
      </c>
      <c r="E207" s="86">
        <v>123</v>
      </c>
      <c r="F207" s="11">
        <f t="shared" si="18"/>
        <v>0</v>
      </c>
    </row>
    <row r="208" spans="1:243" ht="25.5" x14ac:dyDescent="0.2">
      <c r="A208" s="38" t="s">
        <v>278</v>
      </c>
      <c r="B208" s="18" t="s">
        <v>59</v>
      </c>
      <c r="C208" s="25"/>
      <c r="D208" s="10" t="s">
        <v>68</v>
      </c>
      <c r="E208" s="86">
        <v>27</v>
      </c>
      <c r="F208" s="11">
        <f t="shared" si="18"/>
        <v>0</v>
      </c>
    </row>
    <row r="209" spans="1:244" ht="25.5" x14ac:dyDescent="0.2">
      <c r="A209" s="39" t="s">
        <v>276</v>
      </c>
      <c r="B209" s="18" t="s">
        <v>60</v>
      </c>
      <c r="C209" s="25"/>
      <c r="D209" s="10" t="s">
        <v>68</v>
      </c>
      <c r="E209" s="86">
        <v>91</v>
      </c>
      <c r="F209" s="11">
        <f t="shared" si="18"/>
        <v>0</v>
      </c>
    </row>
    <row r="210" spans="1:244" s="4" customFormat="1" x14ac:dyDescent="0.2">
      <c r="A210" s="18" t="s">
        <v>441</v>
      </c>
      <c r="B210" s="18" t="s">
        <v>61</v>
      </c>
      <c r="C210" s="25"/>
      <c r="D210" s="10" t="s">
        <v>68</v>
      </c>
      <c r="E210" s="86">
        <v>32</v>
      </c>
      <c r="F210" s="11">
        <f t="shared" si="18"/>
        <v>0</v>
      </c>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c r="FI210" s="1"/>
      <c r="FJ210" s="1"/>
      <c r="FK210" s="1"/>
      <c r="FL210" s="1"/>
      <c r="FM210" s="1"/>
      <c r="FN210" s="1"/>
      <c r="FO210" s="1"/>
      <c r="FP210" s="1"/>
      <c r="FQ210" s="1"/>
      <c r="FR210" s="1"/>
      <c r="FS210" s="1"/>
      <c r="FT210" s="1"/>
      <c r="FU210" s="1"/>
      <c r="FV210" s="1"/>
      <c r="FW210" s="1"/>
      <c r="FX210" s="1"/>
      <c r="FY210" s="1"/>
      <c r="FZ210" s="1"/>
      <c r="GA210" s="1"/>
      <c r="GB210" s="1"/>
      <c r="GC210" s="1"/>
      <c r="GD210" s="1"/>
      <c r="GE210" s="1"/>
      <c r="GF210" s="1"/>
      <c r="GG210" s="1"/>
      <c r="GH210" s="1"/>
      <c r="GI210" s="1"/>
      <c r="GJ210" s="1"/>
      <c r="GK210" s="1"/>
      <c r="GL210" s="1"/>
      <c r="GM210" s="1"/>
      <c r="GN210" s="1"/>
      <c r="GO210" s="1"/>
      <c r="GP210" s="1"/>
      <c r="GQ210" s="1"/>
      <c r="GR210" s="1"/>
      <c r="GS210" s="1"/>
      <c r="GT210" s="1"/>
      <c r="GU210" s="1"/>
      <c r="GV210" s="1"/>
      <c r="GW210" s="1"/>
      <c r="GX210" s="1"/>
      <c r="GY210" s="1"/>
      <c r="GZ210" s="1"/>
      <c r="HA210" s="1"/>
      <c r="HB210" s="1"/>
      <c r="HC210" s="1"/>
      <c r="HD210" s="1"/>
      <c r="HE210" s="1"/>
      <c r="HF210" s="1"/>
      <c r="HG210" s="1"/>
      <c r="HH210" s="1"/>
      <c r="HI210" s="1"/>
      <c r="HJ210" s="1"/>
      <c r="HK210" s="1"/>
      <c r="HL210" s="1"/>
      <c r="HM210" s="1"/>
      <c r="HN210" s="1"/>
      <c r="HO210" s="1"/>
      <c r="HP210" s="1"/>
      <c r="HQ210" s="1"/>
      <c r="HR210" s="1"/>
      <c r="HS210" s="1"/>
      <c r="HT210" s="1"/>
      <c r="HU210" s="1"/>
      <c r="HV210" s="1"/>
      <c r="HW210" s="1"/>
      <c r="HX210" s="1"/>
      <c r="HY210" s="1"/>
      <c r="HZ210" s="1"/>
      <c r="IA210" s="1"/>
      <c r="IB210" s="1"/>
      <c r="IC210" s="1"/>
      <c r="ID210" s="1"/>
      <c r="IE210" s="1"/>
      <c r="IF210" s="1"/>
      <c r="IG210" s="1"/>
      <c r="IH210" s="1"/>
      <c r="II210" s="1"/>
      <c r="IJ210" s="1"/>
    </row>
    <row r="211" spans="1:244" x14ac:dyDescent="0.2">
      <c r="A211" s="18" t="s">
        <v>442</v>
      </c>
      <c r="B211" s="18" t="s">
        <v>62</v>
      </c>
      <c r="C211" s="25"/>
      <c r="D211" s="10" t="s">
        <v>68</v>
      </c>
      <c r="E211" s="86">
        <v>32</v>
      </c>
      <c r="F211" s="11">
        <f t="shared" si="18"/>
        <v>0</v>
      </c>
      <c r="IJ211" s="4"/>
    </row>
    <row r="212" spans="1:244" x14ac:dyDescent="0.2">
      <c r="A212" s="37" t="s">
        <v>50</v>
      </c>
      <c r="B212" s="18" t="s">
        <v>18</v>
      </c>
      <c r="C212" s="25"/>
      <c r="D212" s="10" t="s">
        <v>68</v>
      </c>
      <c r="E212" s="86">
        <v>156</v>
      </c>
      <c r="F212" s="11">
        <f t="shared" si="18"/>
        <v>0</v>
      </c>
    </row>
    <row r="213" spans="1:244" s="4" customFormat="1" x14ac:dyDescent="0.2">
      <c r="A213" s="37" t="s">
        <v>43</v>
      </c>
      <c r="B213" s="18" t="s">
        <v>19</v>
      </c>
      <c r="C213" s="25"/>
      <c r="D213" s="10" t="s">
        <v>68</v>
      </c>
      <c r="E213" s="86">
        <v>914</v>
      </c>
      <c r="F213" s="11">
        <f t="shared" si="18"/>
        <v>0</v>
      </c>
    </row>
    <row r="214" spans="1:244" x14ac:dyDescent="0.2">
      <c r="A214" s="37" t="s">
        <v>372</v>
      </c>
      <c r="B214" s="18" t="s">
        <v>20</v>
      </c>
      <c r="C214" s="25"/>
      <c r="D214" s="10" t="s">
        <v>68</v>
      </c>
      <c r="E214" s="86">
        <v>972</v>
      </c>
      <c r="F214" s="11">
        <f t="shared" si="18"/>
        <v>0</v>
      </c>
    </row>
    <row r="215" spans="1:244" x14ac:dyDescent="0.2">
      <c r="A215" s="37" t="s">
        <v>259</v>
      </c>
      <c r="B215" s="18" t="s">
        <v>21</v>
      </c>
      <c r="C215" s="25"/>
      <c r="D215" s="10" t="s">
        <v>68</v>
      </c>
      <c r="E215" s="86">
        <v>141</v>
      </c>
      <c r="F215" s="11">
        <f t="shared" si="18"/>
        <v>0</v>
      </c>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4"/>
      <c r="FH215" s="4"/>
      <c r="FI215" s="4"/>
      <c r="FJ215" s="4"/>
      <c r="FK215" s="4"/>
      <c r="FL215" s="4"/>
      <c r="FM215" s="4"/>
      <c r="FN215" s="4"/>
      <c r="FO215" s="4"/>
      <c r="FP215" s="4"/>
      <c r="FQ215" s="4"/>
      <c r="FR215" s="4"/>
      <c r="FS215" s="4"/>
      <c r="FT215" s="4"/>
      <c r="FU215" s="4"/>
      <c r="FV215" s="4"/>
      <c r="FW215" s="4"/>
      <c r="FX215" s="4"/>
      <c r="FY215" s="4"/>
      <c r="FZ215" s="4"/>
      <c r="GA215" s="4"/>
      <c r="GB215" s="4"/>
      <c r="GC215" s="4"/>
      <c r="GD215" s="4"/>
      <c r="GE215" s="4"/>
      <c r="GF215" s="4"/>
      <c r="GG215" s="4"/>
      <c r="GH215" s="4"/>
      <c r="GI215" s="4"/>
      <c r="GJ215" s="4"/>
      <c r="GK215" s="4"/>
      <c r="GL215" s="4"/>
      <c r="GM215" s="4"/>
      <c r="GN215" s="4"/>
      <c r="GO215" s="4"/>
      <c r="GP215" s="4"/>
      <c r="GQ215" s="4"/>
      <c r="GR215" s="4"/>
      <c r="GS215" s="4"/>
      <c r="GT215" s="4"/>
      <c r="GU215" s="4"/>
      <c r="GV215" s="4"/>
      <c r="GW215" s="4"/>
      <c r="GX215" s="4"/>
      <c r="GY215" s="4"/>
      <c r="GZ215" s="4"/>
      <c r="HA215" s="4"/>
      <c r="HB215" s="4"/>
      <c r="HC215" s="4"/>
      <c r="HD215" s="4"/>
      <c r="HE215" s="4"/>
      <c r="HF215" s="4"/>
      <c r="HG215" s="4"/>
      <c r="HH215" s="4"/>
      <c r="HI215" s="4"/>
      <c r="HJ215" s="4"/>
      <c r="HK215" s="4"/>
      <c r="HL215" s="4"/>
      <c r="HM215" s="4"/>
      <c r="HN215" s="4"/>
      <c r="HO215" s="4"/>
      <c r="HP215" s="4"/>
      <c r="HQ215" s="4"/>
      <c r="HR215" s="4"/>
      <c r="HS215" s="4"/>
      <c r="HT215" s="4"/>
      <c r="HU215" s="4"/>
      <c r="HV215" s="4"/>
      <c r="HW215" s="4"/>
      <c r="HX215" s="4"/>
      <c r="HY215" s="4"/>
      <c r="HZ215" s="4"/>
      <c r="IA215" s="4"/>
      <c r="IB215" s="4"/>
      <c r="IC215" s="4"/>
      <c r="ID215" s="4"/>
      <c r="IE215" s="4"/>
      <c r="IF215" s="4"/>
      <c r="IG215" s="4"/>
      <c r="IH215" s="4"/>
      <c r="II215" s="4"/>
    </row>
    <row r="216" spans="1:244" s="4" customFormat="1" x14ac:dyDescent="0.2">
      <c r="A216" s="37" t="s">
        <v>277</v>
      </c>
      <c r="B216" s="18" t="s">
        <v>22</v>
      </c>
      <c r="C216" s="25"/>
      <c r="D216" s="10" t="s">
        <v>68</v>
      </c>
      <c r="E216" s="86">
        <v>614</v>
      </c>
      <c r="F216" s="11">
        <f t="shared" si="18"/>
        <v>0</v>
      </c>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c r="FI216" s="1"/>
      <c r="FJ216" s="1"/>
      <c r="FK216" s="1"/>
      <c r="FL216" s="1"/>
      <c r="FM216" s="1"/>
      <c r="FN216" s="1"/>
      <c r="FO216" s="1"/>
      <c r="FP216" s="1"/>
      <c r="FQ216" s="1"/>
      <c r="FR216" s="1"/>
      <c r="FS216" s="1"/>
      <c r="FT216" s="1"/>
      <c r="FU216" s="1"/>
      <c r="FV216" s="1"/>
      <c r="FW216" s="1"/>
      <c r="FX216" s="1"/>
      <c r="FY216" s="1"/>
      <c r="FZ216" s="1"/>
      <c r="GA216" s="1"/>
      <c r="GB216" s="1"/>
      <c r="GC216" s="1"/>
      <c r="GD216" s="1"/>
      <c r="GE216" s="1"/>
      <c r="GF216" s="1"/>
      <c r="GG216" s="1"/>
      <c r="GH216" s="1"/>
      <c r="GI216" s="1"/>
      <c r="GJ216" s="1"/>
      <c r="GK216" s="1"/>
      <c r="GL216" s="1"/>
      <c r="GM216" s="1"/>
      <c r="GN216" s="1"/>
      <c r="GO216" s="1"/>
      <c r="GP216" s="1"/>
      <c r="GQ216" s="1"/>
      <c r="GR216" s="1"/>
      <c r="GS216" s="1"/>
      <c r="GT216" s="1"/>
      <c r="GU216" s="1"/>
      <c r="GV216" s="1"/>
      <c r="GW216" s="1"/>
      <c r="GX216" s="1"/>
      <c r="GY216" s="1"/>
      <c r="GZ216" s="1"/>
      <c r="HA216" s="1"/>
      <c r="HB216" s="1"/>
      <c r="HC216" s="1"/>
      <c r="HD216" s="1"/>
      <c r="HE216" s="1"/>
      <c r="HF216" s="1"/>
      <c r="HG216" s="1"/>
      <c r="HH216" s="1"/>
      <c r="HI216" s="1"/>
      <c r="HJ216" s="1"/>
      <c r="HK216" s="1"/>
      <c r="HL216" s="1"/>
      <c r="HM216" s="1"/>
      <c r="HN216" s="1"/>
      <c r="HO216" s="1"/>
      <c r="HP216" s="1"/>
      <c r="HQ216" s="1"/>
      <c r="HR216" s="1"/>
      <c r="HS216" s="1"/>
      <c r="HT216" s="1"/>
      <c r="HU216" s="1"/>
      <c r="HV216" s="1"/>
      <c r="HW216" s="1"/>
      <c r="HX216" s="1"/>
      <c r="HY216" s="1"/>
      <c r="HZ216" s="1"/>
      <c r="IA216" s="1"/>
      <c r="IB216" s="1"/>
      <c r="IC216" s="1"/>
      <c r="ID216" s="1"/>
      <c r="IE216" s="1"/>
      <c r="IF216" s="1"/>
      <c r="IG216" s="1"/>
      <c r="IH216" s="1"/>
      <c r="II216" s="1"/>
      <c r="IJ216" s="1"/>
    </row>
    <row r="217" spans="1:244" s="4" customFormat="1" x14ac:dyDescent="0.2">
      <c r="A217" s="37" t="s">
        <v>373</v>
      </c>
      <c r="B217" s="18" t="s">
        <v>23</v>
      </c>
      <c r="C217" s="25"/>
      <c r="D217" s="10" t="s">
        <v>68</v>
      </c>
      <c r="E217" s="86">
        <v>600</v>
      </c>
      <c r="F217" s="11">
        <f t="shared" si="18"/>
        <v>0</v>
      </c>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c r="FG217" s="1"/>
      <c r="FH217" s="1"/>
      <c r="FI217" s="1"/>
      <c r="FJ217" s="1"/>
      <c r="FK217" s="1"/>
      <c r="FL217" s="1"/>
      <c r="FM217" s="1"/>
      <c r="FN217" s="1"/>
      <c r="FO217" s="1"/>
      <c r="FP217" s="1"/>
      <c r="FQ217" s="1"/>
      <c r="FR217" s="1"/>
      <c r="FS217" s="1"/>
      <c r="FT217" s="1"/>
      <c r="FU217" s="1"/>
      <c r="FV217" s="1"/>
      <c r="FW217" s="1"/>
      <c r="FX217" s="1"/>
      <c r="FY217" s="1"/>
      <c r="FZ217" s="1"/>
      <c r="GA217" s="1"/>
      <c r="GB217" s="1"/>
      <c r="GC217" s="1"/>
      <c r="GD217" s="1"/>
      <c r="GE217" s="1"/>
      <c r="GF217" s="1"/>
      <c r="GG217" s="1"/>
      <c r="GH217" s="1"/>
      <c r="GI217" s="1"/>
      <c r="GJ217" s="1"/>
      <c r="GK217" s="1"/>
      <c r="GL217" s="1"/>
      <c r="GM217" s="1"/>
      <c r="GN217" s="1"/>
      <c r="GO217" s="1"/>
      <c r="GP217" s="1"/>
      <c r="GQ217" s="1"/>
      <c r="GR217" s="1"/>
      <c r="GS217" s="1"/>
      <c r="GT217" s="1"/>
      <c r="GU217" s="1"/>
      <c r="GV217" s="1"/>
      <c r="GW217" s="1"/>
      <c r="GX217" s="1"/>
      <c r="GY217" s="1"/>
      <c r="GZ217" s="1"/>
      <c r="HA217" s="1"/>
      <c r="HB217" s="1"/>
      <c r="HC217" s="1"/>
      <c r="HD217" s="1"/>
      <c r="HE217" s="1"/>
      <c r="HF217" s="1"/>
      <c r="HG217" s="1"/>
      <c r="HH217" s="1"/>
      <c r="HI217" s="1"/>
      <c r="HJ217" s="1"/>
      <c r="HK217" s="1"/>
      <c r="HL217" s="1"/>
      <c r="HM217" s="1"/>
      <c r="HN217" s="1"/>
      <c r="HO217" s="1"/>
      <c r="HP217" s="1"/>
      <c r="HQ217" s="1"/>
      <c r="HR217" s="1"/>
      <c r="HS217" s="1"/>
      <c r="HT217" s="1"/>
      <c r="HU217" s="1"/>
      <c r="HV217" s="1"/>
      <c r="HW217" s="1"/>
      <c r="HX217" s="1"/>
      <c r="HY217" s="1"/>
      <c r="HZ217" s="1"/>
      <c r="IA217" s="1"/>
      <c r="IB217" s="1"/>
      <c r="IC217" s="1"/>
      <c r="ID217" s="1"/>
      <c r="IE217" s="1"/>
      <c r="IF217" s="1"/>
      <c r="IG217" s="1"/>
      <c r="IH217" s="1"/>
      <c r="II217" s="1"/>
    </row>
    <row r="218" spans="1:244" s="4" customFormat="1" x14ac:dyDescent="0.2">
      <c r="A218" s="37" t="s">
        <v>374</v>
      </c>
      <c r="B218" s="18" t="s">
        <v>63</v>
      </c>
      <c r="C218" s="25"/>
      <c r="D218" s="10" t="s">
        <v>68</v>
      </c>
      <c r="E218" s="86">
        <v>550</v>
      </c>
      <c r="F218" s="11">
        <f t="shared" si="18"/>
        <v>0</v>
      </c>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c r="FG218" s="1"/>
      <c r="FH218" s="1"/>
      <c r="FI218" s="1"/>
      <c r="FJ218" s="1"/>
      <c r="FK218" s="1"/>
      <c r="FL218" s="1"/>
      <c r="FM218" s="1"/>
      <c r="FN218" s="1"/>
      <c r="FO218" s="1"/>
      <c r="FP218" s="1"/>
      <c r="FQ218" s="1"/>
      <c r="FR218" s="1"/>
      <c r="FS218" s="1"/>
      <c r="FT218" s="1"/>
      <c r="FU218" s="1"/>
      <c r="FV218" s="1"/>
      <c r="FW218" s="1"/>
      <c r="FX218" s="1"/>
      <c r="FY218" s="1"/>
      <c r="FZ218" s="1"/>
      <c r="GA218" s="1"/>
      <c r="GB218" s="1"/>
      <c r="GC218" s="1"/>
      <c r="GD218" s="1"/>
      <c r="GE218" s="1"/>
      <c r="GF218" s="1"/>
      <c r="GG218" s="1"/>
      <c r="GH218" s="1"/>
      <c r="GI218" s="1"/>
      <c r="GJ218" s="1"/>
      <c r="GK218" s="1"/>
      <c r="GL218" s="1"/>
      <c r="GM218" s="1"/>
      <c r="GN218" s="1"/>
      <c r="GO218" s="1"/>
      <c r="GP218" s="1"/>
      <c r="GQ218" s="1"/>
      <c r="GR218" s="1"/>
      <c r="GS218" s="1"/>
      <c r="GT218" s="1"/>
      <c r="GU218" s="1"/>
      <c r="GV218" s="1"/>
      <c r="GW218" s="1"/>
      <c r="GX218" s="1"/>
      <c r="GY218" s="1"/>
      <c r="GZ218" s="1"/>
      <c r="HA218" s="1"/>
      <c r="HB218" s="1"/>
      <c r="HC218" s="1"/>
      <c r="HD218" s="1"/>
      <c r="HE218" s="1"/>
      <c r="HF218" s="1"/>
      <c r="HG218" s="1"/>
      <c r="HH218" s="1"/>
      <c r="HI218" s="1"/>
      <c r="HJ218" s="1"/>
      <c r="HK218" s="1"/>
      <c r="HL218" s="1"/>
      <c r="HM218" s="1"/>
      <c r="HN218" s="1"/>
      <c r="HO218" s="1"/>
      <c r="HP218" s="1"/>
      <c r="HQ218" s="1"/>
      <c r="HR218" s="1"/>
      <c r="HS218" s="1"/>
      <c r="HT218" s="1"/>
      <c r="HU218" s="1"/>
      <c r="HV218" s="1"/>
      <c r="HW218" s="1"/>
      <c r="HX218" s="1"/>
      <c r="HY218" s="1"/>
      <c r="HZ218" s="1"/>
      <c r="IA218" s="1"/>
      <c r="IB218" s="1"/>
      <c r="IC218" s="1"/>
      <c r="ID218" s="1"/>
      <c r="IE218" s="1"/>
      <c r="IF218" s="1"/>
      <c r="IG218" s="1"/>
      <c r="IH218" s="1"/>
      <c r="II218" s="1"/>
    </row>
    <row r="219" spans="1:244" x14ac:dyDescent="0.2">
      <c r="A219" s="37" t="s">
        <v>44</v>
      </c>
      <c r="B219" s="18" t="s">
        <v>24</v>
      </c>
      <c r="C219" s="25"/>
      <c r="D219" s="10" t="s">
        <v>68</v>
      </c>
      <c r="E219" s="86">
        <v>243</v>
      </c>
      <c r="F219" s="11">
        <f t="shared" si="18"/>
        <v>0</v>
      </c>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c r="CZ219" s="4"/>
      <c r="DA219" s="4"/>
      <c r="DB219" s="4"/>
      <c r="DC219" s="4"/>
      <c r="DD219" s="4"/>
      <c r="DE219" s="4"/>
      <c r="DF219" s="4"/>
      <c r="DG219" s="4"/>
      <c r="DH219" s="4"/>
      <c r="DI219" s="4"/>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c r="ES219" s="4"/>
      <c r="ET219" s="4"/>
      <c r="EU219" s="4"/>
      <c r="EV219" s="4"/>
      <c r="EW219" s="4"/>
      <c r="EX219" s="4"/>
      <c r="EY219" s="4"/>
      <c r="EZ219" s="4"/>
      <c r="FA219" s="4"/>
      <c r="FB219" s="4"/>
      <c r="FC219" s="4"/>
      <c r="FD219" s="4"/>
      <c r="FE219" s="4"/>
      <c r="FF219" s="4"/>
      <c r="FG219" s="4"/>
      <c r="FH219" s="4"/>
      <c r="FI219" s="4"/>
      <c r="FJ219" s="4"/>
      <c r="FK219" s="4"/>
      <c r="FL219" s="4"/>
      <c r="FM219" s="4"/>
      <c r="FN219" s="4"/>
      <c r="FO219" s="4"/>
      <c r="FP219" s="4"/>
      <c r="FQ219" s="4"/>
      <c r="FR219" s="4"/>
      <c r="FS219" s="4"/>
      <c r="FT219" s="4"/>
      <c r="FU219" s="4"/>
      <c r="FV219" s="4"/>
      <c r="FW219" s="4"/>
      <c r="FX219" s="4"/>
      <c r="FY219" s="4"/>
      <c r="FZ219" s="4"/>
      <c r="GA219" s="4"/>
      <c r="GB219" s="4"/>
      <c r="GC219" s="4"/>
      <c r="GD219" s="4"/>
      <c r="GE219" s="4"/>
      <c r="GF219" s="4"/>
      <c r="GG219" s="4"/>
      <c r="GH219" s="4"/>
      <c r="GI219" s="4"/>
      <c r="GJ219" s="4"/>
      <c r="GK219" s="4"/>
      <c r="GL219" s="4"/>
      <c r="GM219" s="4"/>
      <c r="GN219" s="4"/>
      <c r="GO219" s="4"/>
      <c r="GP219" s="4"/>
      <c r="GQ219" s="4"/>
      <c r="GR219" s="4"/>
      <c r="GS219" s="4"/>
      <c r="GT219" s="4"/>
      <c r="GU219" s="4"/>
      <c r="GV219" s="4"/>
      <c r="GW219" s="4"/>
      <c r="GX219" s="4"/>
      <c r="GY219" s="4"/>
      <c r="GZ219" s="4"/>
      <c r="HA219" s="4"/>
      <c r="HB219" s="4"/>
      <c r="HC219" s="4"/>
      <c r="HD219" s="4"/>
      <c r="HE219" s="4"/>
      <c r="HF219" s="4"/>
      <c r="HG219" s="4"/>
      <c r="HH219" s="4"/>
      <c r="HI219" s="4"/>
      <c r="HJ219" s="4"/>
      <c r="HK219" s="4"/>
      <c r="HL219" s="4"/>
      <c r="HM219" s="4"/>
      <c r="HN219" s="4"/>
      <c r="HO219" s="4"/>
      <c r="HP219" s="4"/>
      <c r="HQ219" s="4"/>
      <c r="HR219" s="4"/>
      <c r="HS219" s="4"/>
      <c r="HT219" s="4"/>
      <c r="HU219" s="4"/>
      <c r="HV219" s="4"/>
      <c r="HW219" s="4"/>
      <c r="HX219" s="4"/>
      <c r="HY219" s="4"/>
      <c r="HZ219" s="4"/>
      <c r="IA219" s="4"/>
      <c r="IB219" s="4"/>
      <c r="IC219" s="4"/>
      <c r="ID219" s="4"/>
      <c r="IE219" s="4"/>
      <c r="IF219" s="4"/>
      <c r="IG219" s="4"/>
      <c r="IH219" s="4"/>
      <c r="II219" s="4"/>
    </row>
    <row r="220" spans="1:244" ht="12.75" customHeight="1" x14ac:dyDescent="0.2">
      <c r="A220" s="37" t="s">
        <v>45</v>
      </c>
      <c r="B220" s="18" t="s">
        <v>25</v>
      </c>
      <c r="C220" s="25"/>
      <c r="D220" s="10" t="s">
        <v>68</v>
      </c>
      <c r="E220" s="86">
        <v>368</v>
      </c>
      <c r="F220" s="11">
        <f t="shared" si="18"/>
        <v>0</v>
      </c>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c r="CZ220" s="4"/>
      <c r="DA220" s="4"/>
      <c r="DB220" s="4"/>
      <c r="DC220" s="4"/>
      <c r="DD220" s="4"/>
      <c r="DE220" s="4"/>
      <c r="DF220" s="4"/>
      <c r="DG220" s="4"/>
      <c r="DH220" s="4"/>
      <c r="DI220" s="4"/>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c r="ES220" s="4"/>
      <c r="ET220" s="4"/>
      <c r="EU220" s="4"/>
      <c r="EV220" s="4"/>
      <c r="EW220" s="4"/>
      <c r="EX220" s="4"/>
      <c r="EY220" s="4"/>
      <c r="EZ220" s="4"/>
      <c r="FA220" s="4"/>
      <c r="FB220" s="4"/>
      <c r="FC220" s="4"/>
      <c r="FD220" s="4"/>
      <c r="FE220" s="4"/>
      <c r="FF220" s="4"/>
      <c r="FG220" s="4"/>
      <c r="FH220" s="4"/>
      <c r="FI220" s="4"/>
      <c r="FJ220" s="4"/>
      <c r="FK220" s="4"/>
      <c r="FL220" s="4"/>
      <c r="FM220" s="4"/>
      <c r="FN220" s="4"/>
      <c r="FO220" s="4"/>
      <c r="FP220" s="4"/>
      <c r="FQ220" s="4"/>
      <c r="FR220" s="4"/>
      <c r="FS220" s="4"/>
      <c r="FT220" s="4"/>
      <c r="FU220" s="4"/>
      <c r="FV220" s="4"/>
      <c r="FW220" s="4"/>
      <c r="FX220" s="4"/>
      <c r="FY220" s="4"/>
      <c r="FZ220" s="4"/>
      <c r="GA220" s="4"/>
      <c r="GB220" s="4"/>
      <c r="GC220" s="4"/>
      <c r="GD220" s="4"/>
      <c r="GE220" s="4"/>
      <c r="GF220" s="4"/>
      <c r="GG220" s="4"/>
      <c r="GH220" s="4"/>
      <c r="GI220" s="4"/>
      <c r="GJ220" s="4"/>
      <c r="GK220" s="4"/>
      <c r="GL220" s="4"/>
      <c r="GM220" s="4"/>
      <c r="GN220" s="4"/>
      <c r="GO220" s="4"/>
      <c r="GP220" s="4"/>
      <c r="GQ220" s="4"/>
      <c r="GR220" s="4"/>
      <c r="GS220" s="4"/>
      <c r="GT220" s="4"/>
      <c r="GU220" s="4"/>
      <c r="GV220" s="4"/>
      <c r="GW220" s="4"/>
      <c r="GX220" s="4"/>
      <c r="GY220" s="4"/>
      <c r="GZ220" s="4"/>
      <c r="HA220" s="4"/>
      <c r="HB220" s="4"/>
      <c r="HC220" s="4"/>
      <c r="HD220" s="4"/>
      <c r="HE220" s="4"/>
      <c r="HF220" s="4"/>
      <c r="HG220" s="4"/>
      <c r="HH220" s="4"/>
      <c r="HI220" s="4"/>
      <c r="HJ220" s="4"/>
      <c r="HK220" s="4"/>
      <c r="HL220" s="4"/>
      <c r="HM220" s="4"/>
      <c r="HN220" s="4"/>
      <c r="HO220" s="4"/>
      <c r="HP220" s="4"/>
      <c r="HQ220" s="4"/>
      <c r="HR220" s="4"/>
      <c r="HS220" s="4"/>
      <c r="HT220" s="4"/>
      <c r="HU220" s="4"/>
      <c r="HV220" s="4"/>
      <c r="HW220" s="4"/>
      <c r="HX220" s="4"/>
      <c r="HY220" s="4"/>
      <c r="HZ220" s="4"/>
      <c r="IA220" s="4"/>
      <c r="IB220" s="4"/>
      <c r="IC220" s="4"/>
      <c r="ID220" s="4"/>
      <c r="IE220" s="4"/>
      <c r="IF220" s="4"/>
      <c r="IG220" s="4"/>
      <c r="IH220" s="4"/>
      <c r="II220" s="4"/>
    </row>
    <row r="221" spans="1:244" ht="19.5" customHeight="1" x14ac:dyDescent="0.2">
      <c r="A221" s="37" t="s">
        <v>119</v>
      </c>
      <c r="B221" s="18" t="s">
        <v>260</v>
      </c>
      <c r="C221" s="25"/>
      <c r="D221" s="10" t="s">
        <v>302</v>
      </c>
      <c r="E221" s="86">
        <v>3133</v>
      </c>
      <c r="F221" s="11">
        <f t="shared" si="18"/>
        <v>0</v>
      </c>
    </row>
    <row r="222" spans="1:244" ht="12.75" customHeight="1" thickBot="1" x14ac:dyDescent="0.25">
      <c r="A222" s="21" t="s">
        <v>169</v>
      </c>
      <c r="B222" s="22" t="s">
        <v>29</v>
      </c>
      <c r="C222" s="40"/>
      <c r="D222" s="40"/>
      <c r="E222" s="87"/>
      <c r="F222" s="24"/>
    </row>
    <row r="223" spans="1:244" x14ac:dyDescent="0.2">
      <c r="A223" s="14" t="s">
        <v>261</v>
      </c>
      <c r="B223" s="41" t="s">
        <v>30</v>
      </c>
      <c r="C223" s="42"/>
      <c r="D223" s="27" t="s">
        <v>303</v>
      </c>
      <c r="E223" s="86">
        <v>996</v>
      </c>
      <c r="F223" s="11">
        <f>C223*E223</f>
        <v>0</v>
      </c>
    </row>
    <row r="224" spans="1:244" ht="51" x14ac:dyDescent="0.2">
      <c r="A224" s="14" t="s">
        <v>262</v>
      </c>
      <c r="B224" s="18" t="s">
        <v>325</v>
      </c>
      <c r="C224" s="42"/>
      <c r="D224" s="27" t="s">
        <v>303</v>
      </c>
      <c r="E224" s="86">
        <v>4835</v>
      </c>
      <c r="F224" s="11">
        <f t="shared" ref="F224:F227" si="19">C224*E224</f>
        <v>0</v>
      </c>
    </row>
    <row r="225" spans="1:6" s="2" customFormat="1" ht="63.75" x14ac:dyDescent="0.2">
      <c r="A225" s="14" t="s">
        <v>375</v>
      </c>
      <c r="B225" s="18" t="s">
        <v>477</v>
      </c>
      <c r="C225" s="42"/>
      <c r="D225" s="27" t="s">
        <v>303</v>
      </c>
      <c r="E225" s="86">
        <v>6253</v>
      </c>
      <c r="F225" s="11">
        <f t="shared" si="19"/>
        <v>0</v>
      </c>
    </row>
    <row r="226" spans="1:6" s="2" customFormat="1" ht="76.5" x14ac:dyDescent="0.2">
      <c r="A226" s="14" t="s">
        <v>376</v>
      </c>
      <c r="B226" s="18" t="s">
        <v>478</v>
      </c>
      <c r="C226" s="42"/>
      <c r="D226" s="27" t="s">
        <v>303</v>
      </c>
      <c r="E226" s="86">
        <v>6785</v>
      </c>
      <c r="F226" s="11">
        <f t="shared" si="19"/>
        <v>0</v>
      </c>
    </row>
    <row r="227" spans="1:6" s="2" customFormat="1" ht="19.5" customHeight="1" x14ac:dyDescent="0.2">
      <c r="A227" s="14" t="s">
        <v>263</v>
      </c>
      <c r="B227" s="43" t="s">
        <v>416</v>
      </c>
      <c r="C227" s="44"/>
      <c r="D227" s="27" t="s">
        <v>303</v>
      </c>
      <c r="E227" s="86">
        <v>532</v>
      </c>
      <c r="F227" s="11">
        <f t="shared" si="19"/>
        <v>0</v>
      </c>
    </row>
    <row r="228" spans="1:6" ht="12.75" customHeight="1" thickBot="1" x14ac:dyDescent="0.25">
      <c r="A228" s="21" t="s">
        <v>170</v>
      </c>
      <c r="B228" s="22" t="s">
        <v>31</v>
      </c>
      <c r="C228" s="45"/>
      <c r="D228" s="45"/>
      <c r="E228" s="86"/>
      <c r="F228" s="34"/>
    </row>
    <row r="229" spans="1:6" ht="25.5" x14ac:dyDescent="0.2">
      <c r="A229" s="14" t="s">
        <v>264</v>
      </c>
      <c r="B229" s="17" t="s">
        <v>312</v>
      </c>
      <c r="C229" s="26"/>
      <c r="D229" s="10" t="s">
        <v>303</v>
      </c>
      <c r="E229" s="86">
        <v>11671</v>
      </c>
      <c r="F229" s="11">
        <f>C229*E229</f>
        <v>0</v>
      </c>
    </row>
    <row r="230" spans="1:6" x14ac:dyDescent="0.2">
      <c r="A230" s="14" t="s">
        <v>265</v>
      </c>
      <c r="B230" s="18" t="s">
        <v>32</v>
      </c>
      <c r="C230" s="25"/>
      <c r="D230" s="10" t="s">
        <v>68</v>
      </c>
      <c r="E230" s="86">
        <v>153</v>
      </c>
      <c r="F230" s="11">
        <f t="shared" ref="F230" si="20">C230*E230</f>
        <v>0</v>
      </c>
    </row>
    <row r="231" spans="1:6" x14ac:dyDescent="0.2">
      <c r="A231" s="14" t="s">
        <v>271</v>
      </c>
      <c r="B231" s="18" t="s">
        <v>33</v>
      </c>
      <c r="C231" s="25"/>
      <c r="D231" s="10" t="s">
        <v>68</v>
      </c>
      <c r="E231" s="86">
        <v>244</v>
      </c>
      <c r="F231" s="11">
        <f>C231*E231</f>
        <v>0</v>
      </c>
    </row>
    <row r="232" spans="1:6" x14ac:dyDescent="0.2">
      <c r="A232" s="14"/>
      <c r="B232" s="18"/>
      <c r="C232" s="25"/>
      <c r="D232" s="10"/>
      <c r="E232" s="86"/>
      <c r="F232" s="11"/>
    </row>
    <row r="233" spans="1:6" x14ac:dyDescent="0.2">
      <c r="A233" s="14"/>
      <c r="B233" s="46" t="s">
        <v>319</v>
      </c>
      <c r="C233" s="25"/>
      <c r="D233" s="10"/>
      <c r="E233" s="86"/>
      <c r="F233" s="11"/>
    </row>
    <row r="234" spans="1:6" x14ac:dyDescent="0.2">
      <c r="A234" s="14" t="s">
        <v>266</v>
      </c>
      <c r="B234" s="18" t="s">
        <v>305</v>
      </c>
      <c r="C234" s="25"/>
      <c r="D234" s="10" t="s">
        <v>68</v>
      </c>
      <c r="E234" s="86" t="s">
        <v>201</v>
      </c>
      <c r="F234" s="11">
        <f t="shared" ref="F234:F240" si="21">IF(ISERROR(C234*E234),0,C234*E234)</f>
        <v>0</v>
      </c>
    </row>
    <row r="235" spans="1:6" x14ac:dyDescent="0.2">
      <c r="A235" s="14" t="s">
        <v>267</v>
      </c>
      <c r="B235" s="18" t="s">
        <v>306</v>
      </c>
      <c r="C235" s="25"/>
      <c r="D235" s="10" t="s">
        <v>68</v>
      </c>
      <c r="E235" s="86" t="s">
        <v>201</v>
      </c>
      <c r="F235" s="11">
        <f t="shared" si="21"/>
        <v>0</v>
      </c>
    </row>
    <row r="236" spans="1:6" x14ac:dyDescent="0.2">
      <c r="A236" s="14" t="s">
        <v>269</v>
      </c>
      <c r="B236" s="18" t="s">
        <v>308</v>
      </c>
      <c r="C236" s="25"/>
      <c r="D236" s="10" t="s">
        <v>68</v>
      </c>
      <c r="E236" s="86" t="s">
        <v>201</v>
      </c>
      <c r="F236" s="11">
        <f t="shared" si="21"/>
        <v>0</v>
      </c>
    </row>
    <row r="237" spans="1:6" x14ac:dyDescent="0.2">
      <c r="A237" s="14" t="s">
        <v>268</v>
      </c>
      <c r="B237" s="18" t="s">
        <v>307</v>
      </c>
      <c r="C237" s="25"/>
      <c r="D237" s="10" t="s">
        <v>68</v>
      </c>
      <c r="E237" s="86" t="s">
        <v>201</v>
      </c>
      <c r="F237" s="11">
        <f t="shared" si="21"/>
        <v>0</v>
      </c>
    </row>
    <row r="238" spans="1:6" x14ac:dyDescent="0.2">
      <c r="A238" s="14" t="s">
        <v>270</v>
      </c>
      <c r="B238" s="18" t="s">
        <v>309</v>
      </c>
      <c r="C238" s="25"/>
      <c r="D238" s="10" t="s">
        <v>68</v>
      </c>
      <c r="E238" s="86" t="s">
        <v>201</v>
      </c>
      <c r="F238" s="11">
        <f t="shared" si="21"/>
        <v>0</v>
      </c>
    </row>
    <row r="239" spans="1:6" x14ac:dyDescent="0.2">
      <c r="A239" s="15" t="s">
        <v>314</v>
      </c>
      <c r="B239" s="18" t="s">
        <v>310</v>
      </c>
      <c r="C239" s="25"/>
      <c r="D239" s="10" t="s">
        <v>68</v>
      </c>
      <c r="E239" s="86" t="s">
        <v>201</v>
      </c>
      <c r="F239" s="11">
        <f t="shared" si="21"/>
        <v>0</v>
      </c>
    </row>
    <row r="240" spans="1:6" x14ac:dyDescent="0.2">
      <c r="A240" s="15" t="s">
        <v>313</v>
      </c>
      <c r="B240" s="18" t="s">
        <v>311</v>
      </c>
      <c r="C240" s="25"/>
      <c r="D240" s="10" t="s">
        <v>68</v>
      </c>
      <c r="E240" s="86" t="s">
        <v>201</v>
      </c>
      <c r="F240" s="11">
        <f t="shared" si="21"/>
        <v>0</v>
      </c>
    </row>
    <row r="241" spans="1:6" ht="19.5" customHeight="1" x14ac:dyDescent="0.2">
      <c r="A241" s="14"/>
      <c r="B241" s="18"/>
      <c r="C241" s="25"/>
      <c r="D241" s="10"/>
      <c r="E241" s="86"/>
      <c r="F241" s="11"/>
    </row>
    <row r="242" spans="1:6" ht="13.5" thickBot="1" x14ac:dyDescent="0.25">
      <c r="A242" s="21" t="s">
        <v>177</v>
      </c>
      <c r="B242" s="22" t="s">
        <v>26</v>
      </c>
      <c r="C242" s="22"/>
      <c r="D242" s="22"/>
      <c r="E242" s="91"/>
      <c r="F242" s="34"/>
    </row>
    <row r="243" spans="1:6" ht="20.100000000000001" customHeight="1" x14ac:dyDescent="0.2">
      <c r="A243" s="47"/>
      <c r="B243" s="48" t="s">
        <v>280</v>
      </c>
      <c r="C243" s="42"/>
      <c r="D243" s="42" t="s">
        <v>68</v>
      </c>
      <c r="E243" s="92"/>
      <c r="F243" s="11">
        <f>C243*E243</f>
        <v>0</v>
      </c>
    </row>
    <row r="244" spans="1:6" x14ac:dyDescent="0.2">
      <c r="A244" s="47"/>
      <c r="B244" s="48" t="s">
        <v>281</v>
      </c>
      <c r="C244" s="42"/>
      <c r="D244" s="42" t="s">
        <v>68</v>
      </c>
      <c r="E244" s="92"/>
      <c r="F244" s="11">
        <f t="shared" ref="F244:F253" si="22">C244*E244</f>
        <v>0</v>
      </c>
    </row>
    <row r="245" spans="1:6" x14ac:dyDescent="0.2">
      <c r="A245" s="47"/>
      <c r="B245" s="48" t="s">
        <v>282</v>
      </c>
      <c r="C245" s="42"/>
      <c r="D245" s="42" t="s">
        <v>68</v>
      </c>
      <c r="E245" s="92"/>
      <c r="F245" s="11">
        <f t="shared" si="22"/>
        <v>0</v>
      </c>
    </row>
    <row r="246" spans="1:6" x14ac:dyDescent="0.2">
      <c r="A246" s="47"/>
      <c r="B246" s="48" t="s">
        <v>283</v>
      </c>
      <c r="C246" s="42"/>
      <c r="D246" s="42" t="s">
        <v>68</v>
      </c>
      <c r="E246" s="92"/>
      <c r="F246" s="11">
        <f t="shared" si="22"/>
        <v>0</v>
      </c>
    </row>
    <row r="247" spans="1:6" x14ac:dyDescent="0.2">
      <c r="A247" s="47"/>
      <c r="B247" s="48"/>
      <c r="C247" s="42"/>
      <c r="D247" s="42" t="s">
        <v>68</v>
      </c>
      <c r="E247" s="92"/>
      <c r="F247" s="11">
        <f t="shared" si="22"/>
        <v>0</v>
      </c>
    </row>
    <row r="248" spans="1:6" x14ac:dyDescent="0.2">
      <c r="A248" s="49"/>
      <c r="B248" s="50"/>
      <c r="C248" s="44"/>
      <c r="D248" s="42" t="s">
        <v>68</v>
      </c>
      <c r="E248" s="93"/>
      <c r="F248" s="11">
        <f t="shared" si="22"/>
        <v>0</v>
      </c>
    </row>
    <row r="249" spans="1:6" x14ac:dyDescent="0.2">
      <c r="A249" s="49"/>
      <c r="B249" s="50"/>
      <c r="C249" s="44"/>
      <c r="D249" s="42" t="s">
        <v>68</v>
      </c>
      <c r="E249" s="93"/>
      <c r="F249" s="11">
        <f t="shared" si="22"/>
        <v>0</v>
      </c>
    </row>
    <row r="250" spans="1:6" x14ac:dyDescent="0.2">
      <c r="A250" s="49"/>
      <c r="B250" s="50"/>
      <c r="C250" s="44"/>
      <c r="D250" s="42" t="s">
        <v>68</v>
      </c>
      <c r="E250" s="93"/>
      <c r="F250" s="11">
        <f t="shared" si="22"/>
        <v>0</v>
      </c>
    </row>
    <row r="251" spans="1:6" x14ac:dyDescent="0.2">
      <c r="A251" s="49"/>
      <c r="B251" s="50"/>
      <c r="C251" s="44"/>
      <c r="D251" s="42" t="s">
        <v>68</v>
      </c>
      <c r="E251" s="93"/>
      <c r="F251" s="11">
        <f t="shared" si="22"/>
        <v>0</v>
      </c>
    </row>
    <row r="252" spans="1:6" x14ac:dyDescent="0.2">
      <c r="A252" s="49"/>
      <c r="B252" s="50"/>
      <c r="C252" s="44"/>
      <c r="D252" s="42" t="s">
        <v>68</v>
      </c>
      <c r="E252" s="93"/>
      <c r="F252" s="11">
        <f t="shared" si="22"/>
        <v>0</v>
      </c>
    </row>
    <row r="253" spans="1:6" ht="19.5" customHeight="1" x14ac:dyDescent="0.2">
      <c r="A253" s="49"/>
      <c r="B253" s="50"/>
      <c r="C253" s="44"/>
      <c r="D253" s="42" t="s">
        <v>68</v>
      </c>
      <c r="E253" s="93"/>
      <c r="F253" s="11">
        <f t="shared" si="22"/>
        <v>0</v>
      </c>
    </row>
    <row r="254" spans="1:6" ht="20.100000000000001" customHeight="1" thickBot="1" x14ac:dyDescent="0.25">
      <c r="A254" s="51" t="s">
        <v>176</v>
      </c>
      <c r="B254" s="22" t="s">
        <v>179</v>
      </c>
      <c r="C254" s="23"/>
      <c r="D254" s="23"/>
      <c r="E254" s="85"/>
      <c r="F254" s="24"/>
    </row>
    <row r="255" spans="1:6" ht="20.100000000000001" customHeight="1" x14ac:dyDescent="0.2">
      <c r="A255" s="52" t="s">
        <v>174</v>
      </c>
      <c r="B255" s="53" t="s">
        <v>272</v>
      </c>
      <c r="C255" s="54"/>
      <c r="D255" s="54"/>
      <c r="E255" s="94"/>
      <c r="F255" s="12" t="e">
        <f>#REF!</f>
        <v>#REF!</v>
      </c>
    </row>
    <row r="256" spans="1:6" x14ac:dyDescent="0.2">
      <c r="A256" s="55" t="s">
        <v>175</v>
      </c>
      <c r="B256" s="56" t="s">
        <v>273</v>
      </c>
      <c r="C256" s="57"/>
      <c r="D256" s="57"/>
      <c r="E256" s="95"/>
      <c r="F256" s="58">
        <f>SUM(F4:F253)</f>
        <v>0</v>
      </c>
    </row>
    <row r="257" spans="1:6" x14ac:dyDescent="0.2">
      <c r="A257" s="59"/>
      <c r="B257" s="60" t="s">
        <v>27</v>
      </c>
      <c r="C257" s="61"/>
      <c r="D257" s="61"/>
      <c r="E257" s="69"/>
      <c r="F257" s="62" t="e">
        <f>SUM(F255:F256)</f>
        <v>#REF!</v>
      </c>
    </row>
    <row r="258" spans="1:6" x14ac:dyDescent="0.2">
      <c r="A258" s="63"/>
      <c r="B258" s="64" t="s">
        <v>180</v>
      </c>
      <c r="C258" s="65"/>
      <c r="D258" s="66" t="s">
        <v>68</v>
      </c>
      <c r="E258" s="96">
        <v>0</v>
      </c>
      <c r="F258" s="67">
        <f>E258*C258</f>
        <v>0</v>
      </c>
    </row>
    <row r="259" spans="1:6" x14ac:dyDescent="0.2">
      <c r="A259" s="59"/>
      <c r="B259" s="60" t="s">
        <v>181</v>
      </c>
      <c r="C259" s="68"/>
      <c r="D259" s="68"/>
      <c r="E259" s="69"/>
      <c r="F259" s="62" t="e">
        <f>F257-F258</f>
        <v>#REF!</v>
      </c>
    </row>
    <row r="260" spans="1:6" ht="13.5" thickBot="1" x14ac:dyDescent="0.25">
      <c r="A260" s="63" t="s">
        <v>191</v>
      </c>
      <c r="B260" s="70" t="s">
        <v>324</v>
      </c>
      <c r="C260" s="42" t="e">
        <f>#REF!</f>
        <v>#REF!</v>
      </c>
      <c r="D260" s="71" t="s">
        <v>68</v>
      </c>
      <c r="E260" s="97" t="e">
        <f>#REF!</f>
        <v>#REF!</v>
      </c>
      <c r="F260" s="72" t="e">
        <f>E260</f>
        <v>#REF!</v>
      </c>
    </row>
    <row r="261" spans="1:6" s="2" customFormat="1" ht="19.5" customHeight="1" thickBot="1" x14ac:dyDescent="0.25">
      <c r="A261" s="73"/>
      <c r="B261" s="74" t="s">
        <v>185</v>
      </c>
      <c r="C261" s="75"/>
      <c r="D261" s="75"/>
      <c r="E261" s="84"/>
      <c r="F261" s="20" t="e">
        <f>F259+F260</f>
        <v>#REF!</v>
      </c>
    </row>
    <row r="262" spans="1:6" ht="13.5" thickBot="1" x14ac:dyDescent="0.25">
      <c r="A262" s="21" t="s">
        <v>332</v>
      </c>
      <c r="B262" s="22" t="s">
        <v>55</v>
      </c>
      <c r="C262" s="22"/>
      <c r="D262" s="22"/>
      <c r="E262" s="91"/>
      <c r="F262" s="34"/>
    </row>
    <row r="263" spans="1:6" x14ac:dyDescent="0.2">
      <c r="A263" s="47"/>
      <c r="B263" s="48" t="s">
        <v>182</v>
      </c>
      <c r="C263" s="42"/>
      <c r="D263" s="42" t="s">
        <v>68</v>
      </c>
      <c r="E263" s="92"/>
      <c r="F263" s="11">
        <f>C263*E263</f>
        <v>0</v>
      </c>
    </row>
    <row r="264" spans="1:6" ht="25.5" x14ac:dyDescent="0.2">
      <c r="A264" s="49"/>
      <c r="B264" s="50" t="s">
        <v>56</v>
      </c>
      <c r="C264" s="42"/>
      <c r="D264" s="42" t="s">
        <v>178</v>
      </c>
      <c r="E264" s="93">
        <v>3</v>
      </c>
      <c r="F264" s="11">
        <f t="shared" ref="F264:F267" si="23">C264*E264</f>
        <v>0</v>
      </c>
    </row>
    <row r="265" spans="1:6" x14ac:dyDescent="0.2">
      <c r="A265" s="49"/>
      <c r="B265" s="50" t="s">
        <v>183</v>
      </c>
      <c r="C265" s="42"/>
      <c r="D265" s="42" t="s">
        <v>68</v>
      </c>
      <c r="E265" s="93"/>
      <c r="F265" s="11">
        <f t="shared" si="23"/>
        <v>0</v>
      </c>
    </row>
    <row r="266" spans="1:6" x14ac:dyDescent="0.2">
      <c r="A266" s="49"/>
      <c r="B266" s="50"/>
      <c r="C266" s="42"/>
      <c r="D266" s="42"/>
      <c r="E266" s="93"/>
      <c r="F266" s="11">
        <f t="shared" si="23"/>
        <v>0</v>
      </c>
    </row>
    <row r="267" spans="1:6" x14ac:dyDescent="0.2">
      <c r="A267" s="49"/>
      <c r="B267" s="50"/>
      <c r="C267" s="42"/>
      <c r="D267" s="42"/>
      <c r="E267" s="93"/>
      <c r="F267" s="11">
        <f t="shared" si="23"/>
        <v>0</v>
      </c>
    </row>
    <row r="268" spans="1:6" x14ac:dyDescent="0.2">
      <c r="A268" s="49"/>
      <c r="B268" s="50"/>
      <c r="C268" s="42"/>
      <c r="D268" s="42"/>
      <c r="E268" s="93"/>
      <c r="F268" s="11">
        <f>C268*E268</f>
        <v>0</v>
      </c>
    </row>
    <row r="269" spans="1:6" ht="13.5" thickBot="1" x14ac:dyDescent="0.25">
      <c r="A269" s="28"/>
      <c r="B269" s="76" t="s">
        <v>184</v>
      </c>
      <c r="C269" s="77"/>
      <c r="D269" s="77"/>
      <c r="E269" s="98"/>
      <c r="F269" s="78">
        <f>SUM(F263:F268)</f>
        <v>0</v>
      </c>
    </row>
    <row r="270" spans="1:6" ht="13.5" thickBot="1" x14ac:dyDescent="0.25">
      <c r="A270" s="73"/>
      <c r="B270" s="74" t="s">
        <v>186</v>
      </c>
      <c r="C270" s="75"/>
      <c r="D270" s="75"/>
      <c r="E270" s="99"/>
      <c r="F270" s="20" t="e">
        <f>SUM(F261,F269)</f>
        <v>#REF!</v>
      </c>
    </row>
    <row r="271" spans="1:6" x14ac:dyDescent="0.2">
      <c r="A271" s="79"/>
      <c r="B271" s="80"/>
      <c r="C271" s="81"/>
      <c r="D271" s="81"/>
      <c r="E271" s="100"/>
      <c r="F271" s="80"/>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Header>&amp;R&amp;9&amp;P of &amp;N</firstHead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XS4UZTCD5CKE-1104272773-10344</_dlc_DocId>
    <_dlc_DocIdUrl xmlns="9c25563e-53e4-4b7d-84b0-32ec12a2ce19">
      <Url>http://coop.hgac.net/bs/_layouts/15/DocIdRedir.aspx?ID=XS4UZTCD5CKE-1104272773-10344</Url>
      <Description>XS4UZTCD5CKE-1104272773-10344</Description>
    </_dlc_DocIdUrl>
  </documentManagement>
</p:properties>
</file>

<file path=customXml/itemProps1.xml><?xml version="1.0" encoding="utf-8"?>
<ds:datastoreItem xmlns:ds="http://schemas.openxmlformats.org/officeDocument/2006/customXml" ds:itemID="{74BBDD1F-F1F1-46F4-B2AE-54FF41501819}"/>
</file>

<file path=customXml/itemProps2.xml><?xml version="1.0" encoding="utf-8"?>
<ds:datastoreItem xmlns:ds="http://schemas.openxmlformats.org/officeDocument/2006/customXml" ds:itemID="{5E12BB01-B824-4AFA-910F-2DADD00BFA0F}"/>
</file>

<file path=customXml/itemProps3.xml><?xml version="1.0" encoding="utf-8"?>
<ds:datastoreItem xmlns:ds="http://schemas.openxmlformats.org/officeDocument/2006/customXml" ds:itemID="{57ABD5A4-9B4E-40F9-A73C-F49B2A62D1D0}"/>
</file>

<file path=customXml/itemProps4.xml><?xml version="1.0" encoding="utf-8"?>
<ds:datastoreItem xmlns:ds="http://schemas.openxmlformats.org/officeDocument/2006/customXml" ds:itemID="{1CD104AC-F893-4634-B4A5-C305ABCE8F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2017-10-27T17:12:01Z</cp:lastPrinted>
  <dcterms:created xsi:type="dcterms:W3CDTF">2010-03-23T20:36:06Z</dcterms:created>
  <dcterms:modified xsi:type="dcterms:W3CDTF">2019-07-18T14:10:38Z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f9f91ed4-9396-46c1-8ac3-d5b0ffb78305</vt:lpwstr>
  </property>
</Properties>
</file>