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5" windowWidth="12600" windowHeight="11505"/>
  </bookViews>
  <sheets>
    <sheet name="Sheet1" sheetId="1" r:id="rId1"/>
  </sheets>
  <definedNames>
    <definedName name="_xlnm.Print_Area" localSheetId="0">Sheet1!$A$1:$F$206</definedName>
    <definedName name="_xlnm.Print_Titles" localSheetId="0">Sheet1!#REF!</definedName>
  </definedNames>
  <calcPr calcId="145621"/>
</workbook>
</file>

<file path=xl/calcChain.xml><?xml version="1.0" encoding="utf-8"?>
<calcChain xmlns="http://schemas.openxmlformats.org/spreadsheetml/2006/main">
  <c r="F10" i="1" l="1"/>
  <c r="F11" i="1"/>
  <c r="F12" i="1"/>
  <c r="F60" i="1" l="1"/>
  <c r="F61" i="1"/>
  <c r="F62" i="1"/>
  <c r="F63" i="1"/>
  <c r="F64" i="1"/>
  <c r="F65" i="1"/>
  <c r="F66" i="1"/>
  <c r="F67" i="1"/>
  <c r="F68" i="1"/>
  <c r="F59" i="1"/>
  <c r="F71" i="1" l="1"/>
  <c r="F70" i="1"/>
  <c r="F26" i="1" l="1"/>
  <c r="F84" i="1" l="1"/>
  <c r="F77" i="1" l="1"/>
  <c r="F82" i="1"/>
  <c r="F75" i="1"/>
  <c r="F74" i="1"/>
  <c r="F73" i="1"/>
  <c r="F72" i="1"/>
  <c r="F85" i="1" l="1"/>
  <c r="F174" i="1" l="1"/>
  <c r="F173" i="1"/>
  <c r="F172" i="1"/>
  <c r="F171" i="1"/>
  <c r="F170" i="1"/>
  <c r="F169" i="1"/>
  <c r="F168" i="1"/>
  <c r="F188" i="1"/>
  <c r="F187" i="1"/>
  <c r="F186" i="1"/>
  <c r="F185" i="1"/>
  <c r="F184" i="1"/>
  <c r="F183" i="1"/>
  <c r="F182" i="1"/>
  <c r="F181" i="1"/>
  <c r="F180" i="1"/>
  <c r="F179" i="1"/>
  <c r="F178" i="1"/>
  <c r="F177" i="1"/>
  <c r="F93" i="1" l="1"/>
  <c r="F33" i="1"/>
  <c r="F44" i="1" l="1"/>
  <c r="F43" i="1"/>
  <c r="F42" i="1"/>
  <c r="F15" i="1" l="1"/>
  <c r="F14" i="1"/>
  <c r="F78" i="1" l="1"/>
  <c r="F56" i="1"/>
  <c r="F36" i="1"/>
  <c r="F35" i="1"/>
  <c r="F37" i="1"/>
  <c r="F131" i="1" l="1"/>
  <c r="F153" i="1" l="1"/>
  <c r="F152" i="1"/>
  <c r="F165" i="1" l="1"/>
  <c r="F164" i="1"/>
  <c r="F163" i="1"/>
  <c r="F154" i="1" l="1"/>
  <c r="F155" i="1"/>
  <c r="F17" i="1"/>
  <c r="F4" i="1"/>
  <c r="F48" i="1" l="1"/>
  <c r="F49" i="1"/>
  <c r="F50" i="1"/>
  <c r="F51" i="1"/>
  <c r="F30" i="1"/>
  <c r="F193" i="1" l="1"/>
  <c r="F41" i="1" l="1"/>
  <c r="F40" i="1"/>
  <c r="F27" i="1"/>
  <c r="F28" i="1"/>
  <c r="E195" i="1" l="1"/>
  <c r="F195" i="1" s="1"/>
  <c r="F110" i="1"/>
  <c r="F204" i="1" l="1"/>
  <c r="F203" i="1"/>
  <c r="F202" i="1"/>
  <c r="F201" i="1"/>
  <c r="F200" i="1"/>
  <c r="F199" i="1"/>
  <c r="F198" i="1"/>
  <c r="F205" i="1" l="1"/>
  <c r="F55" i="1"/>
  <c r="F88" i="1" l="1"/>
  <c r="F115" i="1" l="1"/>
  <c r="F116" i="1"/>
  <c r="F117" i="1"/>
  <c r="F118" i="1"/>
  <c r="F119" i="1"/>
  <c r="F120" i="1"/>
  <c r="F121" i="1"/>
  <c r="F122" i="1"/>
  <c r="F123" i="1"/>
  <c r="F124" i="1"/>
  <c r="F125" i="1"/>
  <c r="F126" i="1"/>
  <c r="F127" i="1"/>
  <c r="F128" i="1"/>
  <c r="F129" i="1"/>
  <c r="F130" i="1"/>
  <c r="F132" i="1"/>
  <c r="F133" i="1"/>
  <c r="F134" i="1"/>
  <c r="F135" i="1"/>
  <c r="F136" i="1"/>
  <c r="F137" i="1"/>
  <c r="F138" i="1"/>
  <c r="F139" i="1"/>
  <c r="F140" i="1"/>
  <c r="F141" i="1"/>
  <c r="F142" i="1"/>
  <c r="F143" i="1"/>
  <c r="F144" i="1"/>
  <c r="F145" i="1"/>
  <c r="F146" i="1"/>
  <c r="F147" i="1"/>
  <c r="F148" i="1"/>
  <c r="F149" i="1"/>
  <c r="F150" i="1"/>
  <c r="F151" i="1"/>
  <c r="F156" i="1"/>
  <c r="F157" i="1"/>
  <c r="F158" i="1"/>
  <c r="F159" i="1"/>
  <c r="F160" i="1"/>
  <c r="F161" i="1"/>
  <c r="F114" i="1"/>
  <c r="F112" i="1"/>
  <c r="F107" i="1"/>
  <c r="F108" i="1"/>
  <c r="F109" i="1"/>
  <c r="F106" i="1"/>
  <c r="F102" i="1"/>
  <c r="F103" i="1"/>
  <c r="F104" i="1"/>
  <c r="F101" i="1"/>
  <c r="F86" i="1"/>
  <c r="F87" i="1"/>
  <c r="F89" i="1"/>
  <c r="F90" i="1"/>
  <c r="F91" i="1"/>
  <c r="F92" i="1"/>
  <c r="F94" i="1"/>
  <c r="F95" i="1"/>
  <c r="F96" i="1"/>
  <c r="F97" i="1"/>
  <c r="F98" i="1"/>
  <c r="F99" i="1"/>
  <c r="F76" i="1"/>
  <c r="F79" i="1"/>
  <c r="F80" i="1"/>
  <c r="F81" i="1"/>
  <c r="F54" i="1"/>
  <c r="F57" i="1"/>
  <c r="F53" i="1"/>
  <c r="F45" i="1"/>
  <c r="F46" i="1"/>
  <c r="F47" i="1"/>
  <c r="F39" i="1"/>
  <c r="F29" i="1"/>
  <c r="F31" i="1"/>
  <c r="F32" i="1"/>
  <c r="F25" i="1"/>
  <c r="F16" i="1"/>
  <c r="F18" i="1"/>
  <c r="F19" i="1"/>
  <c r="F20" i="1"/>
  <c r="F21" i="1"/>
  <c r="F22" i="1"/>
  <c r="F23" i="1"/>
  <c r="F7" i="1"/>
  <c r="F8" i="1"/>
  <c r="F9" i="1"/>
  <c r="F6" i="1"/>
  <c r="F190" i="1" l="1"/>
  <c r="F191" i="1"/>
  <c r="F192" i="1" l="1"/>
  <c r="F194" i="1" s="1"/>
  <c r="F196" i="1" s="1"/>
  <c r="F206" i="1" l="1"/>
</calcChain>
</file>

<file path=xl/sharedStrings.xml><?xml version="1.0" encoding="utf-8"?>
<sst xmlns="http://schemas.openxmlformats.org/spreadsheetml/2006/main" count="581" uniqueCount="381">
  <si>
    <t>Chassis</t>
  </si>
  <si>
    <t>Highly Recommended Options</t>
  </si>
  <si>
    <t>Body Storage</t>
  </si>
  <si>
    <t>Special Compartment Modification</t>
  </si>
  <si>
    <t>Front Bumper</t>
  </si>
  <si>
    <t>Rear Bumper</t>
  </si>
  <si>
    <t>Decals</t>
  </si>
  <si>
    <t>Decals other than Lettering on Doors</t>
  </si>
  <si>
    <t>Lighting</t>
  </si>
  <si>
    <t>Special Lighting Modification</t>
  </si>
  <si>
    <t>Electrical</t>
  </si>
  <si>
    <t>Auto Eject &amp; Battery Maintainer</t>
  </si>
  <si>
    <t>Communication</t>
  </si>
  <si>
    <t>Reels</t>
  </si>
  <si>
    <t>Tools</t>
  </si>
  <si>
    <t>Total with Selected Options:</t>
  </si>
  <si>
    <t>Rescue Chain &amp; J Hook Set</t>
  </si>
  <si>
    <t>Hydraulic Tools</t>
  </si>
  <si>
    <t>B00005</t>
  </si>
  <si>
    <t>B00006</t>
  </si>
  <si>
    <t>B00007</t>
  </si>
  <si>
    <t>B00008</t>
  </si>
  <si>
    <t>B00009</t>
  </si>
  <si>
    <t>B00010</t>
  </si>
  <si>
    <t>B00011</t>
  </si>
  <si>
    <t>B00012</t>
  </si>
  <si>
    <t>100160-2</t>
  </si>
  <si>
    <t>100160-3</t>
  </si>
  <si>
    <t>100160-5</t>
  </si>
  <si>
    <t>100381-1</t>
  </si>
  <si>
    <t>100056-4</t>
  </si>
  <si>
    <t>Res-Q-Rench</t>
  </si>
  <si>
    <t>100055-12</t>
  </si>
  <si>
    <t>100055-1</t>
  </si>
  <si>
    <t>Dealer Supplied Options</t>
  </si>
  <si>
    <t>Delivery per Mile from Plant in Harper, KS to Specified Location</t>
  </si>
  <si>
    <t>2-1/2 gal. Water Fire Extinguisher w/ Mounting Bracket</t>
  </si>
  <si>
    <t>Handling Package, Spring Enhanced</t>
  </si>
  <si>
    <t>900025</t>
  </si>
  <si>
    <t>3.0</t>
  </si>
  <si>
    <t>4.0</t>
  </si>
  <si>
    <t>5.0</t>
  </si>
  <si>
    <t>6.0</t>
  </si>
  <si>
    <t>EA</t>
  </si>
  <si>
    <t>900048</t>
  </si>
  <si>
    <t>900049</t>
  </si>
  <si>
    <t>900050</t>
  </si>
  <si>
    <t>900051</t>
  </si>
  <si>
    <t>NFPA 1906 Recommended Equipment</t>
  </si>
  <si>
    <t>First Aid Kit</t>
  </si>
  <si>
    <t>Reflective Triangle Kit</t>
  </si>
  <si>
    <t>Compartment Storage, Rear Access, Backboard</t>
  </si>
  <si>
    <t>900077</t>
  </si>
  <si>
    <t>900079</t>
  </si>
  <si>
    <t>900085</t>
  </si>
  <si>
    <t>900088</t>
  </si>
  <si>
    <t>900093</t>
  </si>
  <si>
    <t>900094</t>
  </si>
  <si>
    <t>SF</t>
  </si>
  <si>
    <t>Chevron Striping (per square foot)</t>
  </si>
  <si>
    <t>Z Stripe, One (1) Stripe per side</t>
  </si>
  <si>
    <t>Z Stripe, Two (2) Stripes per side</t>
  </si>
  <si>
    <t>900096</t>
  </si>
  <si>
    <t>900097</t>
  </si>
  <si>
    <t>Nerf Bars, with Fixed Front Mud Flaps</t>
  </si>
  <si>
    <t>900099</t>
  </si>
  <si>
    <t>900100</t>
  </si>
  <si>
    <t>Coating Package, Sharkhide, on exposed aluminum</t>
  </si>
  <si>
    <t>900101</t>
  </si>
  <si>
    <t>900104</t>
  </si>
  <si>
    <t>Abrasive Road Protection Package, includes nerf bars, front mud flaps and Superliner coating on headache rack and front of body</t>
  </si>
  <si>
    <t>900108</t>
  </si>
  <si>
    <t>900109</t>
  </si>
  <si>
    <t>900110</t>
  </si>
  <si>
    <t>900111</t>
  </si>
  <si>
    <t>900112</t>
  </si>
  <si>
    <t>900114</t>
  </si>
  <si>
    <t>900115</t>
  </si>
  <si>
    <t>900120</t>
  </si>
  <si>
    <t>900121</t>
  </si>
  <si>
    <t>900122</t>
  </si>
  <si>
    <t>900123</t>
  </si>
  <si>
    <t>900124</t>
  </si>
  <si>
    <t>900125</t>
  </si>
  <si>
    <t>900127</t>
  </si>
  <si>
    <t>900128</t>
  </si>
  <si>
    <t>900129</t>
  </si>
  <si>
    <t>900131</t>
  </si>
  <si>
    <t>900132</t>
  </si>
  <si>
    <t>900133</t>
  </si>
  <si>
    <t>Reverse-Activated Rotators</t>
  </si>
  <si>
    <t>Door Open Indicator UPGRADE, Audible Warning, 90 dB</t>
  </si>
  <si>
    <t>Automatic Work Lights</t>
  </si>
  <si>
    <t>7.0</t>
  </si>
  <si>
    <t>8.0</t>
  </si>
  <si>
    <t>9.0</t>
  </si>
  <si>
    <t>10.0</t>
  </si>
  <si>
    <t>12.0</t>
  </si>
  <si>
    <t>13.0</t>
  </si>
  <si>
    <t>14.0</t>
  </si>
  <si>
    <t>15.0</t>
  </si>
  <si>
    <t>16.0</t>
  </si>
  <si>
    <t>17.0</t>
  </si>
  <si>
    <t>900134</t>
  </si>
  <si>
    <t>900139</t>
  </si>
  <si>
    <t>900140</t>
  </si>
  <si>
    <t>SECTION 2.0</t>
  </si>
  <si>
    <t>TOTALS</t>
  </si>
  <si>
    <t>MI</t>
  </si>
  <si>
    <t>Total Equipment Supplied by Blanchat Mfg., Inc.</t>
  </si>
  <si>
    <t>Discount:</t>
  </si>
  <si>
    <t>Total with Selected Options and Discount:</t>
  </si>
  <si>
    <t>Vehicle Inspection per person</t>
  </si>
  <si>
    <t>Registrar of Imported Vehicles (RIV)</t>
  </si>
  <si>
    <t>Total Dealer Supplied Options:</t>
  </si>
  <si>
    <t>TOTAL with Selected Options, Discount and Provided Chassis:</t>
  </si>
  <si>
    <t>TOTAL with Dealer Supplied Options:</t>
  </si>
  <si>
    <t>900142</t>
  </si>
  <si>
    <t>900143</t>
  </si>
  <si>
    <t>900144</t>
  </si>
  <si>
    <t>SECTION 1.0</t>
  </si>
  <si>
    <t>Electric Cord Reel, 30 Amp, 12-2 75’ Black</t>
  </si>
  <si>
    <t>Junction Box, Akron, with EJB-MT bracket &amp; Internally Backlit Faces</t>
  </si>
  <si>
    <t>Map Light, Flexible Swivel</t>
  </si>
  <si>
    <t>Wildland Fireline Light Package, two (2) lights on light bar platform</t>
  </si>
  <si>
    <t>Air Hose Reel, 3/8" 50' Preconnected</t>
  </si>
  <si>
    <t>Contact Us</t>
  </si>
  <si>
    <t>Generator Package, Onan 7.0, with two (2) FOCUS scene lights, breaker box and 4 plug outlet</t>
  </si>
  <si>
    <t>Wildland Fireline Light Package, two (2) lights on light bar platform and 2 lights on rear</t>
  </si>
  <si>
    <t>Siren UPGRADE, Howler/Rumbler</t>
  </si>
  <si>
    <t>Directional Light Bar, LED, Recessed</t>
  </si>
  <si>
    <t>Third Brake Light, Recessed</t>
  </si>
  <si>
    <t>GoLight Spot Light, Mounted, with Dash-Mounted Remote (NFPA)</t>
  </si>
  <si>
    <t>Intercom System, with two (2) Wireless Headsets</t>
  </si>
  <si>
    <t>Intercom System, with four (4) Wireless Headsets</t>
  </si>
  <si>
    <t>Customer-Supplied Radio and Antenna Installation</t>
  </si>
  <si>
    <t>Customer-Supplied Radio Provisions, with power wire and slot location</t>
  </si>
  <si>
    <t>Back Up Camera, with 7" LCD Monitor</t>
  </si>
  <si>
    <t>SCBA Bracket, Mounted in Compartment</t>
  </si>
  <si>
    <t>Spare SCBA Bottle Storage, Mounted in Wheel Well</t>
  </si>
  <si>
    <t>Adjustable Rescue Brace System, with Jacks, Mounted</t>
  </si>
  <si>
    <t>900146</t>
  </si>
  <si>
    <t>Spanner Wrench Set, Mounted</t>
  </si>
  <si>
    <t>900147</t>
  </si>
  <si>
    <t>Pike Pole, Mounted</t>
  </si>
  <si>
    <t>900148</t>
  </si>
  <si>
    <t>900149</t>
  </si>
  <si>
    <t>900150</t>
  </si>
  <si>
    <t>6 Foot Wrecking Bar, Mounted</t>
  </si>
  <si>
    <t>900151</t>
  </si>
  <si>
    <t>900152</t>
  </si>
  <si>
    <t>900153</t>
  </si>
  <si>
    <t>KWIK KUT Glass Tool, Mounted</t>
  </si>
  <si>
    <t>Haligan Tool, Mounted</t>
  </si>
  <si>
    <t>Pry-Bar “Small”, Mounted</t>
  </si>
  <si>
    <t>24 in Roof Tool, Mounted</t>
  </si>
  <si>
    <t>900154</t>
  </si>
  <si>
    <t>900155</t>
  </si>
  <si>
    <t>900156</t>
  </si>
  <si>
    <t>900157</t>
  </si>
  <si>
    <t>900158</t>
  </si>
  <si>
    <t>900159</t>
  </si>
  <si>
    <t>900160</t>
  </si>
  <si>
    <t>900161</t>
  </si>
  <si>
    <t>900162</t>
  </si>
  <si>
    <t>900163</t>
  </si>
  <si>
    <t>900164</t>
  </si>
  <si>
    <t>900165</t>
  </si>
  <si>
    <t>Rubber Mallet, Mounted</t>
  </si>
  <si>
    <t>Drip Torch, Mounted</t>
  </si>
  <si>
    <t>Vulcan Flashlight, Mounted</t>
  </si>
  <si>
    <t>900166</t>
  </si>
  <si>
    <t>900167</t>
  </si>
  <si>
    <t>900168</t>
  </si>
  <si>
    <t>900171</t>
  </si>
  <si>
    <t>900172</t>
  </si>
  <si>
    <t>900173</t>
  </si>
  <si>
    <t>900174</t>
  </si>
  <si>
    <t>900175</t>
  </si>
  <si>
    <t>Hand Tool Kit, Mounted</t>
  </si>
  <si>
    <t>Hammer Kit, Mounted</t>
  </si>
  <si>
    <t>Rescue Cutter Kit, Mounted</t>
  </si>
  <si>
    <t>Selected Options:</t>
  </si>
  <si>
    <t>100160-6</t>
  </si>
  <si>
    <t>100200-2</t>
  </si>
  <si>
    <t>Spade Head Shovel with Composite Handle, Mounted</t>
  </si>
  <si>
    <t>McLeod Fire Tool with Wood Handle, Mounted</t>
  </si>
  <si>
    <t>McLeod Fire Tool with Wood Handle (not Mounted)</t>
  </si>
  <si>
    <t>60 in Fire Rake with Heavy Fiberglass Handle (not Mounted)</t>
  </si>
  <si>
    <t>60 in Fire Rake with Heavy Fiberglass Handle, Mounted</t>
  </si>
  <si>
    <t>60 in Fire Rake with Wood Handle (not Mounted)</t>
  </si>
  <si>
    <t>60 in Fire Rake with Wood Handle, Mounted</t>
  </si>
  <si>
    <t>100289-15F</t>
  </si>
  <si>
    <t>Fire Swatter with 60" Heavy Fiberglass Handle, Mounted</t>
  </si>
  <si>
    <t>Fire Swatter with 60" Heavy Fiberglass Handle (not Mounted)</t>
  </si>
  <si>
    <t>Flathead Shovel with Composite Handle, Mounted</t>
  </si>
  <si>
    <t>900207</t>
  </si>
  <si>
    <t>900208</t>
  </si>
  <si>
    <t>900209</t>
  </si>
  <si>
    <t>Off Road</t>
  </si>
  <si>
    <t>Front Bumper Grille Guard for BLESS</t>
  </si>
  <si>
    <t>B00013</t>
  </si>
  <si>
    <t>Special Lettering or Striping</t>
  </si>
  <si>
    <t>B00014</t>
  </si>
  <si>
    <t>B00015</t>
  </si>
  <si>
    <t>B00016</t>
  </si>
  <si>
    <t>PK</t>
  </si>
  <si>
    <t>ST</t>
  </si>
  <si>
    <t>BLESS System Storage ONLY</t>
  </si>
  <si>
    <t>900080</t>
  </si>
  <si>
    <t>900183</t>
  </si>
  <si>
    <t>Hydraulic Dual Hose Reel with 100’ hose, no couplers, Mounted</t>
  </si>
  <si>
    <t>900184</t>
  </si>
  <si>
    <t>Bracketing for Rescue Tools</t>
  </si>
  <si>
    <t>900185</t>
  </si>
  <si>
    <t>Power Unit, TNT BT6.HP TWIN, Mounted</t>
  </si>
  <si>
    <t>900235</t>
  </si>
  <si>
    <t>Power Unit, Champion PW-65 6.5HP Honda SIMO, Mounted</t>
  </si>
  <si>
    <t>900186</t>
  </si>
  <si>
    <t>Cutter, TNT C-28 Cobra, Mounted</t>
  </si>
  <si>
    <t>900236</t>
  </si>
  <si>
    <t>Cutter, Champion Guillotine RC-5, Mounted</t>
  </si>
  <si>
    <t>900237</t>
  </si>
  <si>
    <t>Cutter/Spreader, Champion Super Beast SC-11M-10, Mounted</t>
  </si>
  <si>
    <t>900188</t>
  </si>
  <si>
    <t>Spreader, TNT S-100-28, Mounted</t>
  </si>
  <si>
    <t>900187</t>
  </si>
  <si>
    <t>Mini Cutter, TNT CSC40 NEX, Mounted</t>
  </si>
  <si>
    <t>900238</t>
  </si>
  <si>
    <t>Mini Spreader, Champion RS-11 Monster, Mounted</t>
  </si>
  <si>
    <t>900189</t>
  </si>
  <si>
    <t>Ram, TNT R-40 Telescoping, Mounted</t>
  </si>
  <si>
    <t>900239</t>
  </si>
  <si>
    <t>Ram, Champion RR-21-33C, with attached control valve, Mounted</t>
  </si>
  <si>
    <t>900240</t>
  </si>
  <si>
    <t>Ram Extension, Champion RE-L 18.25"</t>
  </si>
  <si>
    <t>900241</t>
  </si>
  <si>
    <t>Ram Extension, Champion RE-S 10.75"</t>
  </si>
  <si>
    <t>900242</t>
  </si>
  <si>
    <t>Ram Coupler, Champion RR-C</t>
  </si>
  <si>
    <t>900190</t>
  </si>
  <si>
    <t>Rocker Panel Support</t>
  </si>
  <si>
    <t>900243-RED</t>
  </si>
  <si>
    <t>Hose, TNT EXTH-50 Red 50’ with TNT couplers</t>
  </si>
  <si>
    <t>900243-BLUE</t>
  </si>
  <si>
    <t>Hose, TNT EXTH-50 Blue 50’ with TNT couplers</t>
  </si>
  <si>
    <t>900244</t>
  </si>
  <si>
    <t>Hose, Champion 10,500psi Twin Line 30' without couplers</t>
  </si>
  <si>
    <t>900245</t>
  </si>
  <si>
    <t>Hose, Champion 10,500psi Twin Line 50' without couplers</t>
  </si>
  <si>
    <t>900246</t>
  </si>
  <si>
    <t>Coupler Set, Champion 10,500psi Quick Disconnect (Holmatro compatible) (1 set of 2 M&amp;F)</t>
  </si>
  <si>
    <t>900247</t>
  </si>
  <si>
    <t>Coupler Set, Champion 10,500psi Quick Disconnect (Amkus, Genesis, TNT compatible) (1 set of 2 M&amp;F)</t>
  </si>
  <si>
    <t>900073</t>
  </si>
  <si>
    <t>Storage Tray, 60" Extendo Bed</t>
  </si>
  <si>
    <t>900329</t>
  </si>
  <si>
    <t>900330</t>
  </si>
  <si>
    <t>900331</t>
  </si>
  <si>
    <t>900169</t>
  </si>
  <si>
    <t>900170</t>
  </si>
  <si>
    <t>Extension Ladder, Mounted</t>
  </si>
  <si>
    <t>SECTION 3.0 - 25.0</t>
  </si>
  <si>
    <t>26.0</t>
  </si>
  <si>
    <t>Dry Box Body &amp; Standard Equipment:</t>
  </si>
  <si>
    <t>TNT RESCUE TOOLS</t>
  </si>
  <si>
    <t>CHAMPION RESCUE TOOLS</t>
  </si>
  <si>
    <t>Pitch Fork, Wood Handle (Not Mounted)</t>
  </si>
  <si>
    <t>900301</t>
  </si>
  <si>
    <t>Pitch Fork, Wood Handle (Mounted)</t>
  </si>
  <si>
    <t>20 in Pry-Bar, Mounted</t>
  </si>
  <si>
    <t>Custom Paint</t>
  </si>
  <si>
    <t>Lower Storage Box, Right Front</t>
  </si>
  <si>
    <t>Bottle Jack, 24" breakover wrench, 5" extension, 21mm deep 6-point socket</t>
  </si>
  <si>
    <t>Chassis Provided by:</t>
  </si>
  <si>
    <t>4 HP GX160 Positive Pressure Ventilation Fan</t>
  </si>
  <si>
    <t>100500-1</t>
  </si>
  <si>
    <t>900077-1</t>
  </si>
  <si>
    <t>900079-1</t>
  </si>
  <si>
    <t>900080-1</t>
  </si>
  <si>
    <t>BLESS System Pole Set</t>
  </si>
  <si>
    <t>900080-B25</t>
  </si>
  <si>
    <t>900088-1</t>
  </si>
  <si>
    <t>900090</t>
  </si>
  <si>
    <t>900091</t>
  </si>
  <si>
    <t>900092</t>
  </si>
  <si>
    <t>900094-1</t>
  </si>
  <si>
    <t>900093-B25</t>
  </si>
  <si>
    <t>900093-B25-1</t>
  </si>
  <si>
    <t>900093-B25-2</t>
  </si>
  <si>
    <t>900097-1</t>
  </si>
  <si>
    <t>900207-1</t>
  </si>
  <si>
    <t>900106-1</t>
  </si>
  <si>
    <t>900106-2</t>
  </si>
  <si>
    <t>900114-1</t>
  </si>
  <si>
    <t>900033-1</t>
  </si>
  <si>
    <t>900026-1</t>
  </si>
  <si>
    <t>900035-1</t>
  </si>
  <si>
    <t>900129-1</t>
  </si>
  <si>
    <t>900206</t>
  </si>
  <si>
    <t>900098L</t>
  </si>
  <si>
    <t>900098R</t>
  </si>
  <si>
    <t>900089-1</t>
  </si>
  <si>
    <t>Emergency, Light 500 V-Series 180 DEG~RED - OVAL - CLEAR LENS (Set of 10)</t>
  </si>
  <si>
    <t>900113-RB</t>
  </si>
  <si>
    <t>Emergency Light upgrade 500 Series Red/Blue Split (Set of 10)</t>
  </si>
  <si>
    <t>900105-2</t>
  </si>
  <si>
    <t>Generator Package, Onan 5.5, with two LED Extenda-Lite PIONEER Plus 150 watt,120v AC  Scene Lights, breaker box and 4 plug outlet</t>
  </si>
  <si>
    <t>900106</t>
  </si>
  <si>
    <t>Generator Package, Onan 7.0, with two LED Extenda-Lite OPTIMUM 240V Scene Lights, breaker box and 4 plug outlet</t>
  </si>
  <si>
    <t>Generator Package, Onan 7.0, with two LED Extenda-Lite PIONEER Plus 150 watt,120v AC  Scene Lights, breaker box and 4 plug outlet</t>
  </si>
  <si>
    <t>900112-2</t>
  </si>
  <si>
    <t>900108-2</t>
  </si>
  <si>
    <t>20V Reciprocating Saw Kit, Mounted</t>
  </si>
  <si>
    <r>
      <t xml:space="preserve">Step Chock Cribbing Blocks w/ Rope 
</t>
    </r>
    <r>
      <rPr>
        <b/>
        <sz val="10"/>
        <rFont val="Arial"/>
        <family val="2"/>
      </rPr>
      <t>(recommend qty 4)</t>
    </r>
  </si>
  <si>
    <r>
      <t xml:space="preserve">Pyramid Log Cribbing Blocks w/ Rope (4x4x18)
</t>
    </r>
    <r>
      <rPr>
        <b/>
        <sz val="10"/>
        <rFont val="Arial"/>
        <family val="2"/>
      </rPr>
      <t>(recommend qty 60)</t>
    </r>
  </si>
  <si>
    <r>
      <t xml:space="preserve">Wedge Cribbing Blocks w/ Rope (4x4x20) 
</t>
    </r>
    <r>
      <rPr>
        <b/>
        <sz val="10"/>
        <rFont val="Arial"/>
        <family val="2"/>
      </rPr>
      <t>(recommend qty 6)</t>
    </r>
  </si>
  <si>
    <r>
      <t xml:space="preserve">Pyramid Cribbing Blocks (2x4x18) 
</t>
    </r>
    <r>
      <rPr>
        <b/>
        <sz val="10"/>
        <rFont val="Arial"/>
        <family val="2"/>
      </rPr>
      <t>(recommend qty 10)</t>
    </r>
  </si>
  <si>
    <r>
      <t xml:space="preserve">Wheel Chock, Solid Bottom, Mounted </t>
    </r>
    <r>
      <rPr>
        <b/>
        <sz val="10"/>
        <rFont val="Arial"/>
        <family val="2"/>
      </rPr>
      <t>(set of 2)</t>
    </r>
  </si>
  <si>
    <r>
      <t xml:space="preserve">Lower Storage Box, Left Front </t>
    </r>
    <r>
      <rPr>
        <b/>
        <sz val="10"/>
        <rFont val="Arial"/>
        <family val="2"/>
      </rPr>
      <t>(not available with generator)</t>
    </r>
  </si>
  <si>
    <r>
      <t xml:space="preserve">Lower Storage Boxes, Rear </t>
    </r>
    <r>
      <rPr>
        <b/>
        <sz val="10"/>
        <rFont val="Arial"/>
        <family val="2"/>
      </rPr>
      <t>(set of 2)</t>
    </r>
  </si>
  <si>
    <r>
      <t xml:space="preserve">Upper Storage Boxes, Aluminum </t>
    </r>
    <r>
      <rPr>
        <b/>
        <sz val="10"/>
        <rFont val="Arial"/>
        <family val="2"/>
      </rPr>
      <t>(set of 2)</t>
    </r>
  </si>
  <si>
    <r>
      <t xml:space="preserve">Tow Loop, Rear - Fixed </t>
    </r>
    <r>
      <rPr>
        <b/>
        <sz val="10"/>
        <rFont val="Arial"/>
        <family val="2"/>
      </rPr>
      <t>(set of 2)</t>
    </r>
  </si>
  <si>
    <r>
      <t xml:space="preserve">Lettering on Doors </t>
    </r>
    <r>
      <rPr>
        <b/>
        <sz val="10"/>
        <rFont val="Arial"/>
        <family val="2"/>
      </rPr>
      <t>(doors only, 4-color graphics not covered)</t>
    </r>
  </si>
  <si>
    <r>
      <t xml:space="preserve">Reflective Striping </t>
    </r>
    <r>
      <rPr>
        <b/>
        <sz val="10"/>
        <rFont val="Arial"/>
        <family val="2"/>
      </rPr>
      <t>(other than the standard 4" and triple stripe)</t>
    </r>
  </si>
  <si>
    <r>
      <t>Chevron Striping Rear Side Compartments, Bumper &amp; Bed Rail</t>
    </r>
    <r>
      <rPr>
        <b/>
        <sz val="10"/>
        <rFont val="Arial"/>
        <family val="2"/>
      </rPr>
      <t xml:space="preserve"> (19SF required)</t>
    </r>
  </si>
  <si>
    <r>
      <t xml:space="preserve">Chevron Striping Upper Rear Access Doors </t>
    </r>
    <r>
      <rPr>
        <b/>
        <sz val="10"/>
        <rFont val="Arial"/>
        <family val="2"/>
      </rPr>
      <t>(4SF required)</t>
    </r>
  </si>
  <si>
    <r>
      <t xml:space="preserve">Chevron Striping Rear Door &amp; Top Rail </t>
    </r>
    <r>
      <rPr>
        <b/>
        <sz val="10"/>
        <rFont val="Arial"/>
        <family val="2"/>
      </rPr>
      <t>(16SF required)</t>
    </r>
  </si>
  <si>
    <r>
      <t xml:space="preserve">Stainless Steel Simulator Set </t>
    </r>
    <r>
      <rPr>
        <b/>
        <sz val="10"/>
        <rFont val="Arial"/>
        <family val="2"/>
      </rPr>
      <t>(for Ford chassis)</t>
    </r>
  </si>
  <si>
    <r>
      <t xml:space="preserve">Electric Tire Monitoring System, with Chassis-mounted Display </t>
    </r>
    <r>
      <rPr>
        <b/>
        <sz val="10"/>
        <rFont val="Arial"/>
        <family val="2"/>
      </rPr>
      <t>(for 6 wheels)</t>
    </r>
  </si>
  <si>
    <r>
      <t xml:space="preserve">Flood Light, Telescoping Pole Tripod, Mounted </t>
    </r>
    <r>
      <rPr>
        <b/>
        <sz val="10"/>
        <rFont val="Arial"/>
        <family val="2"/>
      </rPr>
      <t>(2 recommended per unit)</t>
    </r>
  </si>
  <si>
    <r>
      <t>Flood Light LED, Telescoping Pole Tripod, Mounted</t>
    </r>
    <r>
      <rPr>
        <b/>
        <sz val="10"/>
        <rFont val="Arial"/>
        <family val="2"/>
      </rPr>
      <t xml:space="preserve"> (2 recommended per unit)</t>
    </r>
  </si>
  <si>
    <r>
      <t>Additional Receptacle, 2 Plug (Passenger Side)</t>
    </r>
    <r>
      <rPr>
        <b/>
        <sz val="10"/>
        <rFont val="Arial"/>
        <family val="2"/>
      </rPr>
      <t>(must have generator or auto eject)</t>
    </r>
  </si>
  <si>
    <r>
      <t xml:space="preserve">Light Bar UPGRADE, Whelen Justice LED </t>
    </r>
    <r>
      <rPr>
        <b/>
        <sz val="10"/>
        <rFont val="Arial"/>
        <family val="2"/>
      </rPr>
      <t>(add 2 LED lights to front)</t>
    </r>
  </si>
  <si>
    <r>
      <t xml:space="preserve">Flash Sequencing </t>
    </r>
    <r>
      <rPr>
        <b/>
        <sz val="10"/>
        <rFont val="Arial"/>
        <family val="2"/>
      </rPr>
      <t>(recommend 8 or 10 with front bumper)</t>
    </r>
  </si>
  <si>
    <r>
      <t xml:space="preserve">Traffic Control Kit, Mounted </t>
    </r>
    <r>
      <rPr>
        <b/>
        <sz val="10"/>
        <rFont val="Arial"/>
        <family val="2"/>
      </rPr>
      <t>(includes 10 cones, 2 hand held signs and 2 reflective vests)</t>
    </r>
  </si>
  <si>
    <r>
      <t>Air Rescue Tools, Mounted</t>
    </r>
    <r>
      <rPr>
        <b/>
        <sz val="10"/>
        <rFont val="Arial"/>
        <family val="2"/>
      </rPr>
      <t xml:space="preserve"> (only available with CAFS)</t>
    </r>
  </si>
  <si>
    <t>900113-VR</t>
  </si>
  <si>
    <r>
      <t xml:space="preserve">Step, Manual Pull-Down &amp; Grab Handle </t>
    </r>
    <r>
      <rPr>
        <b/>
        <sz val="10"/>
        <rFont val="Arial"/>
        <family val="2"/>
      </rPr>
      <t>(set of 2 recommended for rear bumper)</t>
    </r>
  </si>
  <si>
    <t>Front Bumper Grille Guard (Blanchat keeps OEM bumper)</t>
  </si>
  <si>
    <t>Front Bumper Grille Guard (you keep OEM bumper)</t>
  </si>
  <si>
    <t>Nerf Bars</t>
  </si>
  <si>
    <t>900207-2</t>
  </si>
  <si>
    <t>900208-C</t>
  </si>
  <si>
    <r>
      <t xml:space="preserve">Spare Tire &amp; Wheel, Balanced, </t>
    </r>
    <r>
      <rPr>
        <b/>
        <sz val="10"/>
        <rFont val="Arial"/>
        <family val="2"/>
      </rPr>
      <t>CONTINENTAL</t>
    </r>
    <r>
      <rPr>
        <sz val="10"/>
        <rFont val="Arial"/>
        <family val="2"/>
      </rPr>
      <t>, Single-Shipped Loose</t>
    </r>
  </si>
  <si>
    <r>
      <t xml:space="preserve">ROTA-BEAM 600 LED Flat Mounted Light </t>
    </r>
    <r>
      <rPr>
        <b/>
        <sz val="10"/>
        <rFont val="Arial"/>
        <family val="2"/>
      </rPr>
      <t>(set of 2)</t>
    </r>
  </si>
  <si>
    <r>
      <t xml:space="preserve">Xtreme Offroad Package, including Super Singles tires </t>
    </r>
    <r>
      <rPr>
        <b/>
        <sz val="10"/>
        <rFont val="Arial"/>
        <family val="2"/>
      </rPr>
      <t>(Irok Swampers, or Founders)</t>
    </r>
    <r>
      <rPr>
        <sz val="10"/>
        <rFont val="Arial"/>
        <family val="2"/>
      </rPr>
      <t>, wheels, lift kit, suspension modification, nerf bars with front mud flaps and Superliner coating on headache rack and front of body.  Includes tire monitoring system</t>
    </r>
    <r>
      <rPr>
        <b/>
        <sz val="10"/>
        <rFont val="Arial"/>
        <family val="2"/>
      </rPr>
      <t xml:space="preserve"> (Blanchat keeps take off tires &amp; wheels, less than 1000 miles)</t>
    </r>
  </si>
  <si>
    <r>
      <t xml:space="preserve">Xtreme Offroad Package, including Super Singles tires </t>
    </r>
    <r>
      <rPr>
        <b/>
        <sz val="10"/>
        <rFont val="Arial"/>
        <family val="2"/>
      </rPr>
      <t>(Toyo M608z 285/70R19.5)</t>
    </r>
    <r>
      <rPr>
        <sz val="10"/>
        <rFont val="Arial"/>
        <family val="2"/>
      </rPr>
      <t xml:space="preserve">, wheels, lift kit, suspension modification, nerf bars with front mud flaps and Superliner coating on headache rack and front of body.  </t>
    </r>
    <r>
      <rPr>
        <b/>
        <sz val="10"/>
        <rFont val="Arial"/>
        <family val="2"/>
      </rPr>
      <t xml:space="preserve"> (Blanchat keeps take off tires &amp; wheels, less than 1000 miles)</t>
    </r>
  </si>
  <si>
    <t>900207-3</t>
  </si>
  <si>
    <t>900207-10</t>
  </si>
  <si>
    <t>Customer keeps take off tires and wheels</t>
  </si>
  <si>
    <r>
      <t>Spare Tire &amp; Wheel, Balanced, Super Single</t>
    </r>
    <r>
      <rPr>
        <b/>
        <sz val="10"/>
        <rFont val="Arial"/>
        <family val="2"/>
      </rPr>
      <t xml:space="preserve"> (Irok Swamper, Toyo, or Founder)</t>
    </r>
    <r>
      <rPr>
        <sz val="10"/>
        <rFont val="Arial"/>
        <family val="2"/>
      </rPr>
      <t xml:space="preserve"> Single-Shipped Loose</t>
    </r>
  </si>
  <si>
    <t>11.0</t>
  </si>
  <si>
    <t>Generator</t>
  </si>
  <si>
    <t>900105</t>
  </si>
  <si>
    <t>Generator Package, Onan 5.5, with two (2) FOCUS scene lights, breaker box and 4 plug outlet</t>
  </si>
  <si>
    <t>900105-1</t>
  </si>
  <si>
    <t>Generator Package, Onan 5.5, with two LED Extenda-Lite OPTIMUM 240V Scene Lights, breaker box and 4 plug outlet</t>
  </si>
  <si>
    <t>Fixed / Portable Generator Package, Mi-To-M Gen-2000-IMMO, with two (2) 750 Telescoping Lights</t>
  </si>
  <si>
    <t>Fixed / Portable Generator Package, Mi-To-M Gen-2000-IMMO, with two (2) 110V LED Telescoping Scene Lights</t>
  </si>
  <si>
    <t>Fire Extinguisher, 5 lb. Dry Chemical, with 40-B:C and mount bracket</t>
  </si>
  <si>
    <t>Winch, 8,000 lb. Ramsey, Mounted in Front Bumper</t>
  </si>
  <si>
    <t>Winch, 12,000 lb. Ramsey, Mounted in Front Bumper</t>
  </si>
  <si>
    <t>Winch, 9,000 lb. Portable Ramsey, Mounted with Front and Rear Dual Receiver Tubes</t>
  </si>
  <si>
    <r>
      <t xml:space="preserve">BLESS - COMPLETE </t>
    </r>
    <r>
      <rPr>
        <b/>
        <sz val="10"/>
        <rFont val="Arial"/>
        <family val="2"/>
      </rPr>
      <t>(includes grille guard for BLESS, 8,000 lb. winch, BLESS System and BLESS storage)</t>
    </r>
  </si>
  <si>
    <t>Tow Loop, Rear - Removable</t>
  </si>
  <si>
    <r>
      <t>Xtreme Offroad Package, including</t>
    </r>
    <r>
      <rPr>
        <b/>
        <sz val="10"/>
        <rFont val="Arial"/>
        <family val="2"/>
      </rPr>
      <t xml:space="preserve"> Continental 335/80R20 Radial</t>
    </r>
    <r>
      <rPr>
        <sz val="10"/>
        <rFont val="Arial"/>
        <family val="2"/>
      </rPr>
      <t xml:space="preserve"> Super Singles tires, wheels, lift kit, suspension modification, nerf bars with front mud flaps and Superliner coating on headache rack and front of body </t>
    </r>
    <r>
      <rPr>
        <b/>
        <sz val="10"/>
        <rFont val="Arial"/>
        <family val="2"/>
      </rPr>
      <t>(Blanchat keeps take off tires &amp; wheels)</t>
    </r>
  </si>
  <si>
    <r>
      <t xml:space="preserve">Offroad Package, including dual rear  tires </t>
    </r>
    <r>
      <rPr>
        <b/>
        <sz val="10"/>
        <rFont val="Arial"/>
        <family val="2"/>
      </rPr>
      <t>(6 Continental HD3 245/70R 19.5)</t>
    </r>
    <r>
      <rPr>
        <sz val="10"/>
        <rFont val="Arial"/>
        <family val="2"/>
      </rPr>
      <t xml:space="preserve">,  lift kit, suspension modification, nerf bars with front mud flaps and Superliner coating on headache rack and front of body.  </t>
    </r>
    <r>
      <rPr>
        <b/>
        <sz val="10"/>
        <rFont val="Arial"/>
        <family val="2"/>
      </rPr>
      <t xml:space="preserve"> (Blanchat keeps take off tires &amp; wheels, less than 1000 miles)</t>
    </r>
  </si>
  <si>
    <r>
      <t xml:space="preserve">Offroad Package, including dual rear tires </t>
    </r>
    <r>
      <rPr>
        <b/>
        <sz val="10"/>
        <rFont val="Arial"/>
        <family val="2"/>
      </rPr>
      <t>(6 Continental HD3 225/70R 19.5)</t>
    </r>
    <r>
      <rPr>
        <sz val="10"/>
        <rFont val="Arial"/>
        <family val="2"/>
      </rPr>
      <t xml:space="preserve">,  </t>
    </r>
    <r>
      <rPr>
        <b/>
        <sz val="10"/>
        <rFont val="Arial"/>
        <family val="2"/>
      </rPr>
      <t xml:space="preserve"> (Blanchat keeps take off tires &amp; wheels, less than 1000 miles)</t>
    </r>
  </si>
  <si>
    <t>6 lb. Flat Head Axe with Composite Handle, Mounted</t>
  </si>
  <si>
    <t>6 lb. Pick Head Axe with Composite Handle, Mounted</t>
  </si>
  <si>
    <t>8 lb. Sledge Hammer Maul w/fiberglass handle</t>
  </si>
  <si>
    <t>10 lb. Fire Extinguisher w/ Mounting Bracket</t>
  </si>
  <si>
    <t>20 lb. Fire Extinguisher w/ Mounting Bracket</t>
  </si>
  <si>
    <t>3 ft. Drywall Hook (Mounted)</t>
  </si>
  <si>
    <t>6 ft. Trash Hook (Mounted)</t>
  </si>
  <si>
    <r>
      <t xml:space="preserve">Electric Tire Monitoring System, with Chassis-mounted Display </t>
    </r>
    <r>
      <rPr>
        <b/>
        <sz val="10"/>
        <rFont val="Arial"/>
        <family val="2"/>
      </rPr>
      <t>(for 4 wheels)</t>
    </r>
  </si>
  <si>
    <t>BNFPA01</t>
  </si>
  <si>
    <t xml:space="preserve">NFPA Safety Stickers </t>
  </si>
  <si>
    <t>PUBLISHED OPTIONS</t>
  </si>
  <si>
    <r>
      <t xml:space="preserve">B-25 Minuteman Dry Box HGAC Prices 2019 - BB10
</t>
    </r>
    <r>
      <rPr>
        <b/>
        <sz val="10"/>
        <rFont val="Arial"/>
        <family val="2"/>
      </rPr>
      <t>Version: 12/1/2019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</si>
</sst>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5" x14ac:knownFonts="1">
    <font>
      <sz val="10"/>
      <name val="Arial"/>
    </font>
    <font>
      <sz val="10"/>
      <name val="Arial"/>
      <family val="2"/>
    </font>
    <font>
      <b/>
      <sz val="12"/>
      <name val="Arial"/>
      <family val="2"/>
    </font>
    <font>
      <sz val="8"/>
      <name val="Arial"/>
      <family val="2"/>
    </font>
    <font>
      <b/>
      <sz val="10"/>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103">
    <xf numFmtId="0" fontId="0" fillId="0" borderId="0" xfId="0"/>
    <xf numFmtId="0" fontId="0" fillId="0" borderId="0" xfId="0" applyProtection="1"/>
    <xf numFmtId="0" fontId="0" fillId="0" borderId="0" xfId="0" applyFill="1" applyProtection="1"/>
    <xf numFmtId="0" fontId="1" fillId="0" borderId="0" xfId="0" applyFont="1" applyFill="1" applyBorder="1" applyProtection="1"/>
    <xf numFmtId="0" fontId="0" fillId="2" borderId="0" xfId="0" applyFill="1" applyProtection="1"/>
    <xf numFmtId="0" fontId="1" fillId="0" borderId="0" xfId="0" applyFont="1" applyFill="1" applyProtection="1"/>
    <xf numFmtId="0" fontId="1" fillId="2" borderId="0" xfId="0" applyFont="1" applyFill="1" applyProtection="1"/>
    <xf numFmtId="0" fontId="1" fillId="0" borderId="0" xfId="0" applyFont="1" applyProtection="1"/>
    <xf numFmtId="0" fontId="0" fillId="0" borderId="0" xfId="0" applyFill="1" applyProtection="1"/>
    <xf numFmtId="0" fontId="0" fillId="2" borderId="0" xfId="0" applyFill="1" applyProtection="1"/>
    <xf numFmtId="44" fontId="1" fillId="0" borderId="1" xfId="0" applyNumberFormat="1" applyFont="1" applyFill="1" applyBorder="1" applyAlignment="1" applyProtection="1">
      <alignment vertical="center"/>
    </xf>
    <xf numFmtId="44" fontId="1" fillId="0" borderId="2" xfId="0" applyNumberFormat="1" applyFont="1" applyFill="1" applyBorder="1" applyAlignment="1" applyProtection="1">
      <alignment vertical="center"/>
    </xf>
    <xf numFmtId="0" fontId="1" fillId="0" borderId="2" xfId="0" applyFont="1" applyFill="1" applyBorder="1" applyAlignment="1" applyProtection="1">
      <alignment horizontal="center" vertical="center" wrapText="1"/>
    </xf>
    <xf numFmtId="0" fontId="0" fillId="0" borderId="0" xfId="0" applyAlignment="1" applyProtection="1">
      <alignment vertical="center"/>
    </xf>
    <xf numFmtId="0" fontId="0" fillId="0" borderId="0" xfId="0" applyAlignment="1" applyProtection="1">
      <alignment horizontal="center" vertical="center"/>
    </xf>
    <xf numFmtId="49" fontId="1" fillId="0" borderId="2" xfId="0" applyNumberFormat="1" applyFont="1" applyFill="1" applyBorder="1" applyAlignment="1" applyProtection="1">
      <alignment vertical="center"/>
    </xf>
    <xf numFmtId="49" fontId="1" fillId="0" borderId="1" xfId="0" applyNumberFormat="1" applyFont="1" applyFill="1" applyBorder="1" applyAlignment="1" applyProtection="1">
      <alignment vertical="center"/>
    </xf>
    <xf numFmtId="0" fontId="1" fillId="0" borderId="1" xfId="0" applyFont="1" applyFill="1" applyBorder="1" applyAlignment="1" applyProtection="1">
      <alignment horizontal="center" vertical="center" wrapText="1"/>
    </xf>
    <xf numFmtId="0" fontId="1" fillId="0" borderId="1" xfId="0" applyFont="1" applyFill="1" applyBorder="1" applyAlignment="1" applyProtection="1">
      <alignment vertical="center" wrapText="1"/>
    </xf>
    <xf numFmtId="0" fontId="1" fillId="0" borderId="1" xfId="1" applyFont="1" applyFill="1" applyBorder="1" applyAlignment="1" applyProtection="1">
      <alignment vertical="center" wrapText="1"/>
    </xf>
    <xf numFmtId="44" fontId="4" fillId="0" borderId="21" xfId="0" applyNumberFormat="1" applyFont="1" applyFill="1" applyBorder="1" applyAlignment="1" applyProtection="1">
      <alignment vertical="center"/>
    </xf>
    <xf numFmtId="49" fontId="4" fillId="0" borderId="5" xfId="0" applyNumberFormat="1" applyFont="1" applyFill="1" applyBorder="1" applyAlignment="1" applyProtection="1">
      <alignment horizontal="left" vertical="center"/>
    </xf>
    <xf numFmtId="0" fontId="4" fillId="0" borderId="10" xfId="0" applyFont="1" applyFill="1" applyBorder="1" applyAlignment="1" applyProtection="1">
      <alignment vertical="center"/>
    </xf>
    <xf numFmtId="0" fontId="1" fillId="0" borderId="10" xfId="0" applyFont="1" applyFill="1" applyBorder="1" applyAlignment="1" applyProtection="1">
      <alignment vertical="center"/>
    </xf>
    <xf numFmtId="0" fontId="1" fillId="0" borderId="11" xfId="0" applyFont="1" applyFill="1" applyBorder="1" applyAlignment="1" applyProtection="1">
      <alignment vertical="center"/>
    </xf>
    <xf numFmtId="0" fontId="1" fillId="3" borderId="1" xfId="0" applyFont="1" applyFill="1" applyBorder="1" applyAlignment="1" applyProtection="1">
      <alignment horizontal="center" vertical="center" wrapText="1"/>
      <protection locked="0"/>
    </xf>
    <xf numFmtId="0" fontId="1" fillId="0" borderId="2" xfId="0" applyFont="1" applyFill="1" applyBorder="1" applyAlignment="1" applyProtection="1">
      <alignment vertical="center" wrapText="1"/>
    </xf>
    <xf numFmtId="0" fontId="1" fillId="3" borderId="2" xfId="0" applyFont="1" applyFill="1" applyBorder="1" applyAlignment="1" applyProtection="1">
      <alignment horizontal="center" vertical="center" wrapText="1"/>
      <protection locked="0"/>
    </xf>
    <xf numFmtId="49" fontId="4" fillId="0" borderId="14" xfId="0" applyNumberFormat="1" applyFont="1" applyFill="1" applyBorder="1" applyAlignment="1" applyProtection="1">
      <alignment vertical="center"/>
    </xf>
    <xf numFmtId="0" fontId="4" fillId="0" borderId="15" xfId="0" applyFont="1" applyFill="1" applyBorder="1" applyAlignment="1" applyProtection="1">
      <alignment vertical="center" wrapText="1"/>
    </xf>
    <xf numFmtId="0" fontId="1" fillId="0" borderId="15" xfId="0" applyFont="1" applyFill="1" applyBorder="1" applyAlignment="1" applyProtection="1">
      <alignment vertical="center" wrapText="1"/>
    </xf>
    <xf numFmtId="44" fontId="1" fillId="0" borderId="16" xfId="0" applyNumberFormat="1" applyFont="1" applyFill="1" applyBorder="1" applyAlignment="1" applyProtection="1">
      <alignment vertical="center"/>
    </xf>
    <xf numFmtId="49" fontId="1" fillId="0" borderId="2" xfId="0" applyNumberFormat="1" applyFont="1" applyFill="1" applyBorder="1" applyAlignment="1" applyProtection="1">
      <alignment vertical="center" wrapText="1"/>
    </xf>
    <xf numFmtId="0" fontId="4" fillId="0" borderId="11" xfId="0" applyFont="1" applyFill="1" applyBorder="1" applyAlignment="1" applyProtection="1">
      <alignment vertical="center"/>
    </xf>
    <xf numFmtId="49" fontId="1" fillId="0" borderId="1" xfId="0" applyNumberFormat="1" applyFont="1" applyFill="1" applyBorder="1" applyAlignment="1" applyProtection="1">
      <alignment horizontal="left" vertical="center"/>
    </xf>
    <xf numFmtId="0" fontId="4" fillId="0" borderId="10" xfId="0" applyFont="1" applyFill="1" applyBorder="1" applyAlignment="1" applyProtection="1">
      <alignment horizontal="center" vertical="center"/>
    </xf>
    <xf numFmtId="0" fontId="4" fillId="0" borderId="1" xfId="0" applyFont="1" applyFill="1" applyBorder="1" applyAlignment="1" applyProtection="1">
      <alignment vertical="center" wrapText="1"/>
    </xf>
    <xf numFmtId="49" fontId="4" fillId="0" borderId="5" xfId="0" applyNumberFormat="1" applyFont="1" applyFill="1" applyBorder="1" applyAlignment="1" applyProtection="1">
      <alignment vertical="center"/>
    </xf>
    <xf numFmtId="49" fontId="1" fillId="0" borderId="3" xfId="0" applyNumberFormat="1" applyFont="1" applyFill="1" applyBorder="1" applyAlignment="1" applyProtection="1">
      <alignment horizontal="left" vertical="center"/>
    </xf>
    <xf numFmtId="0" fontId="1" fillId="0" borderId="19" xfId="0" applyFont="1" applyFill="1" applyBorder="1" applyAlignment="1" applyProtection="1">
      <alignment vertical="center"/>
    </xf>
    <xf numFmtId="0" fontId="1" fillId="0" borderId="17" xfId="0" applyFont="1" applyFill="1" applyBorder="1" applyAlignment="1" applyProtection="1">
      <alignment vertical="center"/>
    </xf>
    <xf numFmtId="49" fontId="1" fillId="0" borderId="9" xfId="0" applyNumberFormat="1" applyFont="1" applyFill="1" applyBorder="1" applyAlignment="1" applyProtection="1">
      <alignment horizontal="left" vertical="center"/>
    </xf>
    <xf numFmtId="0" fontId="1" fillId="0" borderId="6" xfId="0" applyFont="1" applyFill="1" applyBorder="1" applyAlignment="1" applyProtection="1">
      <alignment vertical="center"/>
    </xf>
    <xf numFmtId="0" fontId="1" fillId="0" borderId="7" xfId="0" applyFont="1" applyFill="1" applyBorder="1" applyAlignment="1" applyProtection="1">
      <alignment vertical="center"/>
    </xf>
    <xf numFmtId="44" fontId="1" fillId="0" borderId="9" xfId="0" applyNumberFormat="1" applyFont="1" applyFill="1" applyBorder="1" applyAlignment="1" applyProtection="1">
      <alignment vertical="center"/>
    </xf>
    <xf numFmtId="49" fontId="4" fillId="0" borderId="22" xfId="0" applyNumberFormat="1" applyFont="1" applyFill="1" applyBorder="1" applyAlignment="1" applyProtection="1">
      <alignment vertical="center"/>
    </xf>
    <xf numFmtId="0" fontId="4" fillId="0" borderId="23" xfId="0" applyFont="1" applyFill="1" applyBorder="1" applyAlignment="1" applyProtection="1">
      <alignment horizontal="left" vertical="center"/>
    </xf>
    <xf numFmtId="0" fontId="4" fillId="0" borderId="23" xfId="0" applyFont="1" applyFill="1" applyBorder="1" applyAlignment="1" applyProtection="1">
      <alignment horizontal="right" vertical="center"/>
    </xf>
    <xf numFmtId="44" fontId="4" fillId="0" borderId="1" xfId="0" applyNumberFormat="1" applyFont="1" applyFill="1" applyBorder="1" applyAlignment="1" applyProtection="1">
      <alignment vertical="center"/>
    </xf>
    <xf numFmtId="49" fontId="1" fillId="0" borderId="20" xfId="0" applyNumberFormat="1" applyFont="1" applyFill="1" applyBorder="1" applyAlignment="1" applyProtection="1">
      <alignment vertical="center"/>
    </xf>
    <xf numFmtId="0" fontId="1" fillId="0" borderId="20" xfId="0" applyFont="1" applyFill="1" applyBorder="1" applyAlignment="1" applyProtection="1">
      <alignment horizontal="left" vertical="center"/>
      <protection locked="0"/>
    </xf>
    <xf numFmtId="0" fontId="1" fillId="3" borderId="20" xfId="0" applyFont="1" applyFill="1" applyBorder="1" applyAlignment="1" applyProtection="1">
      <alignment horizontal="center" vertical="center"/>
      <protection locked="0"/>
    </xf>
    <xf numFmtId="0" fontId="1" fillId="0" borderId="20" xfId="0" applyFont="1" applyFill="1" applyBorder="1" applyAlignment="1" applyProtection="1">
      <alignment horizontal="center" vertical="center"/>
      <protection locked="0"/>
    </xf>
    <xf numFmtId="44" fontId="1" fillId="0" borderId="20" xfId="0" applyNumberFormat="1" applyFont="1" applyFill="1" applyBorder="1" applyAlignment="1" applyProtection="1">
      <alignment vertical="center"/>
    </xf>
    <xf numFmtId="0" fontId="4" fillId="0" borderId="23" xfId="0" applyFont="1" applyFill="1" applyBorder="1" applyAlignment="1" applyProtection="1">
      <alignment horizontal="center" vertical="center"/>
    </xf>
    <xf numFmtId="0" fontId="1" fillId="0" borderId="20" xfId="0" applyFont="1" applyFill="1" applyBorder="1" applyAlignment="1" applyProtection="1">
      <alignment vertical="center"/>
      <protection locked="0"/>
    </xf>
    <xf numFmtId="0" fontId="1" fillId="0" borderId="20" xfId="0" applyFont="1" applyFill="1" applyBorder="1" applyAlignment="1" applyProtection="1">
      <alignment horizontal="center" vertical="center"/>
    </xf>
    <xf numFmtId="49" fontId="4" fillId="0" borderId="4" xfId="0" applyNumberFormat="1" applyFont="1" applyFill="1" applyBorder="1" applyAlignment="1" applyProtection="1">
      <alignment vertical="center"/>
    </xf>
    <xf numFmtId="0" fontId="4" fillId="0" borderId="12" xfId="0" applyFont="1" applyFill="1" applyBorder="1" applyAlignment="1" applyProtection="1">
      <alignment horizontal="left" vertical="center"/>
    </xf>
    <xf numFmtId="0" fontId="4" fillId="0" borderId="12" xfId="0" applyFont="1" applyFill="1" applyBorder="1" applyAlignment="1" applyProtection="1">
      <alignment horizontal="center" vertical="center"/>
    </xf>
    <xf numFmtId="0" fontId="1" fillId="3" borderId="2" xfId="0" applyFont="1" applyFill="1" applyBorder="1" applyAlignment="1" applyProtection="1">
      <alignment vertical="center" wrapText="1"/>
      <protection locked="0"/>
    </xf>
    <xf numFmtId="0" fontId="1" fillId="3" borderId="2" xfId="0" applyFont="1" applyFill="1" applyBorder="1" applyAlignment="1" applyProtection="1">
      <alignment horizontal="center" vertical="center"/>
      <protection locked="0"/>
    </xf>
    <xf numFmtId="0" fontId="1" fillId="3" borderId="1" xfId="0" applyFont="1" applyFill="1" applyBorder="1" applyAlignment="1" applyProtection="1">
      <alignment vertical="center" wrapText="1"/>
      <protection locked="0"/>
    </xf>
    <xf numFmtId="0" fontId="4" fillId="0" borderId="15" xfId="0" applyFont="1" applyFill="1" applyBorder="1" applyAlignment="1" applyProtection="1">
      <alignment horizontal="left" vertical="center"/>
    </xf>
    <xf numFmtId="0" fontId="4" fillId="0" borderId="15" xfId="0" applyFont="1" applyFill="1" applyBorder="1" applyAlignment="1" applyProtection="1">
      <alignment horizontal="center" vertical="center"/>
    </xf>
    <xf numFmtId="44" fontId="4" fillId="0" borderId="9" xfId="0" applyNumberFormat="1" applyFont="1" applyFill="1" applyBorder="1" applyAlignment="1" applyProtection="1">
      <alignment vertical="center"/>
    </xf>
    <xf numFmtId="49" fontId="1" fillId="0" borderId="0" xfId="0" applyNumberFormat="1" applyFont="1" applyFill="1" applyAlignment="1" applyProtection="1">
      <alignment vertical="center"/>
    </xf>
    <xf numFmtId="0" fontId="1" fillId="0" borderId="0" xfId="0" applyFont="1" applyFill="1" applyAlignment="1" applyProtection="1">
      <alignment vertical="center"/>
    </xf>
    <xf numFmtId="0" fontId="1" fillId="0" borderId="0" xfId="0" applyFont="1" applyFill="1" applyAlignment="1" applyProtection="1">
      <alignment horizontal="center" vertical="center"/>
    </xf>
    <xf numFmtId="0" fontId="1" fillId="0" borderId="1" xfId="1" applyFont="1" applyFill="1" applyBorder="1" applyAlignment="1" applyProtection="1">
      <alignment vertical="center" wrapText="1"/>
    </xf>
    <xf numFmtId="0" fontId="1" fillId="0" borderId="2" xfId="1" applyFont="1" applyFill="1" applyBorder="1" applyAlignment="1" applyProtection="1">
      <alignment horizontal="center" vertical="center" wrapText="1"/>
    </xf>
    <xf numFmtId="44" fontId="1" fillId="3" borderId="20" xfId="0" applyNumberFormat="1" applyFont="1" applyFill="1" applyBorder="1" applyAlignment="1" applyProtection="1">
      <alignment horizontal="center" vertical="center"/>
      <protection locked="0"/>
    </xf>
    <xf numFmtId="44" fontId="1" fillId="3" borderId="20" xfId="0" applyNumberFormat="1" applyFont="1" applyFill="1" applyBorder="1" applyAlignment="1" applyProtection="1">
      <alignment horizontal="center" vertical="center"/>
    </xf>
    <xf numFmtId="44" fontId="1" fillId="3" borderId="2" xfId="0" applyNumberFormat="1" applyFont="1" applyFill="1" applyBorder="1" applyAlignment="1" applyProtection="1">
      <alignment horizontal="center" vertical="center"/>
      <protection locked="0"/>
    </xf>
    <xf numFmtId="44" fontId="1" fillId="3" borderId="1" xfId="0" applyNumberFormat="1" applyFont="1" applyFill="1" applyBorder="1" applyAlignment="1" applyProtection="1">
      <alignment horizontal="center" vertical="center"/>
      <protection locked="0"/>
    </xf>
    <xf numFmtId="0" fontId="1" fillId="0" borderId="15" xfId="0" applyFont="1" applyFill="1" applyBorder="1" applyAlignment="1" applyProtection="1">
      <alignment horizontal="center" vertical="center" wrapText="1"/>
      <protection locked="0"/>
    </xf>
    <xf numFmtId="0" fontId="1" fillId="0" borderId="2" xfId="1" applyFont="1" applyFill="1" applyBorder="1" applyAlignment="1" applyProtection="1">
      <alignment horizontal="center" vertical="center" wrapText="1"/>
    </xf>
    <xf numFmtId="49" fontId="1" fillId="0" borderId="2" xfId="1" applyNumberFormat="1" applyFont="1" applyFill="1" applyBorder="1" applyAlignment="1" applyProtection="1">
      <alignment vertical="center"/>
    </xf>
    <xf numFmtId="49" fontId="1" fillId="0" borderId="1" xfId="1" applyNumberFormat="1" applyFont="1" applyFill="1" applyBorder="1" applyAlignment="1" applyProtection="1">
      <alignment vertical="center"/>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0" fontId="0" fillId="0" borderId="1" xfId="0" applyFill="1" applyBorder="1" applyAlignment="1" applyProtection="1">
      <alignment vertical="center"/>
    </xf>
    <xf numFmtId="49" fontId="0" fillId="0" borderId="0" xfId="0" applyNumberFormat="1" applyFill="1" applyAlignment="1" applyProtection="1">
      <alignment vertical="center"/>
    </xf>
    <xf numFmtId="44" fontId="0" fillId="0" borderId="0" xfId="0" applyNumberFormat="1" applyAlignment="1" applyProtection="1">
      <alignment horizontal="center" vertical="center"/>
    </xf>
    <xf numFmtId="44" fontId="4" fillId="0" borderId="13" xfId="0" applyNumberFormat="1" applyFont="1" applyFill="1" applyBorder="1" applyAlignment="1" applyProtection="1">
      <alignment horizontal="center" vertical="center"/>
    </xf>
    <xf numFmtId="44" fontId="1" fillId="0" borderId="10" xfId="0" applyNumberFormat="1" applyFont="1" applyFill="1" applyBorder="1" applyAlignment="1" applyProtection="1">
      <alignment horizontal="center" vertical="center"/>
    </xf>
    <xf numFmtId="44" fontId="1" fillId="0" borderId="1" xfId="1" applyNumberFormat="1" applyBorder="1" applyAlignment="1" applyProtection="1">
      <alignment horizontal="center" vertical="center"/>
    </xf>
    <xf numFmtId="44" fontId="1" fillId="0" borderId="15" xfId="1" applyNumberFormat="1" applyBorder="1" applyAlignment="1" applyProtection="1">
      <alignment horizontal="center" vertical="center"/>
    </xf>
    <xf numFmtId="44" fontId="1" fillId="0" borderId="2" xfId="1" applyNumberFormat="1" applyFill="1" applyBorder="1" applyAlignment="1" applyProtection="1">
      <alignment horizontal="center" vertical="center"/>
    </xf>
    <xf numFmtId="44" fontId="1" fillId="0" borderId="1" xfId="1" applyNumberFormat="1" applyFill="1" applyBorder="1" applyAlignment="1" applyProtection="1">
      <alignment horizontal="center" vertical="center"/>
    </xf>
    <xf numFmtId="44" fontId="1" fillId="0" borderId="15" xfId="1" applyNumberFormat="1" applyFill="1" applyBorder="1" applyAlignment="1" applyProtection="1">
      <alignment horizontal="center" vertical="center"/>
    </xf>
    <xf numFmtId="44" fontId="1" fillId="0" borderId="18" xfId="0" applyNumberFormat="1" applyFont="1" applyFill="1" applyBorder="1" applyAlignment="1" applyProtection="1">
      <alignment horizontal="center" vertical="center"/>
    </xf>
    <xf numFmtId="44" fontId="1" fillId="0" borderId="8" xfId="0" applyNumberFormat="1" applyFont="1" applyFill="1" applyBorder="1" applyAlignment="1" applyProtection="1">
      <alignment horizontal="center" vertical="center"/>
    </xf>
    <xf numFmtId="44" fontId="4" fillId="0" borderId="24" xfId="0" applyNumberFormat="1" applyFont="1" applyFill="1" applyBorder="1" applyAlignment="1" applyProtection="1">
      <alignment horizontal="center" vertical="center"/>
    </xf>
    <xf numFmtId="44" fontId="4" fillId="0" borderId="10" xfId="0" applyNumberFormat="1" applyFont="1" applyFill="1" applyBorder="1" applyAlignment="1" applyProtection="1">
      <alignment horizontal="center" vertical="center"/>
    </xf>
    <xf numFmtId="44" fontId="4" fillId="0" borderId="16" xfId="0" applyNumberFormat="1" applyFont="1" applyFill="1" applyBorder="1" applyAlignment="1" applyProtection="1">
      <alignment horizontal="center" vertical="center"/>
    </xf>
    <xf numFmtId="44" fontId="1" fillId="0" borderId="0" xfId="0" applyNumberFormat="1" applyFont="1" applyFill="1" applyAlignment="1" applyProtection="1">
      <alignment horizontal="center" vertical="center"/>
    </xf>
    <xf numFmtId="0" fontId="4" fillId="0" borderId="4" xfId="0" applyFont="1" applyFill="1" applyBorder="1" applyAlignment="1" applyProtection="1">
      <alignment horizontal="center" vertical="center"/>
    </xf>
    <xf numFmtId="0" fontId="0" fillId="0" borderId="12" xfId="0" applyBorder="1" applyAlignment="1" applyProtection="1">
      <alignment horizontal="center" vertical="center"/>
    </xf>
    <xf numFmtId="0" fontId="0" fillId="0" borderId="13" xfId="0" applyBorder="1" applyAlignment="1" applyProtection="1">
      <alignment horizontal="center" vertical="center"/>
    </xf>
    <xf numFmtId="0" fontId="2" fillId="0" borderId="0" xfId="0" applyFont="1" applyAlignment="1" applyProtection="1">
      <alignment vertical="center" wrapText="1"/>
    </xf>
    <xf numFmtId="0" fontId="0" fillId="0" borderId="0" xfId="0" applyAlignment="1" applyProtection="1">
      <alignment vertical="center"/>
    </xf>
  </cellXfs>
  <cellStyles count="3">
    <cellStyle name="Currency 2"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314325</xdr:colOff>
      <xdr:row>0</xdr:row>
      <xdr:rowOff>28575</xdr:rowOff>
    </xdr:from>
    <xdr:to>
      <xdr:col>5</xdr:col>
      <xdr:colOff>828675</xdr:colOff>
      <xdr:row>1</xdr:row>
      <xdr:rowOff>8466</xdr:rowOff>
    </xdr:to>
    <xdr:pic>
      <xdr:nvPicPr>
        <xdr:cNvPr id="1029" name="Picture 1" descr="whiteback_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43425" y="28575"/>
          <a:ext cx="2124075"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207"/>
  <sheetViews>
    <sheetView tabSelected="1" view="pageBreakPreview" zoomScale="90" zoomScaleNormal="100" zoomScaleSheetLayoutView="90" workbookViewId="0">
      <selection activeCell="J10" sqref="J10"/>
    </sheetView>
  </sheetViews>
  <sheetFormatPr defaultRowHeight="12.75" x14ac:dyDescent="0.2"/>
  <cols>
    <col min="1" max="1" width="18.28515625" style="83" customWidth="1"/>
    <col min="2" max="2" width="45.7109375" style="13" customWidth="1"/>
    <col min="3" max="4" width="5.7109375" style="14" customWidth="1"/>
    <col min="5" max="5" width="12.7109375" style="84" customWidth="1"/>
    <col min="6" max="6" width="12.7109375" style="13" customWidth="1"/>
    <col min="7" max="16384" width="9.140625" style="1"/>
  </cols>
  <sheetData>
    <row r="1" spans="1:244" ht="34.5" customHeight="1" thickBot="1" x14ac:dyDescent="0.25">
      <c r="A1" s="101" t="s">
        <v>380</v>
      </c>
      <c r="B1" s="102"/>
    </row>
    <row r="2" spans="1:244" ht="13.5" customHeight="1" thickBot="1" x14ac:dyDescent="0.25">
      <c r="A2" s="98" t="s">
        <v>379</v>
      </c>
      <c r="B2" s="99"/>
      <c r="C2" s="99"/>
      <c r="D2" s="99"/>
      <c r="E2" s="99"/>
      <c r="F2" s="100"/>
    </row>
    <row r="3" spans="1:244" ht="20.100000000000001" customHeight="1" thickBot="1" x14ac:dyDescent="0.25">
      <c r="A3" s="21" t="s">
        <v>39</v>
      </c>
      <c r="B3" s="22" t="s">
        <v>1</v>
      </c>
      <c r="C3" s="23"/>
      <c r="D3" s="23"/>
      <c r="E3" s="86"/>
      <c r="F3" s="24"/>
    </row>
    <row r="4" spans="1:244" s="4" customFormat="1" x14ac:dyDescent="0.2">
      <c r="A4" s="16" t="s">
        <v>38</v>
      </c>
      <c r="B4" s="18" t="s">
        <v>37</v>
      </c>
      <c r="C4" s="25"/>
      <c r="D4" s="17" t="s">
        <v>206</v>
      </c>
      <c r="E4" s="87">
        <v>1323</v>
      </c>
      <c r="F4" s="10">
        <f>C4*E4</f>
        <v>0</v>
      </c>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row>
    <row r="5" spans="1:244" ht="20.100000000000001" customHeight="1" thickBot="1" x14ac:dyDescent="0.25">
      <c r="A5" s="21" t="s">
        <v>40</v>
      </c>
      <c r="B5" s="22" t="s">
        <v>48</v>
      </c>
      <c r="C5" s="23"/>
      <c r="D5" s="23"/>
      <c r="E5" s="88"/>
      <c r="F5" s="24"/>
    </row>
    <row r="6" spans="1:244" x14ac:dyDescent="0.2">
      <c r="A6" s="15" t="s">
        <v>44</v>
      </c>
      <c r="B6" s="26" t="s">
        <v>318</v>
      </c>
      <c r="C6" s="25"/>
      <c r="D6" s="12" t="s">
        <v>207</v>
      </c>
      <c r="E6" s="89">
        <v>473</v>
      </c>
      <c r="F6" s="11">
        <f>C6*E6</f>
        <v>0</v>
      </c>
    </row>
    <row r="7" spans="1:244" ht="25.5" x14ac:dyDescent="0.2">
      <c r="A7" s="15" t="s">
        <v>45</v>
      </c>
      <c r="B7" s="18" t="s">
        <v>360</v>
      </c>
      <c r="C7" s="25"/>
      <c r="D7" s="12" t="s">
        <v>43</v>
      </c>
      <c r="E7" s="87">
        <v>104</v>
      </c>
      <c r="F7" s="11">
        <f t="shared" ref="F7:F12" si="0">C7*E7</f>
        <v>0</v>
      </c>
    </row>
    <row r="8" spans="1:244" x14ac:dyDescent="0.2">
      <c r="A8" s="15" t="s">
        <v>46</v>
      </c>
      <c r="B8" s="18" t="s">
        <v>49</v>
      </c>
      <c r="C8" s="25"/>
      <c r="D8" s="12" t="s">
        <v>207</v>
      </c>
      <c r="E8" s="87">
        <v>137</v>
      </c>
      <c r="F8" s="11">
        <f t="shared" si="0"/>
        <v>0</v>
      </c>
    </row>
    <row r="9" spans="1:244" x14ac:dyDescent="0.2">
      <c r="A9" s="15" t="s">
        <v>47</v>
      </c>
      <c r="B9" s="18" t="s">
        <v>50</v>
      </c>
      <c r="C9" s="25"/>
      <c r="D9" s="12" t="s">
        <v>207</v>
      </c>
      <c r="E9" s="87">
        <v>30</v>
      </c>
      <c r="F9" s="11">
        <f t="shared" si="0"/>
        <v>0</v>
      </c>
    </row>
    <row r="10" spans="1:244" ht="25.5" x14ac:dyDescent="0.2">
      <c r="A10" s="77" t="s">
        <v>68</v>
      </c>
      <c r="B10" s="80" t="s">
        <v>376</v>
      </c>
      <c r="C10" s="81"/>
      <c r="D10" s="76" t="s">
        <v>206</v>
      </c>
      <c r="E10" s="87">
        <v>664</v>
      </c>
      <c r="F10" s="11">
        <f t="shared" si="0"/>
        <v>0</v>
      </c>
    </row>
    <row r="11" spans="1:244" ht="25.5" x14ac:dyDescent="0.2">
      <c r="A11" s="77" t="s">
        <v>68</v>
      </c>
      <c r="B11" s="80" t="s">
        <v>329</v>
      </c>
      <c r="C11" s="81"/>
      <c r="D11" s="76" t="s">
        <v>206</v>
      </c>
      <c r="E11" s="87">
        <v>819</v>
      </c>
      <c r="F11" s="11">
        <f t="shared" si="0"/>
        <v>0</v>
      </c>
    </row>
    <row r="12" spans="1:244" x14ac:dyDescent="0.2">
      <c r="A12" s="78" t="s">
        <v>377</v>
      </c>
      <c r="B12" s="80" t="s">
        <v>378</v>
      </c>
      <c r="C12" s="81"/>
      <c r="D12" s="79" t="s">
        <v>43</v>
      </c>
      <c r="E12" s="87">
        <v>286</v>
      </c>
      <c r="F12" s="11">
        <f t="shared" si="0"/>
        <v>0</v>
      </c>
    </row>
    <row r="13" spans="1:244" ht="20.100000000000001" customHeight="1" thickBot="1" x14ac:dyDescent="0.25">
      <c r="A13" s="21" t="s">
        <v>41</v>
      </c>
      <c r="B13" s="22" t="s">
        <v>2</v>
      </c>
      <c r="C13" s="23"/>
      <c r="D13" s="23"/>
      <c r="E13" s="88"/>
      <c r="F13" s="24"/>
    </row>
    <row r="14" spans="1:244" s="2" customFormat="1" ht="25.5" x14ac:dyDescent="0.2">
      <c r="A14" s="15" t="s">
        <v>300</v>
      </c>
      <c r="B14" s="18" t="s">
        <v>319</v>
      </c>
      <c r="C14" s="25"/>
      <c r="D14" s="17" t="s">
        <v>206</v>
      </c>
      <c r="E14" s="90">
        <v>962</v>
      </c>
      <c r="F14" s="11">
        <f t="shared" ref="F14:F15" si="1">C14*E14</f>
        <v>0</v>
      </c>
    </row>
    <row r="15" spans="1:244" s="2" customFormat="1" x14ac:dyDescent="0.2">
      <c r="A15" s="15" t="s">
        <v>301</v>
      </c>
      <c r="B15" s="18" t="s">
        <v>272</v>
      </c>
      <c r="C15" s="25"/>
      <c r="D15" s="17" t="s">
        <v>206</v>
      </c>
      <c r="E15" s="90">
        <v>962</v>
      </c>
      <c r="F15" s="11">
        <f t="shared" si="1"/>
        <v>0</v>
      </c>
    </row>
    <row r="16" spans="1:244" x14ac:dyDescent="0.2">
      <c r="A16" s="15" t="s">
        <v>256</v>
      </c>
      <c r="B16" s="18" t="s">
        <v>320</v>
      </c>
      <c r="C16" s="25"/>
      <c r="D16" s="17" t="s">
        <v>206</v>
      </c>
      <c r="E16" s="90">
        <v>1872</v>
      </c>
      <c r="F16" s="11">
        <f t="shared" ref="F16:F23" si="2">C16*E16</f>
        <v>0</v>
      </c>
    </row>
    <row r="17" spans="1:6" x14ac:dyDescent="0.2">
      <c r="A17" s="15" t="s">
        <v>254</v>
      </c>
      <c r="B17" s="18" t="s">
        <v>321</v>
      </c>
      <c r="C17" s="25"/>
      <c r="D17" s="17" t="s">
        <v>206</v>
      </c>
      <c r="E17" s="90">
        <v>3047</v>
      </c>
      <c r="F17" s="11">
        <f t="shared" si="2"/>
        <v>0</v>
      </c>
    </row>
    <row r="18" spans="1:6" s="2" customFormat="1" x14ac:dyDescent="0.2">
      <c r="A18" s="15" t="s">
        <v>257</v>
      </c>
      <c r="B18" s="18" t="s">
        <v>51</v>
      </c>
      <c r="C18" s="25"/>
      <c r="D18" s="17" t="s">
        <v>43</v>
      </c>
      <c r="E18" s="87">
        <v>641</v>
      </c>
      <c r="F18" s="11">
        <f t="shared" si="2"/>
        <v>0</v>
      </c>
    </row>
    <row r="19" spans="1:6" x14ac:dyDescent="0.2">
      <c r="A19" s="15" t="s">
        <v>258</v>
      </c>
      <c r="B19" s="18" t="s">
        <v>255</v>
      </c>
      <c r="C19" s="25"/>
      <c r="D19" s="17" t="s">
        <v>206</v>
      </c>
      <c r="E19" s="87">
        <v>2894</v>
      </c>
      <c r="F19" s="11">
        <f t="shared" si="2"/>
        <v>0</v>
      </c>
    </row>
    <row r="20" spans="1:6" x14ac:dyDescent="0.2">
      <c r="A20" s="15" t="s">
        <v>18</v>
      </c>
      <c r="B20" s="18" t="s">
        <v>3</v>
      </c>
      <c r="C20" s="25"/>
      <c r="D20" s="17" t="s">
        <v>43</v>
      </c>
      <c r="E20" s="87">
        <v>25</v>
      </c>
      <c r="F20" s="11">
        <f t="shared" si="2"/>
        <v>0</v>
      </c>
    </row>
    <row r="21" spans="1:6" x14ac:dyDescent="0.2">
      <c r="A21" s="15" t="s">
        <v>19</v>
      </c>
      <c r="B21" s="18" t="s">
        <v>3</v>
      </c>
      <c r="C21" s="25"/>
      <c r="D21" s="17" t="s">
        <v>43</v>
      </c>
      <c r="E21" s="87">
        <v>100</v>
      </c>
      <c r="F21" s="11">
        <f t="shared" si="2"/>
        <v>0</v>
      </c>
    </row>
    <row r="22" spans="1:6" x14ac:dyDescent="0.2">
      <c r="A22" s="15" t="s">
        <v>20</v>
      </c>
      <c r="B22" s="18" t="s">
        <v>3</v>
      </c>
      <c r="C22" s="25"/>
      <c r="D22" s="17" t="s">
        <v>43</v>
      </c>
      <c r="E22" s="87">
        <v>500</v>
      </c>
      <c r="F22" s="11">
        <f t="shared" si="2"/>
        <v>0</v>
      </c>
    </row>
    <row r="23" spans="1:6" x14ac:dyDescent="0.2">
      <c r="A23" s="15" t="s">
        <v>21</v>
      </c>
      <c r="B23" s="18" t="s">
        <v>3</v>
      </c>
      <c r="C23" s="25"/>
      <c r="D23" s="17" t="s">
        <v>43</v>
      </c>
      <c r="E23" s="87">
        <v>1000</v>
      </c>
      <c r="F23" s="11">
        <f t="shared" si="2"/>
        <v>0</v>
      </c>
    </row>
    <row r="24" spans="1:6" ht="20.100000000000001" customHeight="1" thickBot="1" x14ac:dyDescent="0.25">
      <c r="A24" s="21" t="s">
        <v>42</v>
      </c>
      <c r="B24" s="22" t="s">
        <v>4</v>
      </c>
      <c r="C24" s="23"/>
      <c r="D24" s="23"/>
      <c r="E24" s="88"/>
      <c r="F24" s="24"/>
    </row>
    <row r="25" spans="1:6" x14ac:dyDescent="0.2">
      <c r="A25" s="15" t="s">
        <v>52</v>
      </c>
      <c r="B25" s="26" t="s">
        <v>340</v>
      </c>
      <c r="C25" s="25"/>
      <c r="D25" s="12" t="s">
        <v>206</v>
      </c>
      <c r="E25" s="90">
        <v>3746</v>
      </c>
      <c r="F25" s="11">
        <f>C25*E25</f>
        <v>0</v>
      </c>
    </row>
    <row r="26" spans="1:6" ht="25.5" x14ac:dyDescent="0.2">
      <c r="A26" s="15" t="s">
        <v>52</v>
      </c>
      <c r="B26" s="26" t="s">
        <v>339</v>
      </c>
      <c r="C26" s="25"/>
      <c r="D26" s="12" t="s">
        <v>206</v>
      </c>
      <c r="E26" s="90">
        <v>3588</v>
      </c>
      <c r="F26" s="11">
        <f>C26*E26</f>
        <v>0</v>
      </c>
    </row>
    <row r="27" spans="1:6" x14ac:dyDescent="0.2">
      <c r="A27" s="15" t="s">
        <v>277</v>
      </c>
      <c r="B27" s="26" t="s">
        <v>200</v>
      </c>
      <c r="C27" s="25"/>
      <c r="D27" s="12" t="s">
        <v>206</v>
      </c>
      <c r="E27" s="90">
        <v>3844</v>
      </c>
      <c r="F27" s="11">
        <f t="shared" ref="F27:F28" si="3">C27*E27</f>
        <v>0</v>
      </c>
    </row>
    <row r="28" spans="1:6" x14ac:dyDescent="0.2">
      <c r="A28" s="15" t="s">
        <v>53</v>
      </c>
      <c r="B28" s="26" t="s">
        <v>361</v>
      </c>
      <c r="C28" s="25"/>
      <c r="D28" s="12" t="s">
        <v>206</v>
      </c>
      <c r="E28" s="90">
        <v>1947</v>
      </c>
      <c r="F28" s="11">
        <f t="shared" si="3"/>
        <v>0</v>
      </c>
    </row>
    <row r="29" spans="1:6" ht="25.5" x14ac:dyDescent="0.2">
      <c r="A29" s="15" t="s">
        <v>278</v>
      </c>
      <c r="B29" s="26" t="s">
        <v>362</v>
      </c>
      <c r="C29" s="25"/>
      <c r="D29" s="12" t="s">
        <v>206</v>
      </c>
      <c r="E29" s="87">
        <v>2437</v>
      </c>
      <c r="F29" s="11">
        <f t="shared" ref="F29:F32" si="4">C29*E29</f>
        <v>0</v>
      </c>
    </row>
    <row r="30" spans="1:6" ht="25.5" x14ac:dyDescent="0.2">
      <c r="A30" s="15" t="s">
        <v>54</v>
      </c>
      <c r="B30" s="26" t="s">
        <v>363</v>
      </c>
      <c r="C30" s="25"/>
      <c r="D30" s="12" t="s">
        <v>206</v>
      </c>
      <c r="E30" s="87">
        <v>3261</v>
      </c>
      <c r="F30" s="11">
        <f t="shared" si="4"/>
        <v>0</v>
      </c>
    </row>
    <row r="31" spans="1:6" x14ac:dyDescent="0.2">
      <c r="A31" s="15" t="s">
        <v>279</v>
      </c>
      <c r="B31" s="19" t="s">
        <v>280</v>
      </c>
      <c r="C31" s="25"/>
      <c r="D31" s="17" t="s">
        <v>207</v>
      </c>
      <c r="E31" s="87">
        <v>3123</v>
      </c>
      <c r="F31" s="11">
        <f t="shared" si="4"/>
        <v>0</v>
      </c>
    </row>
    <row r="32" spans="1:6" x14ac:dyDescent="0.2">
      <c r="A32" s="15" t="s">
        <v>281</v>
      </c>
      <c r="B32" s="19" t="s">
        <v>208</v>
      </c>
      <c r="C32" s="25"/>
      <c r="D32" s="17" t="s">
        <v>206</v>
      </c>
      <c r="E32" s="87">
        <v>372</v>
      </c>
      <c r="F32" s="11">
        <f t="shared" si="4"/>
        <v>0</v>
      </c>
    </row>
    <row r="33" spans="1:6" s="4" customFormat="1" ht="38.25" x14ac:dyDescent="0.2">
      <c r="A33" s="15" t="s">
        <v>209</v>
      </c>
      <c r="B33" s="19" t="s">
        <v>364</v>
      </c>
      <c r="C33" s="25"/>
      <c r="D33" s="17" t="s">
        <v>206</v>
      </c>
      <c r="E33" s="87">
        <v>8023</v>
      </c>
      <c r="F33" s="11">
        <f>C33*E33</f>
        <v>0</v>
      </c>
    </row>
    <row r="34" spans="1:6" ht="20.100000000000001" customHeight="1" thickBot="1" x14ac:dyDescent="0.25">
      <c r="A34" s="21" t="s">
        <v>93</v>
      </c>
      <c r="B34" s="22" t="s">
        <v>5</v>
      </c>
      <c r="C34" s="23"/>
      <c r="D34" s="23"/>
      <c r="E34" s="88"/>
      <c r="F34" s="24"/>
    </row>
    <row r="35" spans="1:6" s="2" customFormat="1" x14ac:dyDescent="0.2">
      <c r="A35" s="15" t="s">
        <v>55</v>
      </c>
      <c r="B35" s="26" t="s">
        <v>365</v>
      </c>
      <c r="C35" s="25"/>
      <c r="D35" s="12" t="s">
        <v>43</v>
      </c>
      <c r="E35" s="87">
        <v>68</v>
      </c>
      <c r="F35" s="11">
        <f>C35*E35</f>
        <v>0</v>
      </c>
    </row>
    <row r="36" spans="1:6" s="2" customFormat="1" x14ac:dyDescent="0.2">
      <c r="A36" s="15" t="s">
        <v>282</v>
      </c>
      <c r="B36" s="26" t="s">
        <v>322</v>
      </c>
      <c r="C36" s="25"/>
      <c r="D36" s="12" t="s">
        <v>207</v>
      </c>
      <c r="E36" s="87">
        <v>207</v>
      </c>
      <c r="F36" s="11">
        <f>C36*E36</f>
        <v>0</v>
      </c>
    </row>
    <row r="37" spans="1:6" s="2" customFormat="1" ht="25.5" x14ac:dyDescent="0.2">
      <c r="A37" s="15" t="s">
        <v>302</v>
      </c>
      <c r="B37" s="18" t="s">
        <v>338</v>
      </c>
      <c r="C37" s="25"/>
      <c r="D37" s="17" t="s">
        <v>207</v>
      </c>
      <c r="E37" s="87">
        <v>869</v>
      </c>
      <c r="F37" s="11">
        <f>C37*E37</f>
        <v>0</v>
      </c>
    </row>
    <row r="38" spans="1:6" ht="20.100000000000001" customHeight="1" thickBot="1" x14ac:dyDescent="0.25">
      <c r="A38" s="21" t="s">
        <v>94</v>
      </c>
      <c r="B38" s="22" t="s">
        <v>6</v>
      </c>
      <c r="C38" s="23"/>
      <c r="D38" s="23"/>
      <c r="E38" s="88"/>
      <c r="F38" s="24"/>
    </row>
    <row r="39" spans="1:6" ht="25.5" x14ac:dyDescent="0.2">
      <c r="A39" s="15" t="s">
        <v>283</v>
      </c>
      <c r="B39" s="26" t="s">
        <v>323</v>
      </c>
      <c r="C39" s="27"/>
      <c r="D39" s="12" t="s">
        <v>206</v>
      </c>
      <c r="E39" s="87">
        <v>796</v>
      </c>
      <c r="F39" s="11">
        <f>C39*E39</f>
        <v>0</v>
      </c>
    </row>
    <row r="40" spans="1:6" ht="25.5" x14ac:dyDescent="0.2">
      <c r="A40" s="15" t="s">
        <v>284</v>
      </c>
      <c r="B40" s="18" t="s">
        <v>324</v>
      </c>
      <c r="C40" s="27"/>
      <c r="D40" s="12" t="s">
        <v>43</v>
      </c>
      <c r="E40" s="87" t="s">
        <v>126</v>
      </c>
      <c r="F40" s="11">
        <f>IF(ISERROR(C40*E40),0,C40*E40)</f>
        <v>0</v>
      </c>
    </row>
    <row r="41" spans="1:6" x14ac:dyDescent="0.2">
      <c r="A41" s="15" t="s">
        <v>285</v>
      </c>
      <c r="B41" s="18" t="s">
        <v>7</v>
      </c>
      <c r="C41" s="27"/>
      <c r="D41" s="12" t="s">
        <v>43</v>
      </c>
      <c r="E41" s="87" t="s">
        <v>126</v>
      </c>
      <c r="F41" s="11">
        <f>IF(ISERROR(C41*E41),0,C41*E41)</f>
        <v>0</v>
      </c>
    </row>
    <row r="42" spans="1:6" s="2" customFormat="1" ht="25.5" x14ac:dyDescent="0.2">
      <c r="A42" s="15" t="s">
        <v>287</v>
      </c>
      <c r="B42" s="18" t="s">
        <v>325</v>
      </c>
      <c r="C42" s="27"/>
      <c r="D42" s="17" t="s">
        <v>43</v>
      </c>
      <c r="E42" s="87">
        <v>1636</v>
      </c>
      <c r="F42" s="11">
        <f>C42*E42</f>
        <v>0</v>
      </c>
    </row>
    <row r="43" spans="1:6" s="2" customFormat="1" ht="25.5" x14ac:dyDescent="0.2">
      <c r="A43" s="15" t="s">
        <v>288</v>
      </c>
      <c r="B43" s="18" t="s">
        <v>326</v>
      </c>
      <c r="C43" s="27"/>
      <c r="D43" s="17" t="s">
        <v>43</v>
      </c>
      <c r="E43" s="87">
        <v>344</v>
      </c>
      <c r="F43" s="11">
        <f>C43*E43</f>
        <v>0</v>
      </c>
    </row>
    <row r="44" spans="1:6" s="2" customFormat="1" ht="34.5" customHeight="1" x14ac:dyDescent="0.2">
      <c r="A44" s="15" t="s">
        <v>289</v>
      </c>
      <c r="B44" s="18" t="s">
        <v>327</v>
      </c>
      <c r="C44" s="27"/>
      <c r="D44" s="17" t="s">
        <v>43</v>
      </c>
      <c r="E44" s="87">
        <v>1378</v>
      </c>
      <c r="F44" s="11">
        <f>C44*E44</f>
        <v>0</v>
      </c>
    </row>
    <row r="45" spans="1:6" x14ac:dyDescent="0.2">
      <c r="A45" s="15" t="s">
        <v>56</v>
      </c>
      <c r="B45" s="18" t="s">
        <v>59</v>
      </c>
      <c r="C45" s="25"/>
      <c r="D45" s="17" t="s">
        <v>58</v>
      </c>
      <c r="E45" s="87">
        <v>86</v>
      </c>
      <c r="F45" s="11">
        <f t="shared" ref="F45:F51" si="5">C45*E45</f>
        <v>0</v>
      </c>
    </row>
    <row r="46" spans="1:6" x14ac:dyDescent="0.2">
      <c r="A46" s="15" t="s">
        <v>57</v>
      </c>
      <c r="B46" s="18" t="s">
        <v>60</v>
      </c>
      <c r="C46" s="25"/>
      <c r="D46" s="17" t="s">
        <v>206</v>
      </c>
      <c r="E46" s="90">
        <v>510</v>
      </c>
      <c r="F46" s="11">
        <f t="shared" si="5"/>
        <v>0</v>
      </c>
    </row>
    <row r="47" spans="1:6" x14ac:dyDescent="0.2">
      <c r="A47" s="15" t="s">
        <v>286</v>
      </c>
      <c r="B47" s="18" t="s">
        <v>61</v>
      </c>
      <c r="C47" s="25"/>
      <c r="D47" s="17" t="s">
        <v>206</v>
      </c>
      <c r="E47" s="90">
        <v>1021</v>
      </c>
      <c r="F47" s="11">
        <f t="shared" si="5"/>
        <v>0</v>
      </c>
    </row>
    <row r="48" spans="1:6" x14ac:dyDescent="0.2">
      <c r="A48" s="16" t="s">
        <v>201</v>
      </c>
      <c r="B48" s="18" t="s">
        <v>202</v>
      </c>
      <c r="C48" s="25"/>
      <c r="D48" s="17" t="s">
        <v>43</v>
      </c>
      <c r="E48" s="87">
        <v>25</v>
      </c>
      <c r="F48" s="11">
        <f t="shared" si="5"/>
        <v>0</v>
      </c>
    </row>
    <row r="49" spans="1:243" x14ac:dyDescent="0.2">
      <c r="A49" s="16" t="s">
        <v>203</v>
      </c>
      <c r="B49" s="18" t="s">
        <v>202</v>
      </c>
      <c r="C49" s="25"/>
      <c r="D49" s="17" t="s">
        <v>43</v>
      </c>
      <c r="E49" s="87">
        <v>100</v>
      </c>
      <c r="F49" s="11">
        <f t="shared" si="5"/>
        <v>0</v>
      </c>
    </row>
    <row r="50" spans="1:243" x14ac:dyDescent="0.2">
      <c r="A50" s="16" t="s">
        <v>204</v>
      </c>
      <c r="B50" s="18" t="s">
        <v>202</v>
      </c>
      <c r="C50" s="25"/>
      <c r="D50" s="17" t="s">
        <v>43</v>
      </c>
      <c r="E50" s="87">
        <v>500</v>
      </c>
      <c r="F50" s="11">
        <f t="shared" si="5"/>
        <v>0</v>
      </c>
    </row>
    <row r="51" spans="1:243" x14ac:dyDescent="0.2">
      <c r="A51" s="16" t="s">
        <v>205</v>
      </c>
      <c r="B51" s="18" t="s">
        <v>202</v>
      </c>
      <c r="C51" s="25"/>
      <c r="D51" s="17" t="s">
        <v>43</v>
      </c>
      <c r="E51" s="87">
        <v>1000</v>
      </c>
      <c r="F51" s="11">
        <f t="shared" si="5"/>
        <v>0</v>
      </c>
    </row>
    <row r="52" spans="1:243" ht="20.100000000000001" customHeight="1" thickBot="1" x14ac:dyDescent="0.25">
      <c r="A52" s="21" t="s">
        <v>95</v>
      </c>
      <c r="B52" s="22" t="s">
        <v>0</v>
      </c>
      <c r="C52" s="23"/>
      <c r="D52" s="23"/>
      <c r="E52" s="88"/>
      <c r="F52" s="24"/>
    </row>
    <row r="53" spans="1:243" s="2" customFormat="1" x14ac:dyDescent="0.2">
      <c r="A53" s="15" t="s">
        <v>62</v>
      </c>
      <c r="B53" s="26" t="s">
        <v>328</v>
      </c>
      <c r="C53" s="27"/>
      <c r="D53" s="12" t="s">
        <v>206</v>
      </c>
      <c r="E53" s="87">
        <v>512</v>
      </c>
      <c r="F53" s="11">
        <f>C53*E53</f>
        <v>0</v>
      </c>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row>
    <row r="54" spans="1:243" s="2" customFormat="1" x14ac:dyDescent="0.2">
      <c r="A54" s="15" t="s">
        <v>63</v>
      </c>
      <c r="B54" s="18" t="s">
        <v>341</v>
      </c>
      <c r="C54" s="27"/>
      <c r="D54" s="12" t="s">
        <v>206</v>
      </c>
      <c r="E54" s="90">
        <v>762</v>
      </c>
      <c r="F54" s="11">
        <f t="shared" ref="F54:F57" si="6">C54*E54</f>
        <v>0</v>
      </c>
    </row>
    <row r="55" spans="1:243" s="2" customFormat="1" x14ac:dyDescent="0.2">
      <c r="A55" s="15" t="s">
        <v>290</v>
      </c>
      <c r="B55" s="18" t="s">
        <v>64</v>
      </c>
      <c r="C55" s="27"/>
      <c r="D55" s="12" t="s">
        <v>206</v>
      </c>
      <c r="E55" s="90">
        <v>1198</v>
      </c>
      <c r="F55" s="11">
        <f>C55*E55</f>
        <v>0</v>
      </c>
    </row>
    <row r="56" spans="1:243" s="2" customFormat="1" x14ac:dyDescent="0.2">
      <c r="A56" s="15" t="s">
        <v>65</v>
      </c>
      <c r="B56" s="18" t="s">
        <v>271</v>
      </c>
      <c r="C56" s="25"/>
      <c r="D56" s="12" t="s">
        <v>206</v>
      </c>
      <c r="E56" s="87" t="s">
        <v>126</v>
      </c>
      <c r="F56" s="11">
        <f>IF(ISERROR(C56*E56),0,C56*E56)</f>
        <v>0</v>
      </c>
    </row>
    <row r="57" spans="1:243" s="2" customFormat="1" x14ac:dyDescent="0.2">
      <c r="A57" s="15" t="s">
        <v>66</v>
      </c>
      <c r="B57" s="18" t="s">
        <v>67</v>
      </c>
      <c r="C57" s="25"/>
      <c r="D57" s="12" t="s">
        <v>206</v>
      </c>
      <c r="E57" s="87">
        <v>524</v>
      </c>
      <c r="F57" s="11">
        <f t="shared" si="6"/>
        <v>0</v>
      </c>
    </row>
    <row r="58" spans="1:243" s="2" customFormat="1" ht="20.100000000000001" customHeight="1" thickBot="1" x14ac:dyDescent="0.25">
      <c r="A58" s="28" t="s">
        <v>96</v>
      </c>
      <c r="B58" s="29" t="s">
        <v>199</v>
      </c>
      <c r="C58" s="30"/>
      <c r="D58" s="30"/>
      <c r="E58" s="88"/>
      <c r="F58" s="3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row>
    <row r="59" spans="1:243" s="2" customFormat="1" ht="86.25" customHeight="1" x14ac:dyDescent="0.2">
      <c r="A59" s="15" t="s">
        <v>196</v>
      </c>
      <c r="B59" s="26" t="s">
        <v>346</v>
      </c>
      <c r="C59" s="25"/>
      <c r="D59" s="12" t="s">
        <v>206</v>
      </c>
      <c r="E59" s="87">
        <v>14917</v>
      </c>
      <c r="F59" s="11">
        <f>C59*E59</f>
        <v>0</v>
      </c>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c r="DS59" s="8"/>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8"/>
      <c r="EV59" s="8"/>
      <c r="EW59" s="8"/>
      <c r="EX59" s="8"/>
      <c r="EY59" s="8"/>
      <c r="EZ59" s="8"/>
      <c r="FA59" s="8"/>
      <c r="FB59" s="8"/>
      <c r="FC59" s="8"/>
      <c r="FD59" s="8"/>
      <c r="FE59" s="8"/>
      <c r="FF59" s="8"/>
      <c r="FG59" s="8"/>
      <c r="FH59" s="8"/>
      <c r="FI59" s="8"/>
      <c r="FJ59" s="8"/>
      <c r="FK59" s="8"/>
      <c r="FL59" s="8"/>
      <c r="FM59" s="8"/>
      <c r="FN59" s="8"/>
      <c r="FO59" s="8"/>
      <c r="FP59" s="8"/>
      <c r="FQ59" s="8"/>
      <c r="FR59" s="8"/>
      <c r="FS59" s="8"/>
      <c r="FT59" s="8"/>
      <c r="FU59" s="8"/>
      <c r="FV59" s="8"/>
      <c r="FW59" s="8"/>
      <c r="FX59" s="8"/>
      <c r="FY59" s="8"/>
      <c r="FZ59" s="8"/>
      <c r="GA59" s="8"/>
      <c r="GB59" s="8"/>
      <c r="GC59" s="8"/>
      <c r="GD59" s="8"/>
      <c r="GE59" s="8"/>
      <c r="GF59" s="8"/>
      <c r="GG59" s="8"/>
      <c r="GH59" s="8"/>
      <c r="GI59" s="8"/>
      <c r="GJ59" s="8"/>
      <c r="GK59" s="8"/>
      <c r="GL59" s="8"/>
      <c r="GM59" s="8"/>
      <c r="GN59" s="8"/>
      <c r="GO59" s="8"/>
      <c r="GP59" s="8"/>
      <c r="GQ59" s="8"/>
      <c r="GR59" s="8"/>
      <c r="GS59" s="8"/>
      <c r="GT59" s="8"/>
      <c r="GU59" s="8"/>
      <c r="GV59" s="8"/>
      <c r="GW59" s="8"/>
      <c r="GX59" s="8"/>
      <c r="GY59" s="8"/>
      <c r="GZ59" s="8"/>
      <c r="HA59" s="8"/>
      <c r="HB59" s="8"/>
      <c r="HC59" s="8"/>
      <c r="HD59" s="8"/>
      <c r="HE59" s="8"/>
      <c r="HF59" s="8"/>
      <c r="HG59" s="8"/>
      <c r="HH59" s="8"/>
      <c r="HI59" s="8"/>
      <c r="HJ59" s="8"/>
      <c r="HK59" s="8"/>
      <c r="HL59" s="8"/>
      <c r="HM59" s="8"/>
      <c r="HN59" s="8"/>
      <c r="HO59" s="8"/>
      <c r="HP59" s="8"/>
      <c r="HQ59" s="8"/>
      <c r="HR59" s="8"/>
      <c r="HS59" s="8"/>
      <c r="HT59" s="8"/>
      <c r="HU59" s="8"/>
      <c r="HV59" s="8"/>
      <c r="HW59" s="8"/>
      <c r="HX59" s="8"/>
      <c r="HY59" s="8"/>
      <c r="HZ59" s="8"/>
      <c r="IA59" s="8"/>
      <c r="IB59" s="8"/>
      <c r="IC59" s="8"/>
      <c r="ID59" s="8"/>
      <c r="IE59" s="8"/>
      <c r="IF59" s="8"/>
      <c r="IG59" s="8"/>
      <c r="IH59" s="8"/>
      <c r="II59" s="8"/>
    </row>
    <row r="60" spans="1:243" s="2" customFormat="1" ht="79.5" customHeight="1" x14ac:dyDescent="0.2">
      <c r="A60" s="15" t="s">
        <v>291</v>
      </c>
      <c r="B60" s="26" t="s">
        <v>347</v>
      </c>
      <c r="C60" s="25"/>
      <c r="D60" s="12" t="s">
        <v>206</v>
      </c>
      <c r="E60" s="87">
        <v>14098</v>
      </c>
      <c r="F60" s="11">
        <f t="shared" ref="F60:F68" si="7">C60*E60</f>
        <v>0</v>
      </c>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c r="FJ60" s="8"/>
      <c r="FK60" s="8"/>
      <c r="FL60" s="8"/>
      <c r="FM60" s="8"/>
      <c r="FN60" s="8"/>
      <c r="FO60" s="8"/>
      <c r="FP60" s="8"/>
      <c r="FQ60" s="8"/>
      <c r="FR60" s="8"/>
      <c r="FS60" s="8"/>
      <c r="FT60" s="8"/>
      <c r="FU60" s="8"/>
      <c r="FV60" s="8"/>
      <c r="FW60" s="8"/>
      <c r="FX60" s="8"/>
      <c r="FY60" s="8"/>
      <c r="FZ60" s="8"/>
      <c r="GA60" s="8"/>
      <c r="GB60" s="8"/>
      <c r="GC60" s="8"/>
      <c r="GD60" s="8"/>
      <c r="GE60" s="8"/>
      <c r="GF60" s="8"/>
      <c r="GG60" s="8"/>
      <c r="GH60" s="8"/>
      <c r="GI60" s="8"/>
      <c r="GJ60" s="8"/>
      <c r="GK60" s="8"/>
      <c r="GL60" s="8"/>
      <c r="GM60" s="8"/>
      <c r="GN60" s="8"/>
      <c r="GO60" s="8"/>
      <c r="GP60" s="8"/>
      <c r="GQ60" s="8"/>
      <c r="GR60" s="8"/>
      <c r="GS60" s="8"/>
      <c r="GT60" s="8"/>
      <c r="GU60" s="8"/>
      <c r="GV60" s="8"/>
      <c r="GW60" s="8"/>
      <c r="GX60" s="8"/>
      <c r="GY60" s="8"/>
      <c r="GZ60" s="8"/>
      <c r="HA60" s="8"/>
      <c r="HB60" s="8"/>
      <c r="HC60" s="8"/>
      <c r="HD60" s="8"/>
      <c r="HE60" s="8"/>
      <c r="HF60" s="8"/>
      <c r="HG60" s="8"/>
      <c r="HH60" s="8"/>
      <c r="HI60" s="8"/>
      <c r="HJ60" s="8"/>
      <c r="HK60" s="8"/>
      <c r="HL60" s="8"/>
      <c r="HM60" s="8"/>
      <c r="HN60" s="8"/>
      <c r="HO60" s="8"/>
      <c r="HP60" s="8"/>
      <c r="HQ60" s="8"/>
      <c r="HR60" s="8"/>
      <c r="HS60" s="8"/>
      <c r="HT60" s="8"/>
      <c r="HU60" s="8"/>
      <c r="HV60" s="8"/>
      <c r="HW60" s="8"/>
      <c r="HX60" s="8"/>
      <c r="HY60" s="8"/>
      <c r="HZ60" s="8"/>
      <c r="IA60" s="8"/>
      <c r="IB60" s="8"/>
      <c r="IC60" s="8"/>
      <c r="ID60" s="8"/>
      <c r="IE60" s="8"/>
      <c r="IF60" s="8"/>
      <c r="IG60" s="8"/>
      <c r="IH60" s="8"/>
      <c r="II60" s="8"/>
    </row>
    <row r="61" spans="1:243" s="4" customFormat="1" ht="76.5" x14ac:dyDescent="0.2">
      <c r="A61" s="15" t="s">
        <v>342</v>
      </c>
      <c r="B61" s="26" t="s">
        <v>366</v>
      </c>
      <c r="C61" s="25"/>
      <c r="D61" s="12" t="s">
        <v>206</v>
      </c>
      <c r="E61" s="87">
        <v>23114</v>
      </c>
      <c r="F61" s="11">
        <f t="shared" si="7"/>
        <v>0</v>
      </c>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c r="DS61" s="8"/>
      <c r="DT61" s="8"/>
      <c r="DU61" s="8"/>
      <c r="DV61" s="8"/>
      <c r="DW61" s="8"/>
      <c r="DX61" s="8"/>
      <c r="DY61" s="8"/>
      <c r="DZ61" s="8"/>
      <c r="EA61" s="8"/>
      <c r="EB61" s="8"/>
      <c r="EC61" s="8"/>
      <c r="ED61" s="8"/>
      <c r="EE61" s="8"/>
      <c r="EF61" s="8"/>
      <c r="EG61" s="8"/>
      <c r="EH61" s="8"/>
      <c r="EI61" s="8"/>
      <c r="EJ61" s="8"/>
      <c r="EK61" s="8"/>
      <c r="EL61" s="8"/>
      <c r="EM61" s="8"/>
      <c r="EN61" s="8"/>
      <c r="EO61" s="8"/>
      <c r="EP61" s="8"/>
      <c r="EQ61" s="8"/>
      <c r="ER61" s="8"/>
      <c r="ES61" s="8"/>
      <c r="ET61" s="8"/>
      <c r="EU61" s="8"/>
      <c r="EV61" s="8"/>
      <c r="EW61" s="8"/>
      <c r="EX61" s="8"/>
      <c r="EY61" s="8"/>
      <c r="EZ61" s="8"/>
      <c r="FA61" s="8"/>
      <c r="FB61" s="8"/>
      <c r="FC61" s="8"/>
      <c r="FD61" s="8"/>
      <c r="FE61" s="8"/>
      <c r="FF61" s="8"/>
      <c r="FG61" s="8"/>
      <c r="FH61" s="8"/>
      <c r="FI61" s="8"/>
      <c r="FJ61" s="8"/>
      <c r="FK61" s="8"/>
      <c r="FL61" s="8"/>
      <c r="FM61" s="8"/>
      <c r="FN61" s="8"/>
      <c r="FO61" s="8"/>
      <c r="FP61" s="8"/>
      <c r="FQ61" s="8"/>
      <c r="FR61" s="8"/>
      <c r="FS61" s="8"/>
      <c r="FT61" s="8"/>
      <c r="FU61" s="8"/>
      <c r="FV61" s="8"/>
      <c r="FW61" s="8"/>
      <c r="FX61" s="8"/>
      <c r="FY61" s="8"/>
      <c r="FZ61" s="8"/>
      <c r="GA61" s="8"/>
      <c r="GB61" s="8"/>
      <c r="GC61" s="8"/>
      <c r="GD61" s="8"/>
      <c r="GE61" s="8"/>
      <c r="GF61" s="8"/>
      <c r="GG61" s="8"/>
      <c r="GH61" s="8"/>
      <c r="GI61" s="8"/>
      <c r="GJ61" s="8"/>
      <c r="GK61" s="8"/>
      <c r="GL61" s="8"/>
      <c r="GM61" s="8"/>
      <c r="GN61" s="8"/>
      <c r="GO61" s="8"/>
      <c r="GP61" s="8"/>
      <c r="GQ61" s="8"/>
      <c r="GR61" s="8"/>
      <c r="GS61" s="8"/>
      <c r="GT61" s="8"/>
      <c r="GU61" s="8"/>
      <c r="GV61" s="8"/>
      <c r="GW61" s="8"/>
      <c r="GX61" s="8"/>
      <c r="GY61" s="8"/>
      <c r="GZ61" s="8"/>
      <c r="HA61" s="8"/>
      <c r="HB61" s="8"/>
      <c r="HC61" s="8"/>
      <c r="HD61" s="8"/>
      <c r="HE61" s="8"/>
      <c r="HF61" s="8"/>
      <c r="HG61" s="8"/>
      <c r="HH61" s="8"/>
      <c r="HI61" s="8"/>
      <c r="HJ61" s="8"/>
      <c r="HK61" s="8"/>
      <c r="HL61" s="8"/>
      <c r="HM61" s="8"/>
      <c r="HN61" s="8"/>
      <c r="HO61" s="8"/>
      <c r="HP61" s="8"/>
      <c r="HQ61" s="8"/>
      <c r="HR61" s="8"/>
      <c r="HS61" s="8"/>
      <c r="HT61" s="8"/>
      <c r="HU61" s="8"/>
      <c r="HV61" s="8"/>
      <c r="HW61" s="8"/>
      <c r="HX61" s="8"/>
      <c r="HY61" s="8"/>
      <c r="HZ61" s="8"/>
      <c r="IA61" s="8"/>
      <c r="IB61" s="8"/>
      <c r="IC61" s="8"/>
      <c r="ID61" s="8"/>
      <c r="IE61" s="8"/>
      <c r="IF61" s="8"/>
      <c r="IG61" s="8"/>
      <c r="IH61" s="8"/>
      <c r="II61" s="8"/>
    </row>
    <row r="62" spans="1:243" s="2" customFormat="1" ht="76.5" x14ac:dyDescent="0.2">
      <c r="A62" s="15" t="s">
        <v>348</v>
      </c>
      <c r="B62" s="26" t="s">
        <v>367</v>
      </c>
      <c r="C62" s="25"/>
      <c r="D62" s="12" t="s">
        <v>206</v>
      </c>
      <c r="E62" s="87">
        <v>11205</v>
      </c>
      <c r="F62" s="11">
        <f t="shared" si="7"/>
        <v>0</v>
      </c>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8"/>
      <c r="CT62" s="8"/>
      <c r="CU62" s="8"/>
      <c r="CV62" s="8"/>
      <c r="CW62" s="8"/>
      <c r="CX62" s="8"/>
      <c r="CY62" s="8"/>
      <c r="CZ62" s="8"/>
      <c r="DA62" s="8"/>
      <c r="DB62" s="8"/>
      <c r="DC62" s="8"/>
      <c r="DD62" s="8"/>
      <c r="DE62" s="8"/>
      <c r="DF62" s="8"/>
      <c r="DG62" s="8"/>
      <c r="DH62" s="8"/>
      <c r="DI62" s="8"/>
      <c r="DJ62" s="8"/>
      <c r="DK62" s="8"/>
      <c r="DL62" s="8"/>
      <c r="DM62" s="8"/>
      <c r="DN62" s="8"/>
      <c r="DO62" s="8"/>
      <c r="DP62" s="8"/>
      <c r="DQ62" s="8"/>
      <c r="DR62" s="8"/>
      <c r="DS62" s="8"/>
      <c r="DT62" s="8"/>
      <c r="DU62" s="8"/>
      <c r="DV62" s="8"/>
      <c r="DW62" s="8"/>
      <c r="DX62" s="8"/>
      <c r="DY62" s="8"/>
      <c r="DZ62" s="8"/>
      <c r="EA62" s="8"/>
      <c r="EB62" s="8"/>
      <c r="EC62" s="8"/>
      <c r="ED62" s="8"/>
      <c r="EE62" s="8"/>
      <c r="EF62" s="8"/>
      <c r="EG62" s="8"/>
      <c r="EH62" s="8"/>
      <c r="EI62" s="8"/>
      <c r="EJ62" s="8"/>
      <c r="EK62" s="8"/>
      <c r="EL62" s="8"/>
      <c r="EM62" s="8"/>
      <c r="EN62" s="8"/>
      <c r="EO62" s="8"/>
      <c r="EP62" s="8"/>
      <c r="EQ62" s="8"/>
      <c r="ER62" s="8"/>
      <c r="ES62" s="8"/>
      <c r="ET62" s="8"/>
      <c r="EU62" s="8"/>
      <c r="EV62" s="8"/>
      <c r="EW62" s="8"/>
      <c r="EX62" s="8"/>
      <c r="EY62" s="8"/>
      <c r="EZ62" s="8"/>
      <c r="FA62" s="8"/>
      <c r="FB62" s="8"/>
      <c r="FC62" s="8"/>
      <c r="FD62" s="8"/>
      <c r="FE62" s="8"/>
      <c r="FF62" s="8"/>
      <c r="FG62" s="8"/>
      <c r="FH62" s="8"/>
      <c r="FI62" s="8"/>
      <c r="FJ62" s="8"/>
      <c r="FK62" s="8"/>
      <c r="FL62" s="8"/>
      <c r="FM62" s="8"/>
      <c r="FN62" s="8"/>
      <c r="FO62" s="8"/>
      <c r="FP62" s="8"/>
      <c r="FQ62" s="8"/>
      <c r="FR62" s="8"/>
      <c r="FS62" s="8"/>
      <c r="FT62" s="8"/>
      <c r="FU62" s="8"/>
      <c r="FV62" s="8"/>
      <c r="FW62" s="8"/>
      <c r="FX62" s="8"/>
      <c r="FY62" s="8"/>
      <c r="FZ62" s="8"/>
      <c r="GA62" s="8"/>
      <c r="GB62" s="8"/>
      <c r="GC62" s="8"/>
      <c r="GD62" s="8"/>
      <c r="GE62" s="8"/>
      <c r="GF62" s="8"/>
      <c r="GG62" s="8"/>
      <c r="GH62" s="8"/>
      <c r="GI62" s="8"/>
      <c r="GJ62" s="8"/>
      <c r="GK62" s="8"/>
      <c r="GL62" s="8"/>
      <c r="GM62" s="8"/>
      <c r="GN62" s="8"/>
      <c r="GO62" s="8"/>
      <c r="GP62" s="8"/>
      <c r="GQ62" s="8"/>
      <c r="GR62" s="8"/>
      <c r="GS62" s="8"/>
      <c r="GT62" s="8"/>
      <c r="GU62" s="8"/>
      <c r="GV62" s="8"/>
      <c r="GW62" s="8"/>
      <c r="GX62" s="8"/>
      <c r="GY62" s="8"/>
      <c r="GZ62" s="8"/>
      <c r="HA62" s="8"/>
      <c r="HB62" s="8"/>
      <c r="HC62" s="8"/>
      <c r="HD62" s="8"/>
      <c r="HE62" s="8"/>
      <c r="HF62" s="8"/>
      <c r="HG62" s="8"/>
      <c r="HH62" s="8"/>
      <c r="HI62" s="8"/>
      <c r="HJ62" s="8"/>
      <c r="HK62" s="8"/>
      <c r="HL62" s="8"/>
      <c r="HM62" s="8"/>
      <c r="HN62" s="8"/>
      <c r="HO62" s="8"/>
      <c r="HP62" s="8"/>
      <c r="HQ62" s="8"/>
      <c r="HR62" s="8"/>
      <c r="HS62" s="8"/>
      <c r="HT62" s="8"/>
      <c r="HU62" s="8"/>
      <c r="HV62" s="8"/>
      <c r="HW62" s="8"/>
      <c r="HX62" s="8"/>
      <c r="HY62" s="8"/>
      <c r="HZ62" s="8"/>
      <c r="IA62" s="8"/>
      <c r="IB62" s="8"/>
      <c r="IC62" s="8"/>
      <c r="ID62" s="8"/>
      <c r="IE62" s="8"/>
      <c r="IF62" s="8"/>
      <c r="IG62" s="8"/>
      <c r="IH62" s="8"/>
      <c r="II62" s="8"/>
    </row>
    <row r="63" spans="1:243" ht="48.75" customHeight="1" x14ac:dyDescent="0.2">
      <c r="A63" s="15" t="s">
        <v>348</v>
      </c>
      <c r="B63" s="26" t="s">
        <v>368</v>
      </c>
      <c r="C63" s="25"/>
      <c r="D63" s="12" t="s">
        <v>206</v>
      </c>
      <c r="E63" s="87">
        <v>3334</v>
      </c>
      <c r="F63" s="11">
        <f t="shared" si="7"/>
        <v>0</v>
      </c>
      <c r="G63" s="8"/>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c r="CC63" s="8"/>
      <c r="CD63" s="8"/>
      <c r="CE63" s="8"/>
      <c r="CF63" s="8"/>
      <c r="CG63" s="8"/>
      <c r="CH63" s="8"/>
      <c r="CI63" s="8"/>
      <c r="CJ63" s="8"/>
      <c r="CK63" s="8"/>
      <c r="CL63" s="8"/>
      <c r="CM63" s="8"/>
      <c r="CN63" s="8"/>
      <c r="CO63" s="8"/>
      <c r="CP63" s="8"/>
      <c r="CQ63" s="8"/>
      <c r="CR63" s="8"/>
      <c r="CS63" s="8"/>
      <c r="CT63" s="8"/>
      <c r="CU63" s="8"/>
      <c r="CV63" s="8"/>
      <c r="CW63" s="8"/>
      <c r="CX63" s="8"/>
      <c r="CY63" s="8"/>
      <c r="CZ63" s="8"/>
      <c r="DA63" s="8"/>
      <c r="DB63" s="8"/>
      <c r="DC63" s="8"/>
      <c r="DD63" s="8"/>
      <c r="DE63" s="8"/>
      <c r="DF63" s="8"/>
      <c r="DG63" s="8"/>
      <c r="DH63" s="8"/>
      <c r="DI63" s="8"/>
      <c r="DJ63" s="8"/>
      <c r="DK63" s="8"/>
      <c r="DL63" s="8"/>
      <c r="DM63" s="8"/>
      <c r="DN63" s="8"/>
      <c r="DO63" s="8"/>
      <c r="DP63" s="8"/>
      <c r="DQ63" s="8"/>
      <c r="DR63" s="8"/>
      <c r="DS63" s="8"/>
      <c r="DT63" s="8"/>
      <c r="DU63" s="8"/>
      <c r="DV63" s="8"/>
      <c r="DW63" s="8"/>
      <c r="DX63" s="8"/>
      <c r="DY63" s="8"/>
      <c r="DZ63" s="8"/>
      <c r="EA63" s="8"/>
      <c r="EB63" s="8"/>
      <c r="EC63" s="8"/>
      <c r="ED63" s="8"/>
      <c r="EE63" s="8"/>
      <c r="EF63" s="8"/>
      <c r="EG63" s="8"/>
      <c r="EH63" s="8"/>
      <c r="EI63" s="8"/>
      <c r="EJ63" s="8"/>
      <c r="EK63" s="8"/>
      <c r="EL63" s="8"/>
      <c r="EM63" s="8"/>
      <c r="EN63" s="8"/>
      <c r="EO63" s="8"/>
      <c r="EP63" s="8"/>
      <c r="EQ63" s="8"/>
      <c r="ER63" s="8"/>
      <c r="ES63" s="8"/>
      <c r="ET63" s="8"/>
      <c r="EU63" s="8"/>
      <c r="EV63" s="8"/>
      <c r="EW63" s="8"/>
      <c r="EX63" s="8"/>
      <c r="EY63" s="8"/>
      <c r="EZ63" s="8"/>
      <c r="FA63" s="8"/>
      <c r="FB63" s="8"/>
      <c r="FC63" s="8"/>
      <c r="FD63" s="8"/>
      <c r="FE63" s="8"/>
      <c r="FF63" s="8"/>
      <c r="FG63" s="8"/>
      <c r="FH63" s="8"/>
      <c r="FI63" s="8"/>
      <c r="FJ63" s="8"/>
      <c r="FK63" s="8"/>
      <c r="FL63" s="8"/>
      <c r="FM63" s="8"/>
      <c r="FN63" s="8"/>
      <c r="FO63" s="8"/>
      <c r="FP63" s="8"/>
      <c r="FQ63" s="8"/>
      <c r="FR63" s="8"/>
      <c r="FS63" s="8"/>
      <c r="FT63" s="8"/>
      <c r="FU63" s="8"/>
      <c r="FV63" s="8"/>
      <c r="FW63" s="8"/>
      <c r="FX63" s="8"/>
      <c r="FY63" s="8"/>
      <c r="FZ63" s="8"/>
      <c r="GA63" s="8"/>
      <c r="GB63" s="8"/>
      <c r="GC63" s="8"/>
      <c r="GD63" s="8"/>
      <c r="GE63" s="8"/>
      <c r="GF63" s="8"/>
      <c r="GG63" s="8"/>
      <c r="GH63" s="8"/>
      <c r="GI63" s="8"/>
      <c r="GJ63" s="8"/>
      <c r="GK63" s="8"/>
      <c r="GL63" s="8"/>
      <c r="GM63" s="8"/>
      <c r="GN63" s="8"/>
      <c r="GO63" s="8"/>
      <c r="GP63" s="8"/>
      <c r="GQ63" s="8"/>
      <c r="GR63" s="8"/>
      <c r="GS63" s="8"/>
      <c r="GT63" s="8"/>
      <c r="GU63" s="8"/>
      <c r="GV63" s="8"/>
      <c r="GW63" s="8"/>
      <c r="GX63" s="8"/>
      <c r="GY63" s="8"/>
      <c r="GZ63" s="8"/>
      <c r="HA63" s="8"/>
      <c r="HB63" s="8"/>
      <c r="HC63" s="8"/>
      <c r="HD63" s="8"/>
      <c r="HE63" s="8"/>
      <c r="HF63" s="8"/>
      <c r="HG63" s="8"/>
      <c r="HH63" s="8"/>
      <c r="HI63" s="8"/>
      <c r="HJ63" s="8"/>
      <c r="HK63" s="8"/>
      <c r="HL63" s="8"/>
      <c r="HM63" s="8"/>
      <c r="HN63" s="8"/>
      <c r="HO63" s="8"/>
      <c r="HP63" s="8"/>
      <c r="HQ63" s="8"/>
      <c r="HR63" s="8"/>
      <c r="HS63" s="8"/>
      <c r="HT63" s="8"/>
      <c r="HU63" s="8"/>
      <c r="HV63" s="8"/>
      <c r="HW63" s="8"/>
      <c r="HX63" s="8"/>
      <c r="HY63" s="8"/>
      <c r="HZ63" s="8"/>
      <c r="IA63" s="8"/>
      <c r="IB63" s="8"/>
      <c r="IC63" s="8"/>
      <c r="ID63" s="8"/>
      <c r="IE63" s="8"/>
      <c r="IF63" s="8"/>
      <c r="IG63" s="8"/>
      <c r="IH63" s="8"/>
      <c r="II63" s="8"/>
    </row>
    <row r="64" spans="1:243" x14ac:dyDescent="0.2">
      <c r="A64" s="15" t="s">
        <v>349</v>
      </c>
      <c r="B64" s="26" t="s">
        <v>350</v>
      </c>
      <c r="C64" s="25"/>
      <c r="D64" s="12" t="s">
        <v>206</v>
      </c>
      <c r="E64" s="87">
        <v>1575</v>
      </c>
      <c r="F64" s="11">
        <f t="shared" si="7"/>
        <v>0</v>
      </c>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8"/>
      <c r="CA64" s="8"/>
      <c r="CB64" s="8"/>
      <c r="CC64" s="8"/>
      <c r="CD64" s="8"/>
      <c r="CE64" s="8"/>
      <c r="CF64" s="8"/>
      <c r="CG64" s="8"/>
      <c r="CH64" s="8"/>
      <c r="CI64" s="8"/>
      <c r="CJ64" s="8"/>
      <c r="CK64" s="8"/>
      <c r="CL64" s="8"/>
      <c r="CM64" s="8"/>
      <c r="CN64" s="8"/>
      <c r="CO64" s="8"/>
      <c r="CP64" s="8"/>
      <c r="CQ64" s="8"/>
      <c r="CR64" s="8"/>
      <c r="CS64" s="8"/>
      <c r="CT64" s="8"/>
      <c r="CU64" s="8"/>
      <c r="CV64" s="8"/>
      <c r="CW64" s="8"/>
      <c r="CX64" s="8"/>
      <c r="CY64" s="8"/>
      <c r="CZ64" s="8"/>
      <c r="DA64" s="8"/>
      <c r="DB64" s="8"/>
      <c r="DC64" s="8"/>
      <c r="DD64" s="8"/>
      <c r="DE64" s="8"/>
      <c r="DF64" s="8"/>
      <c r="DG64" s="8"/>
      <c r="DH64" s="8"/>
      <c r="DI64" s="8"/>
      <c r="DJ64" s="8"/>
      <c r="DK64" s="8"/>
      <c r="DL64" s="8"/>
      <c r="DM64" s="8"/>
      <c r="DN64" s="8"/>
      <c r="DO64" s="8"/>
      <c r="DP64" s="8"/>
      <c r="DQ64" s="8"/>
      <c r="DR64" s="8"/>
      <c r="DS64" s="8"/>
      <c r="DT64" s="8"/>
      <c r="DU64" s="8"/>
      <c r="DV64" s="8"/>
      <c r="DW64" s="8"/>
      <c r="DX64" s="8"/>
      <c r="DY64" s="8"/>
      <c r="DZ64" s="8"/>
      <c r="EA64" s="8"/>
      <c r="EB64" s="8"/>
      <c r="EC64" s="8"/>
      <c r="ED64" s="8"/>
      <c r="EE64" s="8"/>
      <c r="EF64" s="8"/>
      <c r="EG64" s="8"/>
      <c r="EH64" s="8"/>
      <c r="EI64" s="8"/>
      <c r="EJ64" s="8"/>
      <c r="EK64" s="8"/>
      <c r="EL64" s="8"/>
      <c r="EM64" s="8"/>
      <c r="EN64" s="8"/>
      <c r="EO64" s="8"/>
      <c r="EP64" s="8"/>
      <c r="EQ64" s="8"/>
      <c r="ER64" s="8"/>
      <c r="ES64" s="8"/>
      <c r="ET64" s="8"/>
      <c r="EU64" s="8"/>
      <c r="EV64" s="8"/>
      <c r="EW64" s="8"/>
      <c r="EX64" s="8"/>
      <c r="EY64" s="8"/>
      <c r="EZ64" s="8"/>
      <c r="FA64" s="8"/>
      <c r="FB64" s="8"/>
      <c r="FC64" s="8"/>
      <c r="FD64" s="8"/>
      <c r="FE64" s="8"/>
      <c r="FF64" s="8"/>
      <c r="FG64" s="8"/>
      <c r="FH64" s="8"/>
      <c r="FI64" s="8"/>
      <c r="FJ64" s="8"/>
      <c r="FK64" s="8"/>
      <c r="FL64" s="8"/>
      <c r="FM64" s="8"/>
      <c r="FN64" s="8"/>
      <c r="FO64" s="8"/>
      <c r="FP64" s="8"/>
      <c r="FQ64" s="8"/>
      <c r="FR64" s="8"/>
      <c r="FS64" s="8"/>
      <c r="FT64" s="8"/>
      <c r="FU64" s="8"/>
      <c r="FV64" s="8"/>
      <c r="FW64" s="8"/>
      <c r="FX64" s="8"/>
      <c r="FY64" s="8"/>
      <c r="FZ64" s="8"/>
      <c r="GA64" s="8"/>
      <c r="GB64" s="8"/>
      <c r="GC64" s="8"/>
      <c r="GD64" s="8"/>
      <c r="GE64" s="8"/>
      <c r="GF64" s="8"/>
      <c r="GG64" s="8"/>
      <c r="GH64" s="8"/>
      <c r="GI64" s="8"/>
      <c r="GJ64" s="8"/>
      <c r="GK64" s="8"/>
      <c r="GL64" s="8"/>
      <c r="GM64" s="8"/>
      <c r="GN64" s="8"/>
      <c r="GO64" s="8"/>
      <c r="GP64" s="8"/>
      <c r="GQ64" s="8"/>
      <c r="GR64" s="8"/>
      <c r="GS64" s="8"/>
      <c r="GT64" s="8"/>
      <c r="GU64" s="8"/>
      <c r="GV64" s="8"/>
      <c r="GW64" s="8"/>
      <c r="GX64" s="8"/>
      <c r="GY64" s="8"/>
      <c r="GZ64" s="8"/>
      <c r="HA64" s="8"/>
      <c r="HB64" s="8"/>
      <c r="HC64" s="8"/>
      <c r="HD64" s="8"/>
      <c r="HE64" s="8"/>
      <c r="HF64" s="8"/>
      <c r="HG64" s="8"/>
      <c r="HH64" s="8"/>
      <c r="HI64" s="8"/>
      <c r="HJ64" s="8"/>
      <c r="HK64" s="8"/>
      <c r="HL64" s="8"/>
      <c r="HM64" s="8"/>
      <c r="HN64" s="8"/>
      <c r="HO64" s="8"/>
      <c r="HP64" s="8"/>
      <c r="HQ64" s="8"/>
      <c r="HR64" s="8"/>
      <c r="HS64" s="8"/>
      <c r="HT64" s="8"/>
      <c r="HU64" s="8"/>
      <c r="HV64" s="8"/>
      <c r="HW64" s="8"/>
      <c r="HX64" s="8"/>
      <c r="HY64" s="8"/>
      <c r="HZ64" s="8"/>
      <c r="IA64" s="8"/>
      <c r="IB64" s="8"/>
      <c r="IC64" s="8"/>
      <c r="ID64" s="8"/>
      <c r="IE64" s="8"/>
      <c r="IF64" s="8"/>
      <c r="IG64" s="8"/>
      <c r="IH64" s="8"/>
      <c r="II64" s="8"/>
    </row>
    <row r="65" spans="1:243" ht="38.25" x14ac:dyDescent="0.2">
      <c r="A65" s="15" t="s">
        <v>197</v>
      </c>
      <c r="B65" s="18" t="s">
        <v>351</v>
      </c>
      <c r="C65" s="25"/>
      <c r="D65" s="12" t="s">
        <v>43</v>
      </c>
      <c r="E65" s="87">
        <v>1536</v>
      </c>
      <c r="F65" s="11">
        <f t="shared" si="7"/>
        <v>0</v>
      </c>
      <c r="G65" s="9"/>
      <c r="H65" s="9"/>
      <c r="I65" s="9"/>
      <c r="J65" s="9"/>
      <c r="K65" s="9"/>
      <c r="L65" s="9"/>
      <c r="M65" s="9"/>
      <c r="N65" s="9"/>
      <c r="O65" s="9"/>
      <c r="P65" s="9"/>
      <c r="Q65" s="9"/>
      <c r="R65" s="9"/>
      <c r="S65" s="9"/>
      <c r="T65" s="9"/>
      <c r="U65" s="9"/>
      <c r="V65" s="9"/>
      <c r="W65" s="9"/>
      <c r="X65" s="9"/>
      <c r="Y65" s="9"/>
      <c r="Z65" s="9"/>
      <c r="AA65" s="9"/>
      <c r="AB65" s="9"/>
      <c r="AC65" s="9"/>
      <c r="AD65" s="9"/>
      <c r="AE65" s="9"/>
      <c r="AF65" s="9"/>
      <c r="AG65" s="9"/>
      <c r="AH65" s="9"/>
      <c r="AI65" s="9"/>
      <c r="AJ65" s="9"/>
      <c r="AK65" s="9"/>
      <c r="AL65" s="9"/>
      <c r="AM65" s="9"/>
      <c r="AN65" s="9"/>
      <c r="AO65" s="9"/>
      <c r="AP65" s="9"/>
      <c r="AQ65" s="9"/>
      <c r="AR65" s="9"/>
      <c r="AS65" s="9"/>
      <c r="AT65" s="9"/>
      <c r="AU65" s="9"/>
      <c r="AV65" s="9"/>
      <c r="AW65" s="9"/>
      <c r="AX65" s="9"/>
      <c r="AY65" s="9"/>
      <c r="AZ65" s="9"/>
      <c r="BA65" s="9"/>
      <c r="BB65" s="9"/>
      <c r="BC65" s="9"/>
      <c r="BD65" s="9"/>
      <c r="BE65" s="9"/>
      <c r="BF65" s="9"/>
      <c r="BG65" s="9"/>
      <c r="BH65" s="9"/>
      <c r="BI65" s="9"/>
      <c r="BJ65" s="9"/>
      <c r="BK65" s="9"/>
      <c r="BL65" s="9"/>
      <c r="BM65" s="9"/>
      <c r="BN65" s="9"/>
      <c r="BO65" s="9"/>
      <c r="BP65" s="9"/>
      <c r="BQ65" s="9"/>
      <c r="BR65" s="9"/>
      <c r="BS65" s="9"/>
      <c r="BT65" s="9"/>
      <c r="BU65" s="9"/>
      <c r="BV65" s="9"/>
      <c r="BW65" s="9"/>
      <c r="BX65" s="9"/>
      <c r="BY65" s="9"/>
      <c r="BZ65" s="9"/>
      <c r="CA65" s="9"/>
      <c r="CB65" s="9"/>
      <c r="CC65" s="9"/>
      <c r="CD65" s="9"/>
      <c r="CE65" s="9"/>
      <c r="CF65" s="9"/>
      <c r="CG65" s="9"/>
      <c r="CH65" s="9"/>
      <c r="CI65" s="9"/>
      <c r="CJ65" s="9"/>
      <c r="CK65" s="9"/>
      <c r="CL65" s="9"/>
      <c r="CM65" s="9"/>
      <c r="CN65" s="9"/>
      <c r="CO65" s="9"/>
      <c r="CP65" s="9"/>
      <c r="CQ65" s="9"/>
      <c r="CR65" s="9"/>
      <c r="CS65" s="9"/>
      <c r="CT65" s="9"/>
      <c r="CU65" s="9"/>
      <c r="CV65" s="9"/>
      <c r="CW65" s="9"/>
      <c r="CX65" s="9"/>
      <c r="CY65" s="9"/>
      <c r="CZ65" s="9"/>
      <c r="DA65" s="9"/>
      <c r="DB65" s="9"/>
      <c r="DC65" s="9"/>
      <c r="DD65" s="9"/>
      <c r="DE65" s="9"/>
      <c r="DF65" s="9"/>
      <c r="DG65" s="9"/>
      <c r="DH65" s="9"/>
      <c r="DI65" s="9"/>
      <c r="DJ65" s="9"/>
      <c r="DK65" s="9"/>
      <c r="DL65" s="9"/>
      <c r="DM65" s="9"/>
      <c r="DN65" s="9"/>
      <c r="DO65" s="9"/>
      <c r="DP65" s="9"/>
      <c r="DQ65" s="9"/>
      <c r="DR65" s="9"/>
      <c r="DS65" s="9"/>
      <c r="DT65" s="9"/>
      <c r="DU65" s="9"/>
      <c r="DV65" s="9"/>
      <c r="DW65" s="9"/>
      <c r="DX65" s="9"/>
      <c r="DY65" s="9"/>
      <c r="DZ65" s="9"/>
      <c r="EA65" s="9"/>
      <c r="EB65" s="9"/>
      <c r="EC65" s="9"/>
      <c r="ED65" s="9"/>
      <c r="EE65" s="9"/>
      <c r="EF65" s="9"/>
      <c r="EG65" s="9"/>
      <c r="EH65" s="9"/>
      <c r="EI65" s="9"/>
      <c r="EJ65" s="9"/>
      <c r="EK65" s="9"/>
      <c r="EL65" s="9"/>
      <c r="EM65" s="9"/>
      <c r="EN65" s="9"/>
      <c r="EO65" s="9"/>
      <c r="EP65" s="9"/>
      <c r="EQ65" s="9"/>
      <c r="ER65" s="9"/>
      <c r="ES65" s="9"/>
      <c r="ET65" s="9"/>
      <c r="EU65" s="9"/>
      <c r="EV65" s="9"/>
      <c r="EW65" s="9"/>
      <c r="EX65" s="9"/>
      <c r="EY65" s="9"/>
      <c r="EZ65" s="9"/>
      <c r="FA65" s="9"/>
      <c r="FB65" s="9"/>
      <c r="FC65" s="9"/>
      <c r="FD65" s="9"/>
      <c r="FE65" s="9"/>
      <c r="FF65" s="9"/>
      <c r="FG65" s="9"/>
      <c r="FH65" s="9"/>
      <c r="FI65" s="9"/>
      <c r="FJ65" s="9"/>
      <c r="FK65" s="9"/>
      <c r="FL65" s="9"/>
      <c r="FM65" s="9"/>
      <c r="FN65" s="9"/>
      <c r="FO65" s="9"/>
      <c r="FP65" s="9"/>
      <c r="FQ65" s="9"/>
      <c r="FR65" s="9"/>
      <c r="FS65" s="9"/>
      <c r="FT65" s="9"/>
      <c r="FU65" s="9"/>
      <c r="FV65" s="9"/>
      <c r="FW65" s="9"/>
      <c r="FX65" s="9"/>
      <c r="FY65" s="9"/>
      <c r="FZ65" s="9"/>
      <c r="GA65" s="9"/>
      <c r="GB65" s="9"/>
      <c r="GC65" s="9"/>
      <c r="GD65" s="9"/>
      <c r="GE65" s="9"/>
      <c r="GF65" s="9"/>
      <c r="GG65" s="9"/>
      <c r="GH65" s="9"/>
      <c r="GI65" s="9"/>
      <c r="GJ65" s="9"/>
      <c r="GK65" s="9"/>
      <c r="GL65" s="9"/>
      <c r="GM65" s="9"/>
      <c r="GN65" s="9"/>
      <c r="GO65" s="9"/>
      <c r="GP65" s="9"/>
      <c r="GQ65" s="9"/>
      <c r="GR65" s="9"/>
      <c r="GS65" s="9"/>
      <c r="GT65" s="9"/>
      <c r="GU65" s="9"/>
      <c r="GV65" s="9"/>
      <c r="GW65" s="9"/>
      <c r="GX65" s="9"/>
      <c r="GY65" s="9"/>
      <c r="GZ65" s="9"/>
      <c r="HA65" s="9"/>
      <c r="HB65" s="9"/>
      <c r="HC65" s="9"/>
      <c r="HD65" s="9"/>
      <c r="HE65" s="9"/>
      <c r="HF65" s="9"/>
      <c r="HG65" s="9"/>
      <c r="HH65" s="9"/>
      <c r="HI65" s="9"/>
      <c r="HJ65" s="9"/>
      <c r="HK65" s="9"/>
      <c r="HL65" s="9"/>
      <c r="HM65" s="9"/>
      <c r="HN65" s="9"/>
      <c r="HO65" s="9"/>
      <c r="HP65" s="9"/>
      <c r="HQ65" s="9"/>
      <c r="HR65" s="9"/>
      <c r="HS65" s="9"/>
      <c r="HT65" s="9"/>
      <c r="HU65" s="9"/>
      <c r="HV65" s="9"/>
      <c r="HW65" s="9"/>
      <c r="HX65" s="9"/>
      <c r="HY65" s="9"/>
      <c r="HZ65" s="9"/>
      <c r="IA65" s="9"/>
      <c r="IB65" s="9"/>
      <c r="IC65" s="9"/>
      <c r="ID65" s="9"/>
      <c r="IE65" s="9"/>
      <c r="IF65" s="9"/>
      <c r="IG65" s="9"/>
      <c r="IH65" s="9"/>
      <c r="II65" s="9"/>
    </row>
    <row r="66" spans="1:243" ht="25.5" x14ac:dyDescent="0.2">
      <c r="A66" s="15" t="s">
        <v>343</v>
      </c>
      <c r="B66" s="18" t="s">
        <v>344</v>
      </c>
      <c r="C66" s="25"/>
      <c r="D66" s="12" t="s">
        <v>43</v>
      </c>
      <c r="E66" s="87">
        <v>2032</v>
      </c>
      <c r="F66" s="11">
        <f t="shared" si="7"/>
        <v>0</v>
      </c>
      <c r="G66" s="9"/>
      <c r="H66" s="9"/>
      <c r="I66" s="9"/>
      <c r="J66" s="9"/>
      <c r="K66" s="9"/>
      <c r="L66" s="9"/>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9"/>
      <c r="AR66" s="9"/>
      <c r="AS66" s="9"/>
      <c r="AT66" s="9"/>
      <c r="AU66" s="9"/>
      <c r="AV66" s="9"/>
      <c r="AW66" s="9"/>
      <c r="AX66" s="9"/>
      <c r="AY66" s="9"/>
      <c r="AZ66" s="9"/>
      <c r="BA66" s="9"/>
      <c r="BB66" s="9"/>
      <c r="BC66" s="9"/>
      <c r="BD66" s="9"/>
      <c r="BE66" s="9"/>
      <c r="BF66" s="9"/>
      <c r="BG66" s="9"/>
      <c r="BH66" s="9"/>
      <c r="BI66" s="9"/>
      <c r="BJ66" s="9"/>
      <c r="BK66" s="9"/>
      <c r="BL66" s="9"/>
      <c r="BM66" s="9"/>
      <c r="BN66" s="9"/>
      <c r="BO66" s="9"/>
      <c r="BP66" s="9"/>
      <c r="BQ66" s="9"/>
      <c r="BR66" s="9"/>
      <c r="BS66" s="9"/>
      <c r="BT66" s="9"/>
      <c r="BU66" s="9"/>
      <c r="BV66" s="9"/>
      <c r="BW66" s="9"/>
      <c r="BX66" s="9"/>
      <c r="BY66" s="9"/>
      <c r="BZ66" s="9"/>
      <c r="CA66" s="9"/>
      <c r="CB66" s="9"/>
      <c r="CC66" s="9"/>
      <c r="CD66" s="9"/>
      <c r="CE66" s="9"/>
      <c r="CF66" s="9"/>
      <c r="CG66" s="9"/>
      <c r="CH66" s="9"/>
      <c r="CI66" s="9"/>
      <c r="CJ66" s="9"/>
      <c r="CK66" s="9"/>
      <c r="CL66" s="9"/>
      <c r="CM66" s="9"/>
      <c r="CN66" s="9"/>
      <c r="CO66" s="9"/>
      <c r="CP66" s="9"/>
      <c r="CQ66" s="9"/>
      <c r="CR66" s="9"/>
      <c r="CS66" s="9"/>
      <c r="CT66" s="9"/>
      <c r="CU66" s="9"/>
      <c r="CV66" s="9"/>
      <c r="CW66" s="9"/>
      <c r="CX66" s="9"/>
      <c r="CY66" s="9"/>
      <c r="CZ66" s="9"/>
      <c r="DA66" s="9"/>
      <c r="DB66" s="9"/>
      <c r="DC66" s="9"/>
      <c r="DD66" s="9"/>
      <c r="DE66" s="9"/>
      <c r="DF66" s="9"/>
      <c r="DG66" s="9"/>
      <c r="DH66" s="9"/>
      <c r="DI66" s="9"/>
      <c r="DJ66" s="9"/>
      <c r="DK66" s="9"/>
      <c r="DL66" s="9"/>
      <c r="DM66" s="9"/>
      <c r="DN66" s="9"/>
      <c r="DO66" s="9"/>
      <c r="DP66" s="9"/>
      <c r="DQ66" s="9"/>
      <c r="DR66" s="9"/>
      <c r="DS66" s="9"/>
      <c r="DT66" s="9"/>
      <c r="DU66" s="9"/>
      <c r="DV66" s="9"/>
      <c r="DW66" s="9"/>
      <c r="DX66" s="9"/>
      <c r="DY66" s="9"/>
      <c r="DZ66" s="9"/>
      <c r="EA66" s="9"/>
      <c r="EB66" s="9"/>
      <c r="EC66" s="9"/>
      <c r="ED66" s="9"/>
      <c r="EE66" s="9"/>
      <c r="EF66" s="9"/>
      <c r="EG66" s="9"/>
      <c r="EH66" s="9"/>
      <c r="EI66" s="9"/>
      <c r="EJ66" s="9"/>
      <c r="EK66" s="9"/>
      <c r="EL66" s="9"/>
      <c r="EM66" s="9"/>
      <c r="EN66" s="9"/>
      <c r="EO66" s="9"/>
      <c r="EP66" s="9"/>
      <c r="EQ66" s="9"/>
      <c r="ER66" s="9"/>
      <c r="ES66" s="9"/>
      <c r="ET66" s="9"/>
      <c r="EU66" s="9"/>
      <c r="EV66" s="9"/>
      <c r="EW66" s="9"/>
      <c r="EX66" s="9"/>
      <c r="EY66" s="9"/>
      <c r="EZ66" s="9"/>
      <c r="FA66" s="9"/>
      <c r="FB66" s="9"/>
      <c r="FC66" s="9"/>
      <c r="FD66" s="9"/>
      <c r="FE66" s="9"/>
      <c r="FF66" s="9"/>
      <c r="FG66" s="9"/>
      <c r="FH66" s="9"/>
      <c r="FI66" s="9"/>
      <c r="FJ66" s="9"/>
      <c r="FK66" s="9"/>
      <c r="FL66" s="9"/>
      <c r="FM66" s="9"/>
      <c r="FN66" s="9"/>
      <c r="FO66" s="9"/>
      <c r="FP66" s="9"/>
      <c r="FQ66" s="9"/>
      <c r="FR66" s="9"/>
      <c r="FS66" s="9"/>
      <c r="FT66" s="9"/>
      <c r="FU66" s="9"/>
      <c r="FV66" s="9"/>
      <c r="FW66" s="9"/>
      <c r="FX66" s="9"/>
      <c r="FY66" s="9"/>
      <c r="FZ66" s="9"/>
      <c r="GA66" s="9"/>
      <c r="GB66" s="9"/>
      <c r="GC66" s="9"/>
      <c r="GD66" s="9"/>
      <c r="GE66" s="9"/>
      <c r="GF66" s="9"/>
      <c r="GG66" s="9"/>
      <c r="GH66" s="9"/>
      <c r="GI66" s="9"/>
      <c r="GJ66" s="9"/>
      <c r="GK66" s="9"/>
      <c r="GL66" s="9"/>
      <c r="GM66" s="9"/>
      <c r="GN66" s="9"/>
      <c r="GO66" s="9"/>
      <c r="GP66" s="9"/>
      <c r="GQ66" s="9"/>
      <c r="GR66" s="9"/>
      <c r="GS66" s="9"/>
      <c r="GT66" s="9"/>
      <c r="GU66" s="9"/>
      <c r="GV66" s="9"/>
      <c r="GW66" s="9"/>
      <c r="GX66" s="9"/>
      <c r="GY66" s="9"/>
      <c r="GZ66" s="9"/>
      <c r="HA66" s="9"/>
      <c r="HB66" s="9"/>
      <c r="HC66" s="9"/>
      <c r="HD66" s="9"/>
      <c r="HE66" s="9"/>
      <c r="HF66" s="9"/>
      <c r="HG66" s="9"/>
      <c r="HH66" s="9"/>
      <c r="HI66" s="9"/>
      <c r="HJ66" s="9"/>
      <c r="HK66" s="9"/>
      <c r="HL66" s="9"/>
      <c r="HM66" s="9"/>
      <c r="HN66" s="9"/>
      <c r="HO66" s="9"/>
      <c r="HP66" s="9"/>
      <c r="HQ66" s="9"/>
      <c r="HR66" s="9"/>
      <c r="HS66" s="9"/>
      <c r="HT66" s="9"/>
      <c r="HU66" s="9"/>
      <c r="HV66" s="9"/>
      <c r="HW66" s="9"/>
      <c r="HX66" s="9"/>
      <c r="HY66" s="9"/>
      <c r="HZ66" s="9"/>
      <c r="IA66" s="9"/>
      <c r="IB66" s="9"/>
      <c r="IC66" s="9"/>
      <c r="ID66" s="9"/>
      <c r="IE66" s="9"/>
      <c r="IF66" s="9"/>
      <c r="IG66" s="9"/>
      <c r="IH66" s="9"/>
      <c r="II66" s="9"/>
    </row>
    <row r="67" spans="1:243" ht="25.5" x14ac:dyDescent="0.2">
      <c r="A67" s="15" t="s">
        <v>198</v>
      </c>
      <c r="B67" s="18" t="s">
        <v>273</v>
      </c>
      <c r="C67" s="25"/>
      <c r="D67" s="12" t="s">
        <v>43</v>
      </c>
      <c r="E67" s="87">
        <v>214</v>
      </c>
      <c r="F67" s="11">
        <f t="shared" si="7"/>
        <v>0</v>
      </c>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
      <c r="HV67" s="8"/>
      <c r="HW67" s="8"/>
      <c r="HX67" s="8"/>
      <c r="HY67" s="8"/>
      <c r="HZ67" s="8"/>
      <c r="IA67" s="8"/>
      <c r="IB67" s="8"/>
      <c r="IC67" s="8"/>
      <c r="ID67" s="8"/>
      <c r="IE67" s="8"/>
      <c r="IF67" s="8"/>
      <c r="IG67" s="8"/>
      <c r="IH67" s="8"/>
      <c r="II67" s="8"/>
    </row>
    <row r="68" spans="1:243" s="4" customFormat="1" ht="39.75" customHeight="1" x14ac:dyDescent="0.2">
      <c r="A68" s="15" t="s">
        <v>69</v>
      </c>
      <c r="B68" s="18" t="s">
        <v>70</v>
      </c>
      <c r="C68" s="25"/>
      <c r="D68" s="12" t="s">
        <v>206</v>
      </c>
      <c r="E68" s="87">
        <v>1461</v>
      </c>
      <c r="F68" s="11">
        <f t="shared" si="7"/>
        <v>0</v>
      </c>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
      <c r="HV68" s="8"/>
      <c r="HW68" s="8"/>
      <c r="HX68" s="8"/>
      <c r="HY68" s="8"/>
      <c r="HZ68" s="8"/>
      <c r="IA68" s="8"/>
      <c r="IB68" s="8"/>
      <c r="IC68" s="8"/>
      <c r="ID68" s="8"/>
      <c r="IE68" s="8"/>
      <c r="IF68" s="8"/>
      <c r="IG68" s="8"/>
      <c r="IH68" s="8"/>
      <c r="II68" s="8"/>
    </row>
    <row r="69" spans="1:243" ht="20.100000000000001" customHeight="1" thickBot="1" x14ac:dyDescent="0.25">
      <c r="A69" s="21" t="s">
        <v>352</v>
      </c>
      <c r="B69" s="22" t="s">
        <v>353</v>
      </c>
      <c r="C69" s="23"/>
      <c r="D69" s="23"/>
      <c r="E69" s="87"/>
      <c r="F69" s="24"/>
    </row>
    <row r="70" spans="1:243" ht="25.5" x14ac:dyDescent="0.2">
      <c r="A70" s="15" t="s">
        <v>354</v>
      </c>
      <c r="B70" s="26" t="s">
        <v>355</v>
      </c>
      <c r="C70" s="27"/>
      <c r="D70" s="12" t="s">
        <v>206</v>
      </c>
      <c r="E70" s="87">
        <v>9782</v>
      </c>
      <c r="F70" s="11">
        <f>C70*E70</f>
        <v>0</v>
      </c>
    </row>
    <row r="71" spans="1:243" ht="38.25" x14ac:dyDescent="0.2">
      <c r="A71" s="15" t="s">
        <v>356</v>
      </c>
      <c r="B71" s="26" t="s">
        <v>357</v>
      </c>
      <c r="C71" s="27"/>
      <c r="D71" s="12" t="s">
        <v>206</v>
      </c>
      <c r="E71" s="87">
        <v>10273</v>
      </c>
      <c r="F71" s="11">
        <f>C71*E71</f>
        <v>0</v>
      </c>
    </row>
    <row r="72" spans="1:243" ht="38.25" x14ac:dyDescent="0.2">
      <c r="A72" s="15" t="s">
        <v>306</v>
      </c>
      <c r="B72" s="26" t="s">
        <v>307</v>
      </c>
      <c r="C72" s="27"/>
      <c r="D72" s="12" t="s">
        <v>206</v>
      </c>
      <c r="E72" s="87">
        <v>12197</v>
      </c>
      <c r="F72" s="11">
        <f>C72*E72</f>
        <v>0</v>
      </c>
    </row>
    <row r="73" spans="1:243" ht="25.5" x14ac:dyDescent="0.2">
      <c r="A73" s="15" t="s">
        <v>308</v>
      </c>
      <c r="B73" s="18" t="s">
        <v>127</v>
      </c>
      <c r="C73" s="27"/>
      <c r="D73" s="12" t="s">
        <v>206</v>
      </c>
      <c r="E73" s="90">
        <v>11668</v>
      </c>
      <c r="F73" s="11">
        <f t="shared" ref="F73" si="8">C73*E73</f>
        <v>0</v>
      </c>
    </row>
    <row r="74" spans="1:243" ht="38.25" x14ac:dyDescent="0.2">
      <c r="A74" s="15" t="s">
        <v>292</v>
      </c>
      <c r="B74" s="26" t="s">
        <v>309</v>
      </c>
      <c r="C74" s="27"/>
      <c r="D74" s="12" t="s">
        <v>206</v>
      </c>
      <c r="E74" s="87">
        <v>11977</v>
      </c>
      <c r="F74" s="11">
        <f>C74*E74</f>
        <v>0</v>
      </c>
    </row>
    <row r="75" spans="1:243" s="4" customFormat="1" ht="38.25" x14ac:dyDescent="0.2">
      <c r="A75" s="15" t="s">
        <v>293</v>
      </c>
      <c r="B75" s="26" t="s">
        <v>310</v>
      </c>
      <c r="C75" s="27"/>
      <c r="D75" s="12" t="s">
        <v>206</v>
      </c>
      <c r="E75" s="87">
        <v>13901</v>
      </c>
      <c r="F75" s="11">
        <f>C75*E75</f>
        <v>0</v>
      </c>
    </row>
    <row r="76" spans="1:243" s="4" customFormat="1" ht="25.5" x14ac:dyDescent="0.2">
      <c r="A76" s="15" t="s">
        <v>71</v>
      </c>
      <c r="B76" s="18" t="s">
        <v>330</v>
      </c>
      <c r="C76" s="25"/>
      <c r="D76" s="12" t="s">
        <v>43</v>
      </c>
      <c r="E76" s="87">
        <v>1618</v>
      </c>
      <c r="F76" s="11">
        <f>C76*E76</f>
        <v>0</v>
      </c>
    </row>
    <row r="77" spans="1:243" ht="25.5" x14ac:dyDescent="0.2">
      <c r="A77" s="15" t="s">
        <v>312</v>
      </c>
      <c r="B77" s="18" t="s">
        <v>331</v>
      </c>
      <c r="C77" s="25"/>
      <c r="D77" s="12" t="s">
        <v>43</v>
      </c>
      <c r="E77" s="87">
        <v>2826</v>
      </c>
      <c r="F77" s="11">
        <f>C77*E77</f>
        <v>0</v>
      </c>
    </row>
    <row r="78" spans="1:243" ht="25.5" x14ac:dyDescent="0.2">
      <c r="A78" s="15" t="s">
        <v>72</v>
      </c>
      <c r="B78" s="18" t="s">
        <v>332</v>
      </c>
      <c r="C78" s="25"/>
      <c r="D78" s="12" t="s">
        <v>43</v>
      </c>
      <c r="E78" s="87">
        <v>269</v>
      </c>
      <c r="F78" s="11">
        <f t="shared" ref="F78:F82" si="9">C78*E78</f>
        <v>0</v>
      </c>
    </row>
    <row r="79" spans="1:243" x14ac:dyDescent="0.2">
      <c r="A79" s="15" t="s">
        <v>73</v>
      </c>
      <c r="B79" s="18" t="s">
        <v>121</v>
      </c>
      <c r="C79" s="25"/>
      <c r="D79" s="12" t="s">
        <v>43</v>
      </c>
      <c r="E79" s="87">
        <v>1733</v>
      </c>
      <c r="F79" s="11">
        <f t="shared" si="9"/>
        <v>0</v>
      </c>
    </row>
    <row r="80" spans="1:243" s="2" customFormat="1" ht="25.5" x14ac:dyDescent="0.2">
      <c r="A80" s="15" t="s">
        <v>74</v>
      </c>
      <c r="B80" s="18" t="s">
        <v>122</v>
      </c>
      <c r="C80" s="25"/>
      <c r="D80" s="12" t="s">
        <v>43</v>
      </c>
      <c r="E80" s="87">
        <v>653</v>
      </c>
      <c r="F80" s="11">
        <f>C80*E80</f>
        <v>0</v>
      </c>
    </row>
    <row r="81" spans="1:244" ht="31.5" customHeight="1" x14ac:dyDescent="0.2">
      <c r="A81" s="15" t="s">
        <v>75</v>
      </c>
      <c r="B81" s="18" t="s">
        <v>358</v>
      </c>
      <c r="C81" s="25"/>
      <c r="D81" s="12" t="s">
        <v>206</v>
      </c>
      <c r="E81" s="90">
        <v>5305</v>
      </c>
      <c r="F81" s="11">
        <f t="shared" si="9"/>
        <v>0</v>
      </c>
    </row>
    <row r="82" spans="1:244" s="4" customFormat="1" ht="38.25" x14ac:dyDescent="0.2">
      <c r="A82" s="15" t="s">
        <v>311</v>
      </c>
      <c r="B82" s="69" t="s">
        <v>359</v>
      </c>
      <c r="C82" s="25"/>
      <c r="D82" s="12" t="s">
        <v>206</v>
      </c>
      <c r="E82" s="90">
        <v>7214</v>
      </c>
      <c r="F82" s="11">
        <f t="shared" si="9"/>
        <v>0</v>
      </c>
    </row>
    <row r="83" spans="1:244" s="4" customFormat="1" ht="13.5" thickBot="1" x14ac:dyDescent="0.25">
      <c r="A83" s="21" t="s">
        <v>97</v>
      </c>
      <c r="B83" s="22" t="s">
        <v>8</v>
      </c>
      <c r="C83" s="23"/>
      <c r="D83" s="23"/>
      <c r="E83" s="87"/>
      <c r="F83" s="24"/>
    </row>
    <row r="84" spans="1:244" ht="25.5" x14ac:dyDescent="0.2">
      <c r="A84" s="15" t="s">
        <v>337</v>
      </c>
      <c r="B84" s="26" t="s">
        <v>303</v>
      </c>
      <c r="C84" s="27"/>
      <c r="D84" s="12" t="s">
        <v>206</v>
      </c>
      <c r="E84" s="87">
        <v>2119</v>
      </c>
      <c r="F84" s="11">
        <f t="shared" ref="F84:F85" si="10">C84*E84</f>
        <v>0</v>
      </c>
    </row>
    <row r="85" spans="1:244" ht="25.5" x14ac:dyDescent="0.2">
      <c r="A85" s="82" t="s">
        <v>304</v>
      </c>
      <c r="B85" s="32" t="s">
        <v>305</v>
      </c>
      <c r="C85" s="27"/>
      <c r="D85" s="12" t="s">
        <v>206</v>
      </c>
      <c r="E85" s="87">
        <v>1495</v>
      </c>
      <c r="F85" s="11">
        <f t="shared" si="10"/>
        <v>0</v>
      </c>
    </row>
    <row r="86" spans="1:244" s="4" customFormat="1" ht="25.5" x14ac:dyDescent="0.2">
      <c r="A86" s="15" t="s">
        <v>76</v>
      </c>
      <c r="B86" s="18" t="s">
        <v>124</v>
      </c>
      <c r="C86" s="27"/>
      <c r="D86" s="12" t="s">
        <v>206</v>
      </c>
      <c r="E86" s="90">
        <v>422</v>
      </c>
      <c r="F86" s="11">
        <f t="shared" ref="F86:F99" si="11">C86*E86</f>
        <v>0</v>
      </c>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c r="AU86" s="5"/>
      <c r="AV86" s="5"/>
      <c r="AW86" s="5"/>
      <c r="AX86" s="5"/>
      <c r="AY86" s="5"/>
      <c r="AZ86" s="5"/>
      <c r="BA86" s="5"/>
      <c r="BB86" s="5"/>
      <c r="BC86" s="5"/>
      <c r="BD86" s="5"/>
      <c r="BE86" s="5"/>
      <c r="BF86" s="5"/>
      <c r="BG86" s="5"/>
      <c r="BH86" s="5"/>
      <c r="BI86" s="5"/>
      <c r="BJ86" s="5"/>
      <c r="BK86" s="5"/>
      <c r="BL86" s="5"/>
      <c r="BM86" s="5"/>
      <c r="BN86" s="5"/>
      <c r="BO86" s="5"/>
      <c r="BP86" s="5"/>
      <c r="BQ86" s="5"/>
      <c r="BR86" s="5"/>
      <c r="BS86" s="5"/>
      <c r="BT86" s="5"/>
      <c r="BU86" s="5"/>
      <c r="BV86" s="5"/>
      <c r="BW86" s="5"/>
      <c r="BX86" s="5"/>
      <c r="BY86" s="5"/>
      <c r="BZ86" s="5"/>
      <c r="CA86" s="5"/>
      <c r="CB86" s="5"/>
      <c r="CC86" s="5"/>
      <c r="CD86" s="5"/>
      <c r="CE86" s="5"/>
      <c r="CF86" s="5"/>
      <c r="CG86" s="5"/>
      <c r="CH86" s="5"/>
      <c r="CI86" s="5"/>
      <c r="CJ86" s="5"/>
      <c r="CK86" s="5"/>
      <c r="CL86" s="5"/>
      <c r="CM86" s="5"/>
      <c r="CN86" s="5"/>
      <c r="CO86" s="5"/>
      <c r="CP86" s="5"/>
      <c r="CQ86" s="5"/>
      <c r="CR86" s="5"/>
      <c r="CS86" s="5"/>
      <c r="CT86" s="5"/>
      <c r="CU86" s="5"/>
      <c r="CV86" s="5"/>
      <c r="CW86" s="5"/>
      <c r="CX86" s="5"/>
      <c r="CY86" s="5"/>
      <c r="CZ86" s="5"/>
      <c r="DA86" s="5"/>
      <c r="DB86" s="5"/>
      <c r="DC86" s="5"/>
      <c r="DD86" s="5"/>
      <c r="DE86" s="5"/>
      <c r="DF86" s="5"/>
      <c r="DG86" s="5"/>
      <c r="DH86" s="5"/>
      <c r="DI86" s="5"/>
      <c r="DJ86" s="5"/>
      <c r="DK86" s="5"/>
      <c r="DL86" s="5"/>
      <c r="DM86" s="5"/>
      <c r="DN86" s="5"/>
      <c r="DO86" s="5"/>
      <c r="DP86" s="5"/>
      <c r="DQ86" s="5"/>
      <c r="DR86" s="5"/>
      <c r="DS86" s="5"/>
      <c r="DT86" s="5"/>
      <c r="DU86" s="5"/>
      <c r="DV86" s="5"/>
      <c r="DW86" s="5"/>
      <c r="DX86" s="5"/>
      <c r="DY86" s="5"/>
      <c r="DZ86" s="5"/>
      <c r="EA86" s="5"/>
      <c r="EB86" s="5"/>
      <c r="EC86" s="5"/>
      <c r="ED86" s="5"/>
      <c r="EE86" s="5"/>
      <c r="EF86" s="5"/>
      <c r="EG86" s="5"/>
      <c r="EH86" s="5"/>
      <c r="EI86" s="5"/>
      <c r="EJ86" s="5"/>
      <c r="EK86" s="5"/>
      <c r="EL86" s="5"/>
      <c r="EM86" s="5"/>
      <c r="EN86" s="5"/>
      <c r="EO86" s="5"/>
      <c r="EP86" s="5"/>
      <c r="EQ86" s="5"/>
      <c r="ER86" s="5"/>
      <c r="ES86" s="5"/>
      <c r="ET86" s="5"/>
      <c r="EU86" s="5"/>
      <c r="EV86" s="5"/>
      <c r="EW86" s="5"/>
      <c r="EX86" s="5"/>
      <c r="EY86" s="5"/>
      <c r="EZ86" s="5"/>
      <c r="FA86" s="5"/>
      <c r="FB86" s="5"/>
      <c r="FC86" s="5"/>
      <c r="FD86" s="5"/>
      <c r="FE86" s="5"/>
      <c r="FF86" s="5"/>
      <c r="FG86" s="5"/>
      <c r="FH86" s="5"/>
      <c r="FI86" s="5"/>
      <c r="FJ86" s="5"/>
      <c r="FK86" s="5"/>
      <c r="FL86" s="5"/>
      <c r="FM86" s="5"/>
      <c r="FN86" s="5"/>
      <c r="FO86" s="5"/>
      <c r="FP86" s="5"/>
      <c r="FQ86" s="5"/>
      <c r="FR86" s="5"/>
      <c r="FS86" s="5"/>
      <c r="FT86" s="5"/>
      <c r="FU86" s="5"/>
      <c r="FV86" s="5"/>
      <c r="FW86" s="5"/>
      <c r="FX86" s="5"/>
      <c r="FY86" s="5"/>
      <c r="FZ86" s="5"/>
      <c r="GA86" s="5"/>
      <c r="GB86" s="5"/>
      <c r="GC86" s="5"/>
      <c r="GD86" s="5"/>
      <c r="GE86" s="5"/>
      <c r="GF86" s="5"/>
      <c r="GG86" s="5"/>
      <c r="GH86" s="5"/>
      <c r="GI86" s="5"/>
      <c r="GJ86" s="5"/>
      <c r="GK86" s="5"/>
      <c r="GL86" s="5"/>
      <c r="GM86" s="5"/>
      <c r="GN86" s="5"/>
      <c r="GO86" s="5"/>
      <c r="GP86" s="5"/>
      <c r="GQ86" s="5"/>
      <c r="GR86" s="5"/>
      <c r="GS86" s="5"/>
      <c r="GT86" s="5"/>
      <c r="GU86" s="5"/>
      <c r="GV86" s="5"/>
      <c r="GW86" s="5"/>
      <c r="GX86" s="5"/>
      <c r="GY86" s="5"/>
      <c r="GZ86" s="5"/>
      <c r="HA86" s="5"/>
      <c r="HB86" s="5"/>
      <c r="HC86" s="5"/>
      <c r="HD86" s="5"/>
      <c r="HE86" s="5"/>
      <c r="HF86" s="5"/>
      <c r="HG86" s="5"/>
      <c r="HH86" s="5"/>
      <c r="HI86" s="5"/>
      <c r="HJ86" s="5"/>
      <c r="HK86" s="5"/>
      <c r="HL86" s="5"/>
      <c r="HM86" s="5"/>
      <c r="HN86" s="5"/>
      <c r="HO86" s="5"/>
      <c r="HP86" s="5"/>
      <c r="HQ86" s="5"/>
      <c r="HR86" s="5"/>
      <c r="HS86" s="5"/>
      <c r="HT86" s="5"/>
      <c r="HU86" s="5"/>
      <c r="HV86" s="5"/>
      <c r="HW86" s="5"/>
      <c r="HX86" s="5"/>
      <c r="HY86" s="5"/>
      <c r="HZ86" s="5"/>
      <c r="IA86" s="5"/>
      <c r="IB86" s="5"/>
      <c r="IC86" s="5"/>
      <c r="ID86" s="5"/>
      <c r="IE86" s="5"/>
      <c r="IF86" s="5"/>
      <c r="IG86" s="5"/>
      <c r="IH86" s="5"/>
      <c r="II86" s="5"/>
      <c r="IJ86" s="1"/>
    </row>
    <row r="87" spans="1:244" s="2" customFormat="1" ht="25.5" x14ac:dyDescent="0.2">
      <c r="A87" s="15" t="s">
        <v>294</v>
      </c>
      <c r="B87" s="18" t="s">
        <v>128</v>
      </c>
      <c r="C87" s="27"/>
      <c r="D87" s="12" t="s">
        <v>206</v>
      </c>
      <c r="E87" s="90">
        <v>646</v>
      </c>
      <c r="F87" s="11">
        <f t="shared" si="11"/>
        <v>0</v>
      </c>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c r="FG87" s="1"/>
      <c r="FH87" s="1"/>
      <c r="FI87" s="1"/>
      <c r="FJ87" s="1"/>
      <c r="FK87" s="1"/>
      <c r="FL87" s="1"/>
      <c r="FM87" s="1"/>
      <c r="FN87" s="1"/>
      <c r="FO87" s="1"/>
      <c r="FP87" s="1"/>
      <c r="FQ87" s="1"/>
      <c r="FR87" s="1"/>
      <c r="FS87" s="1"/>
      <c r="FT87" s="1"/>
      <c r="FU87" s="1"/>
      <c r="FV87" s="1"/>
      <c r="FW87" s="1"/>
      <c r="FX87" s="1"/>
      <c r="FY87" s="1"/>
      <c r="FZ87" s="1"/>
      <c r="GA87" s="1"/>
      <c r="GB87" s="1"/>
      <c r="GC87" s="1"/>
      <c r="GD87" s="1"/>
      <c r="GE87" s="1"/>
      <c r="GF87" s="1"/>
      <c r="GG87" s="1"/>
      <c r="GH87" s="1"/>
      <c r="GI87" s="1"/>
      <c r="GJ87" s="1"/>
      <c r="GK87" s="1"/>
      <c r="GL87" s="1"/>
      <c r="GM87" s="1"/>
      <c r="GN87" s="1"/>
      <c r="GO87" s="1"/>
      <c r="GP87" s="1"/>
      <c r="GQ87" s="1"/>
      <c r="GR87" s="1"/>
      <c r="GS87" s="1"/>
      <c r="GT87" s="1"/>
      <c r="GU87" s="1"/>
      <c r="GV87" s="1"/>
      <c r="GW87" s="1"/>
      <c r="GX87" s="1"/>
      <c r="GY87" s="1"/>
      <c r="GZ87" s="1"/>
      <c r="HA87" s="1"/>
      <c r="HB87" s="1"/>
      <c r="HC87" s="1"/>
      <c r="HD87" s="1"/>
      <c r="HE87" s="1"/>
      <c r="HF87" s="1"/>
      <c r="HG87" s="1"/>
      <c r="HH87" s="1"/>
      <c r="HI87" s="1"/>
      <c r="HJ87" s="1"/>
      <c r="HK87" s="1"/>
      <c r="HL87" s="1"/>
      <c r="HM87" s="1"/>
      <c r="HN87" s="1"/>
      <c r="HO87" s="1"/>
      <c r="HP87" s="1"/>
      <c r="HQ87" s="1"/>
      <c r="HR87" s="1"/>
      <c r="HS87" s="1"/>
      <c r="HT87" s="1"/>
      <c r="HU87" s="1"/>
      <c r="HV87" s="1"/>
      <c r="HW87" s="1"/>
      <c r="HX87" s="1"/>
      <c r="HY87" s="1"/>
      <c r="HZ87" s="1"/>
      <c r="IA87" s="1"/>
      <c r="IB87" s="1"/>
      <c r="IC87" s="1"/>
      <c r="ID87" s="1"/>
      <c r="IE87" s="1"/>
      <c r="IF87" s="1"/>
      <c r="IG87" s="1"/>
      <c r="IH87" s="1"/>
      <c r="II87" s="1"/>
    </row>
    <row r="88" spans="1:244" ht="25.5" x14ac:dyDescent="0.2">
      <c r="A88" s="15" t="s">
        <v>296</v>
      </c>
      <c r="B88" s="18" t="s">
        <v>333</v>
      </c>
      <c r="C88" s="27"/>
      <c r="D88" s="12" t="s">
        <v>43</v>
      </c>
      <c r="E88" s="90">
        <v>289</v>
      </c>
      <c r="F88" s="11">
        <f>C88*E88</f>
        <v>0</v>
      </c>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2"/>
      <c r="BQ88" s="2"/>
      <c r="BR88" s="2"/>
      <c r="BS88" s="2"/>
      <c r="BT88" s="2"/>
      <c r="BU88" s="2"/>
      <c r="BV88" s="2"/>
      <c r="BW88" s="2"/>
      <c r="BX88" s="2"/>
      <c r="BY88" s="2"/>
      <c r="BZ88" s="2"/>
      <c r="CA88" s="2"/>
      <c r="CB88" s="2"/>
      <c r="CC88" s="2"/>
      <c r="CD88" s="2"/>
      <c r="CE88" s="2"/>
      <c r="CF88" s="2"/>
      <c r="CG88" s="2"/>
      <c r="CH88" s="2"/>
      <c r="CI88" s="2"/>
      <c r="CJ88" s="2"/>
      <c r="CK88" s="2"/>
      <c r="CL88" s="2"/>
      <c r="CM88" s="2"/>
      <c r="CN88" s="2"/>
      <c r="CO88" s="2"/>
      <c r="CP88" s="2"/>
      <c r="CQ88" s="2"/>
      <c r="CR88" s="2"/>
      <c r="CS88" s="2"/>
      <c r="CT88" s="2"/>
      <c r="CU88" s="2"/>
      <c r="CV88" s="2"/>
      <c r="CW88" s="2"/>
      <c r="CX88" s="2"/>
      <c r="CY88" s="2"/>
      <c r="CZ88" s="2"/>
      <c r="DA88" s="2"/>
      <c r="DB88" s="2"/>
      <c r="DC88" s="2"/>
      <c r="DD88" s="2"/>
      <c r="DE88" s="2"/>
      <c r="DF88" s="2"/>
      <c r="DG88" s="2"/>
      <c r="DH88" s="2"/>
      <c r="DI88" s="2"/>
      <c r="DJ88" s="2"/>
      <c r="DK88" s="2"/>
      <c r="DL88" s="2"/>
      <c r="DM88" s="2"/>
      <c r="DN88" s="2"/>
      <c r="DO88" s="2"/>
      <c r="DP88" s="2"/>
      <c r="DQ88" s="2"/>
      <c r="DR88" s="2"/>
      <c r="DS88" s="2"/>
      <c r="DT88" s="2"/>
      <c r="DU88" s="2"/>
      <c r="DV88" s="2"/>
      <c r="DW88" s="2"/>
      <c r="DX88" s="2"/>
      <c r="DY88" s="2"/>
      <c r="DZ88" s="2"/>
      <c r="EA88" s="2"/>
      <c r="EB88" s="2"/>
      <c r="EC88" s="2"/>
      <c r="ED88" s="2"/>
      <c r="EE88" s="2"/>
      <c r="EF88" s="2"/>
      <c r="EG88" s="2"/>
      <c r="EH88" s="2"/>
      <c r="EI88" s="2"/>
      <c r="EJ88" s="2"/>
      <c r="EK88" s="2"/>
      <c r="EL88" s="2"/>
      <c r="EM88" s="2"/>
      <c r="EN88" s="2"/>
      <c r="EO88" s="2"/>
      <c r="EP88" s="2"/>
      <c r="EQ88" s="2"/>
      <c r="ER88" s="2"/>
      <c r="ES88" s="2"/>
      <c r="ET88" s="2"/>
      <c r="EU88" s="2"/>
      <c r="EV88" s="2"/>
      <c r="EW88" s="2"/>
      <c r="EX88" s="2"/>
      <c r="EY88" s="2"/>
      <c r="EZ88" s="2"/>
      <c r="FA88" s="2"/>
      <c r="FB88" s="2"/>
      <c r="FC88" s="2"/>
      <c r="FD88" s="2"/>
      <c r="FE88" s="2"/>
      <c r="FF88" s="2"/>
      <c r="FG88" s="2"/>
      <c r="FH88" s="2"/>
      <c r="FI88" s="2"/>
      <c r="FJ88" s="2"/>
      <c r="FK88" s="2"/>
      <c r="FL88" s="2"/>
      <c r="FM88" s="2"/>
      <c r="FN88" s="2"/>
      <c r="FO88" s="2"/>
      <c r="FP88" s="2"/>
      <c r="FQ88" s="2"/>
      <c r="FR88" s="2"/>
      <c r="FS88" s="2"/>
      <c r="FT88" s="2"/>
      <c r="FU88" s="2"/>
      <c r="FV88" s="2"/>
      <c r="FW88" s="2"/>
      <c r="FX88" s="2"/>
      <c r="FY88" s="2"/>
      <c r="FZ88" s="2"/>
      <c r="GA88" s="2"/>
      <c r="GB88" s="2"/>
      <c r="GC88" s="2"/>
      <c r="GD88" s="2"/>
      <c r="GE88" s="2"/>
      <c r="GF88" s="2"/>
      <c r="GG88" s="2"/>
      <c r="GH88" s="2"/>
      <c r="GI88" s="2"/>
      <c r="GJ88" s="2"/>
      <c r="GK88" s="2"/>
      <c r="GL88" s="2"/>
      <c r="GM88" s="2"/>
      <c r="GN88" s="2"/>
      <c r="GO88" s="2"/>
      <c r="GP88" s="2"/>
      <c r="GQ88" s="2"/>
      <c r="GR88" s="2"/>
      <c r="GS88" s="2"/>
      <c r="GT88" s="2"/>
      <c r="GU88" s="2"/>
      <c r="GV88" s="2"/>
      <c r="GW88" s="2"/>
      <c r="GX88" s="2"/>
      <c r="GY88" s="2"/>
      <c r="GZ88" s="2"/>
      <c r="HA88" s="2"/>
      <c r="HB88" s="2"/>
      <c r="HC88" s="2"/>
      <c r="HD88" s="2"/>
      <c r="HE88" s="2"/>
      <c r="HF88" s="2"/>
      <c r="HG88" s="2"/>
      <c r="HH88" s="2"/>
      <c r="HI88" s="2"/>
      <c r="HJ88" s="2"/>
      <c r="HK88" s="2"/>
      <c r="HL88" s="2"/>
      <c r="HM88" s="2"/>
      <c r="HN88" s="2"/>
      <c r="HO88" s="2"/>
      <c r="HP88" s="2"/>
      <c r="HQ88" s="2"/>
      <c r="HR88" s="2"/>
      <c r="HS88" s="2"/>
      <c r="HT88" s="2"/>
      <c r="HU88" s="2"/>
      <c r="HV88" s="2"/>
      <c r="HW88" s="2"/>
      <c r="HX88" s="2"/>
      <c r="HY88" s="2"/>
      <c r="HZ88" s="2"/>
      <c r="IA88" s="2"/>
      <c r="IB88" s="2"/>
      <c r="IC88" s="2"/>
      <c r="ID88" s="2"/>
      <c r="IE88" s="2"/>
      <c r="IF88" s="2"/>
      <c r="IG88" s="2"/>
      <c r="IH88" s="2"/>
      <c r="II88" s="2"/>
    </row>
    <row r="89" spans="1:244" x14ac:dyDescent="0.2">
      <c r="A89" s="15" t="s">
        <v>295</v>
      </c>
      <c r="B89" s="18" t="s">
        <v>129</v>
      </c>
      <c r="C89" s="27"/>
      <c r="D89" s="12" t="s">
        <v>206</v>
      </c>
      <c r="E89" s="90">
        <v>1065</v>
      </c>
      <c r="F89" s="11">
        <f t="shared" si="11"/>
        <v>0</v>
      </c>
    </row>
    <row r="90" spans="1:244" x14ac:dyDescent="0.2">
      <c r="A90" s="15" t="s">
        <v>78</v>
      </c>
      <c r="B90" s="18" t="s">
        <v>130</v>
      </c>
      <c r="C90" s="27"/>
      <c r="D90" s="12" t="s">
        <v>206</v>
      </c>
      <c r="E90" s="90">
        <v>1455</v>
      </c>
      <c r="F90" s="11">
        <f t="shared" si="11"/>
        <v>0</v>
      </c>
    </row>
    <row r="91" spans="1:244" s="4" customFormat="1" x14ac:dyDescent="0.2">
      <c r="A91" s="15" t="s">
        <v>79</v>
      </c>
      <c r="B91" s="18" t="s">
        <v>131</v>
      </c>
      <c r="C91" s="27"/>
      <c r="D91" s="12" t="s">
        <v>206</v>
      </c>
      <c r="E91" s="90">
        <v>402</v>
      </c>
      <c r="F91" s="11">
        <f t="shared" si="11"/>
        <v>0</v>
      </c>
    </row>
    <row r="92" spans="1:244" ht="25.5" x14ac:dyDescent="0.2">
      <c r="A92" s="15" t="s">
        <v>80</v>
      </c>
      <c r="B92" s="18" t="s">
        <v>334</v>
      </c>
      <c r="C92" s="27"/>
      <c r="D92" s="12" t="s">
        <v>43</v>
      </c>
      <c r="E92" s="90">
        <v>12</v>
      </c>
      <c r="F92" s="11">
        <f t="shared" si="11"/>
        <v>0</v>
      </c>
    </row>
    <row r="93" spans="1:244" x14ac:dyDescent="0.2">
      <c r="A93" s="15" t="s">
        <v>77</v>
      </c>
      <c r="B93" s="18" t="s">
        <v>345</v>
      </c>
      <c r="C93" s="27"/>
      <c r="D93" s="12" t="s">
        <v>207</v>
      </c>
      <c r="E93" s="90">
        <v>993</v>
      </c>
      <c r="F93" s="11">
        <f t="shared" si="11"/>
        <v>0</v>
      </c>
    </row>
    <row r="94" spans="1:244" ht="25.5" x14ac:dyDescent="0.2">
      <c r="A94" s="15" t="s">
        <v>81</v>
      </c>
      <c r="B94" s="18" t="s">
        <v>132</v>
      </c>
      <c r="C94" s="25"/>
      <c r="D94" s="12" t="s">
        <v>43</v>
      </c>
      <c r="E94" s="87">
        <v>397</v>
      </c>
      <c r="F94" s="11">
        <f t="shared" si="11"/>
        <v>0</v>
      </c>
    </row>
    <row r="95" spans="1:244" x14ac:dyDescent="0.2">
      <c r="A95" s="15" t="s">
        <v>82</v>
      </c>
      <c r="B95" s="18" t="s">
        <v>123</v>
      </c>
      <c r="C95" s="25"/>
      <c r="D95" s="12" t="s">
        <v>43</v>
      </c>
      <c r="E95" s="87">
        <v>98</v>
      </c>
      <c r="F95" s="11">
        <f t="shared" si="11"/>
        <v>0</v>
      </c>
    </row>
    <row r="96" spans="1:244" x14ac:dyDescent="0.2">
      <c r="A96" s="16" t="s">
        <v>22</v>
      </c>
      <c r="B96" s="18" t="s">
        <v>9</v>
      </c>
      <c r="C96" s="25"/>
      <c r="D96" s="12" t="s">
        <v>43</v>
      </c>
      <c r="E96" s="87">
        <v>26</v>
      </c>
      <c r="F96" s="11">
        <f t="shared" si="11"/>
        <v>0</v>
      </c>
    </row>
    <row r="97" spans="1:243" x14ac:dyDescent="0.2">
      <c r="A97" s="16" t="s">
        <v>23</v>
      </c>
      <c r="B97" s="18" t="s">
        <v>9</v>
      </c>
      <c r="C97" s="25"/>
      <c r="D97" s="12" t="s">
        <v>43</v>
      </c>
      <c r="E97" s="87">
        <v>105</v>
      </c>
      <c r="F97" s="11">
        <f t="shared" si="11"/>
        <v>0</v>
      </c>
    </row>
    <row r="98" spans="1:243" ht="20.100000000000001" customHeight="1" x14ac:dyDescent="0.2">
      <c r="A98" s="16" t="s">
        <v>24</v>
      </c>
      <c r="B98" s="18" t="s">
        <v>9</v>
      </c>
      <c r="C98" s="25"/>
      <c r="D98" s="12" t="s">
        <v>43</v>
      </c>
      <c r="E98" s="87">
        <v>525</v>
      </c>
      <c r="F98" s="11">
        <f t="shared" si="11"/>
        <v>0</v>
      </c>
    </row>
    <row r="99" spans="1:243" x14ac:dyDescent="0.2">
      <c r="A99" s="16" t="s">
        <v>25</v>
      </c>
      <c r="B99" s="18" t="s">
        <v>9</v>
      </c>
      <c r="C99" s="25"/>
      <c r="D99" s="12" t="s">
        <v>43</v>
      </c>
      <c r="E99" s="87">
        <v>1050</v>
      </c>
      <c r="F99" s="11">
        <f t="shared" si="11"/>
        <v>0</v>
      </c>
    </row>
    <row r="100" spans="1:243" ht="13.5" thickBot="1" x14ac:dyDescent="0.25">
      <c r="A100" s="21" t="s">
        <v>98</v>
      </c>
      <c r="B100" s="22" t="s">
        <v>10</v>
      </c>
      <c r="C100" s="23"/>
      <c r="D100" s="23"/>
      <c r="E100" s="87"/>
      <c r="F100" s="24"/>
    </row>
    <row r="101" spans="1:243" x14ac:dyDescent="0.2">
      <c r="A101" s="15" t="s">
        <v>83</v>
      </c>
      <c r="B101" s="26" t="s">
        <v>90</v>
      </c>
      <c r="C101" s="27"/>
      <c r="D101" s="12" t="s">
        <v>206</v>
      </c>
      <c r="E101" s="87">
        <v>332</v>
      </c>
      <c r="F101" s="11">
        <f>C101*E101</f>
        <v>0</v>
      </c>
    </row>
    <row r="102" spans="1:243" s="2" customFormat="1" ht="25.5" x14ac:dyDescent="0.2">
      <c r="A102" s="15" t="s">
        <v>297</v>
      </c>
      <c r="B102" s="18" t="s">
        <v>91</v>
      </c>
      <c r="C102" s="25"/>
      <c r="D102" s="17" t="s">
        <v>206</v>
      </c>
      <c r="E102" s="87">
        <v>368</v>
      </c>
      <c r="F102" s="11">
        <f t="shared" ref="F102:F104" si="12">C102*E102</f>
        <v>0</v>
      </c>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c r="DC102" s="1"/>
      <c r="DD102" s="1"/>
      <c r="DE102" s="1"/>
      <c r="DF102" s="1"/>
      <c r="DG102" s="1"/>
      <c r="DH102" s="1"/>
      <c r="DI102" s="1"/>
      <c r="DJ102" s="1"/>
      <c r="DK102" s="1"/>
      <c r="DL102" s="1"/>
      <c r="DM102" s="1"/>
      <c r="DN102" s="1"/>
      <c r="DO102" s="1"/>
      <c r="DP102" s="1"/>
      <c r="DQ102" s="1"/>
      <c r="DR102" s="1"/>
      <c r="DS102" s="1"/>
      <c r="DT102" s="1"/>
      <c r="DU102" s="1"/>
      <c r="DV102" s="1"/>
      <c r="DW102" s="1"/>
      <c r="DX102" s="1"/>
      <c r="DY102" s="1"/>
      <c r="DZ102" s="1"/>
      <c r="EA102" s="1"/>
      <c r="EB102" s="1"/>
      <c r="EC102" s="1"/>
      <c r="ED102" s="1"/>
      <c r="EE102" s="1"/>
      <c r="EF102" s="1"/>
      <c r="EG102" s="1"/>
      <c r="EH102" s="1"/>
      <c r="EI102" s="1"/>
      <c r="EJ102" s="1"/>
      <c r="EK102" s="1"/>
      <c r="EL102" s="1"/>
      <c r="EM102" s="1"/>
      <c r="EN102" s="1"/>
      <c r="EO102" s="1"/>
      <c r="EP102" s="1"/>
      <c r="EQ102" s="1"/>
      <c r="ER102" s="1"/>
      <c r="ES102" s="1"/>
      <c r="ET102" s="1"/>
      <c r="EU102" s="1"/>
      <c r="EV102" s="1"/>
      <c r="EW102" s="1"/>
      <c r="EX102" s="1"/>
      <c r="EY102" s="1"/>
      <c r="EZ102" s="1"/>
      <c r="FA102" s="1"/>
      <c r="FB102" s="1"/>
      <c r="FC102" s="1"/>
      <c r="FD102" s="1"/>
      <c r="FE102" s="1"/>
      <c r="FF102" s="1"/>
      <c r="FG102" s="1"/>
      <c r="FH102" s="1"/>
      <c r="FI102" s="1"/>
      <c r="FJ102" s="1"/>
      <c r="FK102" s="1"/>
      <c r="FL102" s="1"/>
      <c r="FM102" s="1"/>
      <c r="FN102" s="1"/>
      <c r="FO102" s="1"/>
      <c r="FP102" s="1"/>
      <c r="FQ102" s="1"/>
      <c r="FR102" s="1"/>
      <c r="FS102" s="1"/>
      <c r="FT102" s="1"/>
      <c r="FU102" s="1"/>
      <c r="FV102" s="1"/>
      <c r="FW102" s="1"/>
      <c r="FX102" s="1"/>
      <c r="FY102" s="1"/>
      <c r="FZ102" s="1"/>
      <c r="GA102" s="1"/>
      <c r="GB102" s="1"/>
      <c r="GC102" s="1"/>
      <c r="GD102" s="1"/>
      <c r="GE102" s="1"/>
      <c r="GF102" s="1"/>
      <c r="GG102" s="1"/>
      <c r="GH102" s="1"/>
      <c r="GI102" s="1"/>
      <c r="GJ102" s="1"/>
      <c r="GK102" s="1"/>
      <c r="GL102" s="1"/>
      <c r="GM102" s="1"/>
      <c r="GN102" s="1"/>
      <c r="GO102" s="1"/>
      <c r="GP102" s="1"/>
      <c r="GQ102" s="1"/>
      <c r="GR102" s="1"/>
      <c r="GS102" s="1"/>
      <c r="GT102" s="1"/>
      <c r="GU102" s="1"/>
      <c r="GV102" s="1"/>
      <c r="GW102" s="1"/>
      <c r="GX102" s="1"/>
      <c r="GY102" s="1"/>
      <c r="GZ102" s="1"/>
      <c r="HA102" s="1"/>
      <c r="HB102" s="1"/>
      <c r="HC102" s="1"/>
      <c r="HD102" s="1"/>
      <c r="HE102" s="1"/>
      <c r="HF102" s="1"/>
      <c r="HG102" s="1"/>
      <c r="HH102" s="1"/>
      <c r="HI102" s="1"/>
      <c r="HJ102" s="1"/>
      <c r="HK102" s="1"/>
      <c r="HL102" s="1"/>
      <c r="HM102" s="1"/>
      <c r="HN102" s="1"/>
      <c r="HO102" s="1"/>
      <c r="HP102" s="1"/>
      <c r="HQ102" s="1"/>
      <c r="HR102" s="1"/>
      <c r="HS102" s="1"/>
      <c r="HT102" s="1"/>
      <c r="HU102" s="1"/>
      <c r="HV102" s="1"/>
      <c r="HW102" s="1"/>
      <c r="HX102" s="1"/>
      <c r="HY102" s="1"/>
      <c r="HZ102" s="1"/>
      <c r="IA102" s="1"/>
      <c r="IB102" s="1"/>
      <c r="IC102" s="1"/>
      <c r="ID102" s="1"/>
      <c r="IE102" s="1"/>
      <c r="IF102" s="1"/>
      <c r="IG102" s="1"/>
      <c r="IH102" s="1"/>
      <c r="II102" s="1"/>
    </row>
    <row r="103" spans="1:243" ht="20.100000000000001" customHeight="1" x14ac:dyDescent="0.2">
      <c r="A103" s="15" t="s">
        <v>84</v>
      </c>
      <c r="B103" s="18" t="s">
        <v>92</v>
      </c>
      <c r="C103" s="25"/>
      <c r="D103" s="17" t="s">
        <v>206</v>
      </c>
      <c r="E103" s="87">
        <v>342</v>
      </c>
      <c r="F103" s="11">
        <f t="shared" si="12"/>
        <v>0</v>
      </c>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2"/>
      <c r="BQ103" s="2"/>
      <c r="BR103" s="2"/>
      <c r="BS103" s="2"/>
      <c r="BT103" s="2"/>
      <c r="BU103" s="2"/>
      <c r="BV103" s="2"/>
      <c r="BW103" s="2"/>
      <c r="BX103" s="2"/>
      <c r="BY103" s="2"/>
      <c r="BZ103" s="2"/>
      <c r="CA103" s="2"/>
      <c r="CB103" s="2"/>
      <c r="CC103" s="2"/>
      <c r="CD103" s="2"/>
      <c r="CE103" s="2"/>
      <c r="CF103" s="2"/>
      <c r="CG103" s="2"/>
      <c r="CH103" s="2"/>
      <c r="CI103" s="2"/>
      <c r="CJ103" s="2"/>
      <c r="CK103" s="2"/>
      <c r="CL103" s="2"/>
      <c r="CM103" s="2"/>
      <c r="CN103" s="2"/>
      <c r="CO103" s="2"/>
      <c r="CP103" s="2"/>
      <c r="CQ103" s="2"/>
      <c r="CR103" s="2"/>
      <c r="CS103" s="2"/>
      <c r="CT103" s="2"/>
      <c r="CU103" s="2"/>
      <c r="CV103" s="2"/>
      <c r="CW103" s="2"/>
      <c r="CX103" s="2"/>
      <c r="CY103" s="2"/>
      <c r="CZ103" s="2"/>
      <c r="DA103" s="2"/>
      <c r="DB103" s="2"/>
      <c r="DC103" s="2"/>
      <c r="DD103" s="2"/>
      <c r="DE103" s="2"/>
      <c r="DF103" s="2"/>
      <c r="DG103" s="2"/>
      <c r="DH103" s="2"/>
      <c r="DI103" s="2"/>
      <c r="DJ103" s="2"/>
      <c r="DK103" s="2"/>
      <c r="DL103" s="2"/>
      <c r="DM103" s="2"/>
      <c r="DN103" s="2"/>
      <c r="DO103" s="2"/>
      <c r="DP103" s="2"/>
      <c r="DQ103" s="2"/>
      <c r="DR103" s="2"/>
      <c r="DS103" s="2"/>
      <c r="DT103" s="2"/>
      <c r="DU103" s="2"/>
      <c r="DV103" s="2"/>
      <c r="DW103" s="2"/>
      <c r="DX103" s="2"/>
      <c r="DY103" s="2"/>
      <c r="DZ103" s="2"/>
      <c r="EA103" s="2"/>
      <c r="EB103" s="2"/>
      <c r="EC103" s="2"/>
      <c r="ED103" s="2"/>
      <c r="EE103" s="2"/>
      <c r="EF103" s="2"/>
      <c r="EG103" s="2"/>
      <c r="EH103" s="2"/>
      <c r="EI103" s="2"/>
      <c r="EJ103" s="2"/>
      <c r="EK103" s="2"/>
      <c r="EL103" s="2"/>
      <c r="EM103" s="2"/>
      <c r="EN103" s="2"/>
      <c r="EO103" s="2"/>
      <c r="EP103" s="2"/>
      <c r="EQ103" s="2"/>
      <c r="ER103" s="2"/>
      <c r="ES103" s="2"/>
      <c r="ET103" s="2"/>
      <c r="EU103" s="2"/>
      <c r="EV103" s="2"/>
      <c r="EW103" s="2"/>
      <c r="EX103" s="2"/>
      <c r="EY103" s="2"/>
      <c r="EZ103" s="2"/>
      <c r="FA103" s="2"/>
      <c r="FB103" s="2"/>
      <c r="FC103" s="2"/>
      <c r="FD103" s="2"/>
      <c r="FE103" s="2"/>
      <c r="FF103" s="2"/>
      <c r="FG103" s="2"/>
      <c r="FH103" s="2"/>
      <c r="FI103" s="2"/>
      <c r="FJ103" s="2"/>
      <c r="FK103" s="2"/>
      <c r="FL103" s="2"/>
      <c r="FM103" s="2"/>
      <c r="FN103" s="2"/>
      <c r="FO103" s="2"/>
      <c r="FP103" s="2"/>
      <c r="FQ103" s="2"/>
      <c r="FR103" s="2"/>
      <c r="FS103" s="2"/>
      <c r="FT103" s="2"/>
      <c r="FU103" s="2"/>
      <c r="FV103" s="2"/>
      <c r="FW103" s="2"/>
      <c r="FX103" s="2"/>
      <c r="FY103" s="2"/>
      <c r="FZ103" s="2"/>
      <c r="GA103" s="2"/>
      <c r="GB103" s="2"/>
      <c r="GC103" s="2"/>
      <c r="GD103" s="2"/>
      <c r="GE103" s="2"/>
      <c r="GF103" s="2"/>
      <c r="GG103" s="2"/>
      <c r="GH103" s="2"/>
      <c r="GI103" s="2"/>
      <c r="GJ103" s="2"/>
      <c r="GK103" s="2"/>
      <c r="GL103" s="2"/>
      <c r="GM103" s="2"/>
      <c r="GN103" s="2"/>
      <c r="GO103" s="2"/>
      <c r="GP103" s="2"/>
      <c r="GQ103" s="2"/>
      <c r="GR103" s="2"/>
      <c r="GS103" s="2"/>
      <c r="GT103" s="2"/>
      <c r="GU103" s="2"/>
      <c r="GV103" s="2"/>
      <c r="GW103" s="2"/>
      <c r="GX103" s="2"/>
      <c r="GY103" s="2"/>
      <c r="GZ103" s="2"/>
      <c r="HA103" s="2"/>
      <c r="HB103" s="2"/>
      <c r="HC103" s="2"/>
      <c r="HD103" s="2"/>
      <c r="HE103" s="2"/>
      <c r="HF103" s="2"/>
      <c r="HG103" s="2"/>
      <c r="HH103" s="2"/>
      <c r="HI103" s="2"/>
      <c r="HJ103" s="2"/>
      <c r="HK103" s="2"/>
      <c r="HL103" s="2"/>
      <c r="HM103" s="2"/>
      <c r="HN103" s="2"/>
      <c r="HO103" s="2"/>
      <c r="HP103" s="2"/>
      <c r="HQ103" s="2"/>
      <c r="HR103" s="2"/>
      <c r="HS103" s="2"/>
      <c r="HT103" s="2"/>
      <c r="HU103" s="2"/>
      <c r="HV103" s="2"/>
      <c r="HW103" s="2"/>
      <c r="HX103" s="2"/>
      <c r="HY103" s="2"/>
      <c r="HZ103" s="2"/>
      <c r="IA103" s="2"/>
      <c r="IB103" s="2"/>
      <c r="IC103" s="2"/>
      <c r="ID103" s="2"/>
      <c r="IE103" s="2"/>
      <c r="IF103" s="2"/>
      <c r="IG103" s="2"/>
      <c r="IH103" s="2"/>
      <c r="II103" s="2"/>
    </row>
    <row r="104" spans="1:243" x14ac:dyDescent="0.2">
      <c r="A104" s="15" t="s">
        <v>85</v>
      </c>
      <c r="B104" s="18" t="s">
        <v>11</v>
      </c>
      <c r="C104" s="25"/>
      <c r="D104" s="17" t="s">
        <v>206</v>
      </c>
      <c r="E104" s="87">
        <v>1398</v>
      </c>
      <c r="F104" s="11">
        <f t="shared" si="12"/>
        <v>0</v>
      </c>
    </row>
    <row r="105" spans="1:243" ht="13.5" thickBot="1" x14ac:dyDescent="0.25">
      <c r="A105" s="21" t="s">
        <v>99</v>
      </c>
      <c r="B105" s="22" t="s">
        <v>12</v>
      </c>
      <c r="C105" s="23"/>
      <c r="D105" s="23"/>
      <c r="E105" s="88"/>
      <c r="F105" s="24"/>
    </row>
    <row r="106" spans="1:243" x14ac:dyDescent="0.2">
      <c r="A106" s="16" t="s">
        <v>86</v>
      </c>
      <c r="B106" s="18" t="s">
        <v>133</v>
      </c>
      <c r="C106" s="25"/>
      <c r="D106" s="17" t="s">
        <v>206</v>
      </c>
      <c r="E106" s="90">
        <v>4467</v>
      </c>
      <c r="F106" s="10">
        <f>C106*E106</f>
        <v>0</v>
      </c>
    </row>
    <row r="107" spans="1:243" s="3" customFormat="1" x14ac:dyDescent="0.2">
      <c r="A107" s="16" t="s">
        <v>298</v>
      </c>
      <c r="B107" s="18" t="s">
        <v>134</v>
      </c>
      <c r="C107" s="25"/>
      <c r="D107" s="17" t="s">
        <v>206</v>
      </c>
      <c r="E107" s="90">
        <v>8416</v>
      </c>
      <c r="F107" s="10">
        <f t="shared" ref="F107:F109" si="13">C107*E107</f>
        <v>0</v>
      </c>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c r="DY107" s="1"/>
      <c r="DZ107" s="1"/>
      <c r="EA107" s="1"/>
      <c r="EB107" s="1"/>
      <c r="EC107" s="1"/>
      <c r="ED107" s="1"/>
      <c r="EE107" s="1"/>
      <c r="EF107" s="1"/>
      <c r="EG107" s="1"/>
      <c r="EH107" s="1"/>
      <c r="EI107" s="1"/>
      <c r="EJ107" s="1"/>
      <c r="EK107" s="1"/>
      <c r="EL107" s="1"/>
      <c r="EM107" s="1"/>
      <c r="EN107" s="1"/>
      <c r="EO107" s="1"/>
      <c r="EP107" s="1"/>
      <c r="EQ107" s="1"/>
      <c r="ER107" s="1"/>
      <c r="ES107" s="1"/>
      <c r="ET107" s="1"/>
      <c r="EU107" s="1"/>
      <c r="EV107" s="1"/>
      <c r="EW107" s="1"/>
      <c r="EX107" s="1"/>
      <c r="EY107" s="1"/>
      <c r="EZ107" s="1"/>
      <c r="FA107" s="1"/>
      <c r="FB107" s="1"/>
      <c r="FC107" s="1"/>
      <c r="FD107" s="1"/>
      <c r="FE107" s="1"/>
      <c r="FF107" s="1"/>
      <c r="FG107" s="1"/>
      <c r="FH107" s="1"/>
      <c r="FI107" s="1"/>
      <c r="FJ107" s="1"/>
      <c r="FK107" s="1"/>
      <c r="FL107" s="1"/>
      <c r="FM107" s="1"/>
      <c r="FN107" s="1"/>
      <c r="FO107" s="1"/>
      <c r="FP107" s="1"/>
      <c r="FQ107" s="1"/>
      <c r="FR107" s="1"/>
      <c r="FS107" s="1"/>
      <c r="FT107" s="1"/>
      <c r="FU107" s="1"/>
      <c r="FV107" s="1"/>
      <c r="FW107" s="1"/>
      <c r="FX107" s="1"/>
      <c r="FY107" s="1"/>
      <c r="FZ107" s="1"/>
      <c r="GA107" s="1"/>
      <c r="GB107" s="1"/>
      <c r="GC107" s="1"/>
      <c r="GD107" s="1"/>
      <c r="GE107" s="1"/>
      <c r="GF107" s="1"/>
      <c r="GG107" s="1"/>
      <c r="GH107" s="1"/>
      <c r="GI107" s="1"/>
      <c r="GJ107" s="1"/>
      <c r="GK107" s="1"/>
      <c r="GL107" s="1"/>
      <c r="GM107" s="1"/>
      <c r="GN107" s="1"/>
      <c r="GO107" s="1"/>
      <c r="GP107" s="1"/>
      <c r="GQ107" s="1"/>
      <c r="GR107" s="1"/>
      <c r="GS107" s="1"/>
      <c r="GT107" s="1"/>
      <c r="GU107" s="1"/>
      <c r="GV107" s="1"/>
      <c r="GW107" s="1"/>
      <c r="GX107" s="1"/>
      <c r="GY107" s="1"/>
      <c r="GZ107" s="1"/>
      <c r="HA107" s="1"/>
      <c r="HB107" s="1"/>
      <c r="HC107" s="1"/>
      <c r="HD107" s="1"/>
      <c r="HE107" s="1"/>
      <c r="HF107" s="1"/>
      <c r="HG107" s="1"/>
      <c r="HH107" s="1"/>
      <c r="HI107" s="1"/>
      <c r="HJ107" s="1"/>
      <c r="HK107" s="1"/>
      <c r="HL107" s="1"/>
      <c r="HM107" s="1"/>
      <c r="HN107" s="1"/>
      <c r="HO107" s="1"/>
      <c r="HP107" s="1"/>
      <c r="HQ107" s="1"/>
      <c r="HR107" s="1"/>
      <c r="HS107" s="1"/>
      <c r="HT107" s="1"/>
      <c r="HU107" s="1"/>
      <c r="HV107" s="1"/>
      <c r="HW107" s="1"/>
      <c r="HX107" s="1"/>
      <c r="HY107" s="1"/>
      <c r="HZ107" s="1"/>
      <c r="IA107" s="1"/>
      <c r="IB107" s="1"/>
      <c r="IC107" s="1"/>
      <c r="ID107" s="1"/>
      <c r="IE107" s="1"/>
      <c r="IF107" s="1"/>
      <c r="IG107" s="1"/>
      <c r="IH107" s="1"/>
      <c r="II107" s="1"/>
    </row>
    <row r="108" spans="1:243" x14ac:dyDescent="0.2">
      <c r="A108" s="16" t="s">
        <v>87</v>
      </c>
      <c r="B108" s="18" t="s">
        <v>135</v>
      </c>
      <c r="C108" s="25"/>
      <c r="D108" s="17" t="s">
        <v>43</v>
      </c>
      <c r="E108" s="90">
        <v>235</v>
      </c>
      <c r="F108" s="10">
        <f t="shared" si="13"/>
        <v>0</v>
      </c>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c r="BC108" s="3"/>
      <c r="BD108" s="3"/>
      <c r="BE108" s="3"/>
      <c r="BF108" s="3"/>
      <c r="BG108" s="3"/>
      <c r="BH108" s="3"/>
      <c r="BI108" s="3"/>
      <c r="BJ108" s="3"/>
      <c r="BK108" s="3"/>
      <c r="BL108" s="3"/>
      <c r="BM108" s="3"/>
      <c r="BN108" s="3"/>
      <c r="BO108" s="3"/>
      <c r="BP108" s="3"/>
      <c r="BQ108" s="3"/>
      <c r="BR108" s="3"/>
      <c r="BS108" s="3"/>
      <c r="BT108" s="3"/>
      <c r="BU108" s="3"/>
      <c r="BV108" s="3"/>
      <c r="BW108" s="3"/>
      <c r="BX108" s="3"/>
      <c r="BY108" s="3"/>
      <c r="BZ108" s="3"/>
      <c r="CA108" s="3"/>
      <c r="CB108" s="3"/>
      <c r="CC108" s="3"/>
      <c r="CD108" s="3"/>
      <c r="CE108" s="3"/>
      <c r="CF108" s="3"/>
      <c r="CG108" s="3"/>
      <c r="CH108" s="3"/>
      <c r="CI108" s="3"/>
      <c r="CJ108" s="3"/>
      <c r="CK108" s="3"/>
      <c r="CL108" s="3"/>
      <c r="CM108" s="3"/>
      <c r="CN108" s="3"/>
      <c r="CO108" s="3"/>
      <c r="CP108" s="3"/>
      <c r="CQ108" s="3"/>
      <c r="CR108" s="3"/>
      <c r="CS108" s="3"/>
      <c r="CT108" s="3"/>
      <c r="CU108" s="3"/>
      <c r="CV108" s="3"/>
      <c r="CW108" s="3"/>
      <c r="CX108" s="3"/>
      <c r="CY108" s="3"/>
      <c r="CZ108" s="3"/>
      <c r="DA108" s="3"/>
      <c r="DB108" s="3"/>
      <c r="DC108" s="3"/>
      <c r="DD108" s="3"/>
      <c r="DE108" s="3"/>
      <c r="DF108" s="3"/>
      <c r="DG108" s="3"/>
      <c r="DH108" s="3"/>
      <c r="DI108" s="3"/>
      <c r="DJ108" s="3"/>
      <c r="DK108" s="3"/>
      <c r="DL108" s="3"/>
      <c r="DM108" s="3"/>
      <c r="DN108" s="3"/>
      <c r="DO108" s="3"/>
      <c r="DP108" s="3"/>
      <c r="DQ108" s="3"/>
      <c r="DR108" s="3"/>
      <c r="DS108" s="3"/>
      <c r="DT108" s="3"/>
      <c r="DU108" s="3"/>
      <c r="DV108" s="3"/>
      <c r="DW108" s="3"/>
      <c r="DX108" s="3"/>
      <c r="DY108" s="3"/>
      <c r="DZ108" s="3"/>
      <c r="EA108" s="3"/>
      <c r="EB108" s="3"/>
      <c r="EC108" s="3"/>
      <c r="ED108" s="3"/>
      <c r="EE108" s="3"/>
      <c r="EF108" s="3"/>
      <c r="EG108" s="3"/>
      <c r="EH108" s="3"/>
      <c r="EI108" s="3"/>
      <c r="EJ108" s="3"/>
      <c r="EK108" s="3"/>
      <c r="EL108" s="3"/>
      <c r="EM108" s="3"/>
      <c r="EN108" s="3"/>
      <c r="EO108" s="3"/>
      <c r="EP108" s="3"/>
      <c r="EQ108" s="3"/>
      <c r="ER108" s="3"/>
      <c r="ES108" s="3"/>
      <c r="ET108" s="3"/>
      <c r="EU108" s="3"/>
      <c r="EV108" s="3"/>
      <c r="EW108" s="3"/>
      <c r="EX108" s="3"/>
      <c r="EY108" s="3"/>
      <c r="EZ108" s="3"/>
      <c r="FA108" s="3"/>
      <c r="FB108" s="3"/>
      <c r="FC108" s="3"/>
      <c r="FD108" s="3"/>
      <c r="FE108" s="3"/>
      <c r="FF108" s="3"/>
      <c r="FG108" s="3"/>
      <c r="FH108" s="3"/>
      <c r="FI108" s="3"/>
      <c r="FJ108" s="3"/>
      <c r="FK108" s="3"/>
      <c r="FL108" s="3"/>
      <c r="FM108" s="3"/>
      <c r="FN108" s="3"/>
      <c r="FO108" s="3"/>
      <c r="FP108" s="3"/>
      <c r="FQ108" s="3"/>
      <c r="FR108" s="3"/>
      <c r="FS108" s="3"/>
      <c r="FT108" s="3"/>
      <c r="FU108" s="3"/>
      <c r="FV108" s="3"/>
      <c r="FW108" s="3"/>
      <c r="FX108" s="3"/>
      <c r="FY108" s="3"/>
      <c r="FZ108" s="3"/>
      <c r="GA108" s="3"/>
      <c r="GB108" s="3"/>
      <c r="GC108" s="3"/>
      <c r="GD108" s="3"/>
      <c r="GE108" s="3"/>
      <c r="GF108" s="3"/>
      <c r="GG108" s="3"/>
      <c r="GH108" s="3"/>
      <c r="GI108" s="3"/>
      <c r="GJ108" s="3"/>
      <c r="GK108" s="3"/>
      <c r="GL108" s="3"/>
      <c r="GM108" s="3"/>
      <c r="GN108" s="3"/>
      <c r="GO108" s="3"/>
      <c r="GP108" s="3"/>
      <c r="GQ108" s="3"/>
      <c r="GR108" s="3"/>
      <c r="GS108" s="3"/>
      <c r="GT108" s="3"/>
      <c r="GU108" s="3"/>
      <c r="GV108" s="3"/>
      <c r="GW108" s="3"/>
      <c r="GX108" s="3"/>
      <c r="GY108" s="3"/>
      <c r="GZ108" s="3"/>
      <c r="HA108" s="3"/>
      <c r="HB108" s="3"/>
      <c r="HC108" s="3"/>
      <c r="HD108" s="3"/>
      <c r="HE108" s="3"/>
      <c r="HF108" s="3"/>
      <c r="HG108" s="3"/>
      <c r="HH108" s="3"/>
      <c r="HI108" s="3"/>
      <c r="HJ108" s="3"/>
      <c r="HK108" s="3"/>
      <c r="HL108" s="3"/>
      <c r="HM108" s="3"/>
      <c r="HN108" s="3"/>
      <c r="HO108" s="3"/>
      <c r="HP108" s="3"/>
      <c r="HQ108" s="3"/>
      <c r="HR108" s="3"/>
      <c r="HS108" s="3"/>
      <c r="HT108" s="3"/>
      <c r="HU108" s="3"/>
      <c r="HV108" s="3"/>
      <c r="HW108" s="3"/>
      <c r="HX108" s="3"/>
      <c r="HY108" s="3"/>
      <c r="HZ108" s="3"/>
      <c r="IA108" s="3"/>
      <c r="IB108" s="3"/>
      <c r="IC108" s="3"/>
      <c r="ID108" s="3"/>
      <c r="IE108" s="3"/>
      <c r="IF108" s="3"/>
      <c r="IG108" s="3"/>
      <c r="IH108" s="3"/>
      <c r="II108" s="3"/>
    </row>
    <row r="109" spans="1:243" ht="31.5" customHeight="1" x14ac:dyDescent="0.2">
      <c r="A109" s="16" t="s">
        <v>88</v>
      </c>
      <c r="B109" s="18" t="s">
        <v>136</v>
      </c>
      <c r="C109" s="25"/>
      <c r="D109" s="17" t="s">
        <v>43</v>
      </c>
      <c r="E109" s="90">
        <v>107</v>
      </c>
      <c r="F109" s="10">
        <f t="shared" si="13"/>
        <v>0</v>
      </c>
    </row>
    <row r="110" spans="1:243" x14ac:dyDescent="0.2">
      <c r="A110" s="16" t="s">
        <v>89</v>
      </c>
      <c r="B110" s="18" t="s">
        <v>137</v>
      </c>
      <c r="C110" s="25"/>
      <c r="D110" s="17" t="s">
        <v>206</v>
      </c>
      <c r="E110" s="90">
        <v>796</v>
      </c>
      <c r="F110" s="10">
        <f>C110*E110</f>
        <v>0</v>
      </c>
    </row>
    <row r="111" spans="1:243" ht="20.100000000000001" customHeight="1" thickBot="1" x14ac:dyDescent="0.25">
      <c r="A111" s="21" t="s">
        <v>100</v>
      </c>
      <c r="B111" s="22" t="s">
        <v>13</v>
      </c>
      <c r="C111" s="75"/>
      <c r="D111" s="22"/>
      <c r="E111" s="91"/>
      <c r="F111" s="33"/>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c r="CZ111" s="4"/>
      <c r="DA111" s="4"/>
      <c r="DB111" s="4"/>
      <c r="DC111" s="4"/>
      <c r="DD111" s="4"/>
      <c r="DE111" s="4"/>
      <c r="DF111" s="4"/>
      <c r="DG111" s="4"/>
      <c r="DH111" s="4"/>
      <c r="DI111" s="4"/>
      <c r="DJ111" s="4"/>
      <c r="DK111" s="4"/>
      <c r="DL111" s="4"/>
      <c r="DM111" s="4"/>
      <c r="DN111" s="4"/>
      <c r="DO111" s="4"/>
      <c r="DP111" s="4"/>
      <c r="DQ111" s="4"/>
      <c r="DR111" s="4"/>
      <c r="DS111" s="4"/>
      <c r="DT111" s="4"/>
      <c r="DU111" s="4"/>
      <c r="DV111" s="4"/>
      <c r="DW111" s="4"/>
      <c r="DX111" s="4"/>
      <c r="DY111" s="4"/>
      <c r="DZ111" s="4"/>
      <c r="EA111" s="4"/>
      <c r="EB111" s="4"/>
      <c r="EC111" s="4"/>
      <c r="ED111" s="4"/>
      <c r="EE111" s="4"/>
      <c r="EF111" s="4"/>
      <c r="EG111" s="4"/>
      <c r="EH111" s="4"/>
      <c r="EI111" s="4"/>
      <c r="EJ111" s="4"/>
      <c r="EK111" s="4"/>
      <c r="EL111" s="4"/>
      <c r="EM111" s="4"/>
      <c r="EN111" s="4"/>
      <c r="EO111" s="4"/>
      <c r="EP111" s="4"/>
      <c r="EQ111" s="4"/>
      <c r="ER111" s="4"/>
      <c r="ES111" s="4"/>
      <c r="ET111" s="4"/>
      <c r="EU111" s="4"/>
      <c r="EV111" s="4"/>
      <c r="EW111" s="4"/>
      <c r="EX111" s="4"/>
      <c r="EY111" s="4"/>
      <c r="EZ111" s="4"/>
      <c r="FA111" s="4"/>
      <c r="FB111" s="4"/>
      <c r="FC111" s="4"/>
      <c r="FD111" s="4"/>
      <c r="FE111" s="4"/>
      <c r="FF111" s="4"/>
      <c r="FG111" s="4"/>
      <c r="FH111" s="4"/>
      <c r="FI111" s="4"/>
      <c r="FJ111" s="4"/>
      <c r="FK111" s="4"/>
      <c r="FL111" s="4"/>
      <c r="FM111" s="4"/>
      <c r="FN111" s="4"/>
      <c r="FO111" s="4"/>
      <c r="FP111" s="4"/>
      <c r="FQ111" s="4"/>
      <c r="FR111" s="4"/>
      <c r="FS111" s="4"/>
      <c r="FT111" s="4"/>
      <c r="FU111" s="4"/>
      <c r="FV111" s="4"/>
      <c r="FW111" s="4"/>
      <c r="FX111" s="4"/>
      <c r="FY111" s="4"/>
      <c r="FZ111" s="4"/>
      <c r="GA111" s="4"/>
      <c r="GB111" s="4"/>
      <c r="GC111" s="4"/>
      <c r="GD111" s="4"/>
      <c r="GE111" s="4"/>
      <c r="GF111" s="4"/>
      <c r="GG111" s="4"/>
      <c r="GH111" s="4"/>
      <c r="GI111" s="4"/>
      <c r="GJ111" s="4"/>
      <c r="GK111" s="4"/>
      <c r="GL111" s="4"/>
      <c r="GM111" s="4"/>
      <c r="GN111" s="4"/>
      <c r="GO111" s="4"/>
      <c r="GP111" s="4"/>
      <c r="GQ111" s="4"/>
      <c r="GR111" s="4"/>
      <c r="GS111" s="4"/>
      <c r="GT111" s="4"/>
      <c r="GU111" s="4"/>
      <c r="GV111" s="4"/>
      <c r="GW111" s="4"/>
      <c r="GX111" s="4"/>
      <c r="GY111" s="4"/>
      <c r="GZ111" s="4"/>
      <c r="HA111" s="4"/>
      <c r="HB111" s="4"/>
      <c r="HC111" s="4"/>
      <c r="HD111" s="4"/>
      <c r="HE111" s="4"/>
      <c r="HF111" s="4"/>
      <c r="HG111" s="4"/>
      <c r="HH111" s="4"/>
      <c r="HI111" s="4"/>
      <c r="HJ111" s="4"/>
      <c r="HK111" s="4"/>
      <c r="HL111" s="4"/>
      <c r="HM111" s="4"/>
      <c r="HN111" s="4"/>
      <c r="HO111" s="4"/>
      <c r="HP111" s="4"/>
      <c r="HQ111" s="4"/>
      <c r="HR111" s="4"/>
      <c r="HS111" s="4"/>
      <c r="HT111" s="4"/>
      <c r="HU111" s="4"/>
      <c r="HV111" s="4"/>
      <c r="HW111" s="4"/>
      <c r="HX111" s="4"/>
      <c r="HY111" s="4"/>
      <c r="HZ111" s="4"/>
      <c r="IA111" s="4"/>
      <c r="IB111" s="4"/>
      <c r="IC111" s="4"/>
      <c r="ID111" s="4"/>
      <c r="IE111" s="4"/>
      <c r="IF111" s="4"/>
      <c r="IG111" s="4"/>
      <c r="IH111" s="4"/>
      <c r="II111" s="4"/>
    </row>
    <row r="112" spans="1:243" x14ac:dyDescent="0.2">
      <c r="A112" s="15" t="s">
        <v>103</v>
      </c>
      <c r="B112" s="26" t="s">
        <v>125</v>
      </c>
      <c r="C112" s="27"/>
      <c r="D112" s="12" t="s">
        <v>43</v>
      </c>
      <c r="E112" s="90">
        <v>828</v>
      </c>
      <c r="F112" s="11">
        <f>C112*E112</f>
        <v>0</v>
      </c>
    </row>
    <row r="113" spans="1:243" ht="13.5" thickBot="1" x14ac:dyDescent="0.25">
      <c r="A113" s="21" t="s">
        <v>101</v>
      </c>
      <c r="B113" s="22" t="s">
        <v>14</v>
      </c>
      <c r="C113" s="25"/>
      <c r="D113" s="23"/>
      <c r="E113" s="91"/>
      <c r="F113" s="24"/>
    </row>
    <row r="114" spans="1:243" x14ac:dyDescent="0.2">
      <c r="A114" s="15" t="s">
        <v>104</v>
      </c>
      <c r="B114" s="26" t="s">
        <v>138</v>
      </c>
      <c r="C114" s="25"/>
      <c r="D114" s="12" t="s">
        <v>43</v>
      </c>
      <c r="E114" s="90">
        <v>129</v>
      </c>
      <c r="F114" s="11">
        <f>C114*E114</f>
        <v>0</v>
      </c>
    </row>
    <row r="115" spans="1:243" x14ac:dyDescent="0.2">
      <c r="A115" s="15" t="s">
        <v>105</v>
      </c>
      <c r="B115" s="26" t="s">
        <v>139</v>
      </c>
      <c r="C115" s="25"/>
      <c r="D115" s="12" t="s">
        <v>43</v>
      </c>
      <c r="E115" s="90">
        <v>397</v>
      </c>
      <c r="F115" s="11">
        <f t="shared" ref="F115:F161" si="14">C115*E115</f>
        <v>0</v>
      </c>
    </row>
    <row r="116" spans="1:243" ht="25.5" x14ac:dyDescent="0.2">
      <c r="A116" s="15" t="s">
        <v>117</v>
      </c>
      <c r="B116" s="18" t="s">
        <v>140</v>
      </c>
      <c r="C116" s="25"/>
      <c r="D116" s="12" t="s">
        <v>207</v>
      </c>
      <c r="E116" s="87">
        <v>3976</v>
      </c>
      <c r="F116" s="11">
        <f t="shared" si="14"/>
        <v>0</v>
      </c>
    </row>
    <row r="117" spans="1:243" ht="25.5" x14ac:dyDescent="0.2">
      <c r="A117" s="15" t="s">
        <v>118</v>
      </c>
      <c r="B117" s="18" t="s">
        <v>335</v>
      </c>
      <c r="C117" s="25"/>
      <c r="D117" s="12" t="s">
        <v>207</v>
      </c>
      <c r="E117" s="87">
        <v>485</v>
      </c>
      <c r="F117" s="11">
        <f t="shared" si="14"/>
        <v>0</v>
      </c>
    </row>
    <row r="118" spans="1:243" x14ac:dyDescent="0.2">
      <c r="A118" s="15" t="s">
        <v>119</v>
      </c>
      <c r="B118" s="18" t="s">
        <v>16</v>
      </c>
      <c r="C118" s="25"/>
      <c r="D118" s="12" t="s">
        <v>207</v>
      </c>
      <c r="E118" s="87">
        <v>574</v>
      </c>
      <c r="F118" s="11">
        <f t="shared" si="14"/>
        <v>0</v>
      </c>
    </row>
    <row r="119" spans="1:243" ht="25.5" x14ac:dyDescent="0.2">
      <c r="A119" s="15" t="s">
        <v>183</v>
      </c>
      <c r="B119" s="18" t="s">
        <v>314</v>
      </c>
      <c r="C119" s="25"/>
      <c r="D119" s="12" t="s">
        <v>43</v>
      </c>
      <c r="E119" s="87">
        <v>139</v>
      </c>
      <c r="F119" s="11">
        <f t="shared" si="14"/>
        <v>0</v>
      </c>
    </row>
    <row r="120" spans="1:243" ht="25.5" x14ac:dyDescent="0.2">
      <c r="A120" s="16" t="s">
        <v>26</v>
      </c>
      <c r="B120" s="18" t="s">
        <v>315</v>
      </c>
      <c r="C120" s="25"/>
      <c r="D120" s="12" t="s">
        <v>43</v>
      </c>
      <c r="E120" s="87">
        <v>32</v>
      </c>
      <c r="F120" s="11">
        <f t="shared" si="14"/>
        <v>0</v>
      </c>
    </row>
    <row r="121" spans="1:243" ht="25.5" x14ac:dyDescent="0.2">
      <c r="A121" s="16" t="s">
        <v>27</v>
      </c>
      <c r="B121" s="18" t="s">
        <v>316</v>
      </c>
      <c r="C121" s="25"/>
      <c r="D121" s="12" t="s">
        <v>43</v>
      </c>
      <c r="E121" s="87">
        <v>24</v>
      </c>
      <c r="F121" s="11">
        <f t="shared" si="14"/>
        <v>0</v>
      </c>
    </row>
    <row r="122" spans="1:243" ht="25.5" x14ac:dyDescent="0.2">
      <c r="A122" s="16" t="s">
        <v>28</v>
      </c>
      <c r="B122" s="18" t="s">
        <v>317</v>
      </c>
      <c r="C122" s="25"/>
      <c r="D122" s="12" t="s">
        <v>43</v>
      </c>
      <c r="E122" s="87">
        <v>24</v>
      </c>
      <c r="F122" s="11">
        <f t="shared" si="14"/>
        <v>0</v>
      </c>
    </row>
    <row r="123" spans="1:243" x14ac:dyDescent="0.2">
      <c r="A123" s="16" t="s">
        <v>29</v>
      </c>
      <c r="B123" s="18" t="s">
        <v>275</v>
      </c>
      <c r="C123" s="25"/>
      <c r="D123" s="12" t="s">
        <v>43</v>
      </c>
      <c r="E123" s="87">
        <v>3157</v>
      </c>
      <c r="F123" s="11">
        <f t="shared" si="14"/>
        <v>0</v>
      </c>
    </row>
    <row r="124" spans="1:243" x14ac:dyDescent="0.2">
      <c r="A124" s="16" t="s">
        <v>141</v>
      </c>
      <c r="B124" s="18" t="s">
        <v>142</v>
      </c>
      <c r="C124" s="25"/>
      <c r="D124" s="12" t="s">
        <v>207</v>
      </c>
      <c r="E124" s="90">
        <v>334</v>
      </c>
      <c r="F124" s="11">
        <f t="shared" si="14"/>
        <v>0</v>
      </c>
    </row>
    <row r="125" spans="1:243" ht="12.75" customHeight="1" x14ac:dyDescent="0.2">
      <c r="A125" s="16" t="s">
        <v>143</v>
      </c>
      <c r="B125" s="18" t="s">
        <v>144</v>
      </c>
      <c r="C125" s="25"/>
      <c r="D125" s="12" t="s">
        <v>43</v>
      </c>
      <c r="E125" s="90">
        <v>200</v>
      </c>
      <c r="F125" s="11">
        <f t="shared" si="14"/>
        <v>0</v>
      </c>
    </row>
    <row r="126" spans="1:243" s="6" customFormat="1" x14ac:dyDescent="0.2">
      <c r="A126" s="16" t="s">
        <v>145</v>
      </c>
      <c r="B126" s="18" t="s">
        <v>195</v>
      </c>
      <c r="C126" s="25"/>
      <c r="D126" s="12" t="s">
        <v>43</v>
      </c>
      <c r="E126" s="90">
        <v>110</v>
      </c>
      <c r="F126" s="11">
        <f t="shared" si="14"/>
        <v>0</v>
      </c>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c r="DF126" s="1"/>
      <c r="DG126" s="1"/>
      <c r="DH126" s="1"/>
      <c r="DI126" s="1"/>
      <c r="DJ126" s="1"/>
      <c r="DK126" s="1"/>
      <c r="DL126" s="1"/>
      <c r="DM126" s="1"/>
      <c r="DN126" s="1"/>
      <c r="DO126" s="1"/>
      <c r="DP126" s="1"/>
      <c r="DQ126" s="1"/>
      <c r="DR126" s="1"/>
      <c r="DS126" s="1"/>
      <c r="DT126" s="1"/>
      <c r="DU126" s="1"/>
      <c r="DV126" s="1"/>
      <c r="DW126" s="1"/>
      <c r="DX126" s="1"/>
      <c r="DY126" s="1"/>
      <c r="DZ126" s="1"/>
      <c r="EA126" s="1"/>
      <c r="EB126" s="1"/>
      <c r="EC126" s="1"/>
      <c r="ED126" s="1"/>
      <c r="EE126" s="1"/>
      <c r="EF126" s="1"/>
      <c r="EG126" s="1"/>
      <c r="EH126" s="1"/>
      <c r="EI126" s="1"/>
      <c r="EJ126" s="1"/>
      <c r="EK126" s="1"/>
      <c r="EL126" s="1"/>
      <c r="EM126" s="1"/>
      <c r="EN126" s="1"/>
      <c r="EO126" s="1"/>
      <c r="EP126" s="1"/>
      <c r="EQ126" s="1"/>
      <c r="ER126" s="1"/>
      <c r="ES126" s="1"/>
      <c r="ET126" s="1"/>
      <c r="EU126" s="1"/>
      <c r="EV126" s="1"/>
      <c r="EW126" s="1"/>
      <c r="EX126" s="1"/>
      <c r="EY126" s="1"/>
      <c r="EZ126" s="1"/>
      <c r="FA126" s="1"/>
      <c r="FB126" s="1"/>
      <c r="FC126" s="1"/>
      <c r="FD126" s="1"/>
      <c r="FE126" s="1"/>
      <c r="FF126" s="1"/>
      <c r="FG126" s="1"/>
      <c r="FH126" s="1"/>
      <c r="FI126" s="1"/>
      <c r="FJ126" s="1"/>
      <c r="FK126" s="1"/>
      <c r="FL126" s="1"/>
      <c r="FM126" s="1"/>
      <c r="FN126" s="1"/>
      <c r="FO126" s="1"/>
      <c r="FP126" s="1"/>
      <c r="FQ126" s="1"/>
      <c r="FR126" s="1"/>
      <c r="FS126" s="1"/>
      <c r="FT126" s="1"/>
      <c r="FU126" s="1"/>
      <c r="FV126" s="1"/>
      <c r="FW126" s="1"/>
      <c r="FX126" s="1"/>
      <c r="FY126" s="1"/>
      <c r="FZ126" s="1"/>
      <c r="GA126" s="1"/>
      <c r="GB126" s="1"/>
      <c r="GC126" s="1"/>
      <c r="GD126" s="1"/>
      <c r="GE126" s="1"/>
      <c r="GF126" s="1"/>
      <c r="GG126" s="1"/>
      <c r="GH126" s="1"/>
      <c r="GI126" s="1"/>
      <c r="GJ126" s="1"/>
      <c r="GK126" s="1"/>
      <c r="GL126" s="1"/>
      <c r="GM126" s="1"/>
      <c r="GN126" s="1"/>
      <c r="GO126" s="1"/>
      <c r="GP126" s="1"/>
      <c r="GQ126" s="1"/>
      <c r="GR126" s="1"/>
      <c r="GS126" s="1"/>
      <c r="GT126" s="1"/>
      <c r="GU126" s="1"/>
      <c r="GV126" s="1"/>
      <c r="GW126" s="1"/>
      <c r="GX126" s="1"/>
      <c r="GY126" s="1"/>
      <c r="GZ126" s="1"/>
      <c r="HA126" s="1"/>
      <c r="HB126" s="1"/>
      <c r="HC126" s="1"/>
      <c r="HD126" s="1"/>
      <c r="HE126" s="1"/>
      <c r="HF126" s="1"/>
      <c r="HG126" s="1"/>
      <c r="HH126" s="1"/>
      <c r="HI126" s="1"/>
      <c r="HJ126" s="1"/>
      <c r="HK126" s="1"/>
      <c r="HL126" s="1"/>
      <c r="HM126" s="1"/>
      <c r="HN126" s="1"/>
      <c r="HO126" s="1"/>
      <c r="HP126" s="1"/>
      <c r="HQ126" s="1"/>
      <c r="HR126" s="1"/>
      <c r="HS126" s="1"/>
      <c r="HT126" s="1"/>
      <c r="HU126" s="1"/>
      <c r="HV126" s="1"/>
      <c r="HW126" s="1"/>
      <c r="HX126" s="1"/>
      <c r="HY126" s="1"/>
      <c r="HZ126" s="1"/>
      <c r="IA126" s="1"/>
      <c r="IB126" s="1"/>
      <c r="IC126" s="1"/>
      <c r="ID126" s="1"/>
      <c r="IE126" s="1"/>
      <c r="IF126" s="1"/>
      <c r="IG126" s="1"/>
      <c r="IH126" s="1"/>
      <c r="II126" s="1"/>
    </row>
    <row r="127" spans="1:243" ht="25.5" x14ac:dyDescent="0.2">
      <c r="A127" s="16" t="s">
        <v>146</v>
      </c>
      <c r="B127" s="18" t="s">
        <v>185</v>
      </c>
      <c r="C127" s="25"/>
      <c r="D127" s="12" t="s">
        <v>43</v>
      </c>
      <c r="E127" s="90">
        <v>110</v>
      </c>
      <c r="F127" s="11">
        <f t="shared" si="14"/>
        <v>0</v>
      </c>
    </row>
    <row r="128" spans="1:243" ht="12.75" customHeight="1" x14ac:dyDescent="0.2">
      <c r="A128" s="16" t="s">
        <v>147</v>
      </c>
      <c r="B128" s="18" t="s">
        <v>148</v>
      </c>
      <c r="C128" s="25"/>
      <c r="D128" s="12" t="s">
        <v>43</v>
      </c>
      <c r="E128" s="90">
        <v>118</v>
      </c>
      <c r="F128" s="11">
        <f t="shared" si="14"/>
        <v>0</v>
      </c>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c r="AX128" s="6"/>
      <c r="AY128" s="6"/>
      <c r="AZ128" s="6"/>
      <c r="BA128" s="6"/>
      <c r="BB128" s="6"/>
      <c r="BC128" s="6"/>
      <c r="BD128" s="6"/>
      <c r="BE128" s="6"/>
      <c r="BF128" s="6"/>
      <c r="BG128" s="6"/>
      <c r="BH128" s="6"/>
      <c r="BI128" s="6"/>
      <c r="BJ128" s="6"/>
      <c r="BK128" s="6"/>
      <c r="BL128" s="6"/>
      <c r="BM128" s="6"/>
      <c r="BN128" s="6"/>
      <c r="BO128" s="6"/>
      <c r="BP128" s="6"/>
      <c r="BQ128" s="6"/>
      <c r="BR128" s="6"/>
      <c r="BS128" s="6"/>
      <c r="BT128" s="6"/>
      <c r="BU128" s="6"/>
      <c r="BV128" s="6"/>
      <c r="BW128" s="6"/>
      <c r="BX128" s="6"/>
      <c r="BY128" s="6"/>
      <c r="BZ128" s="6"/>
      <c r="CA128" s="6"/>
      <c r="CB128" s="6"/>
      <c r="CC128" s="6"/>
      <c r="CD128" s="6"/>
      <c r="CE128" s="6"/>
      <c r="CF128" s="6"/>
      <c r="CG128" s="6"/>
      <c r="CH128" s="6"/>
      <c r="CI128" s="6"/>
      <c r="CJ128" s="6"/>
      <c r="CK128" s="6"/>
      <c r="CL128" s="6"/>
      <c r="CM128" s="6"/>
      <c r="CN128" s="6"/>
      <c r="CO128" s="6"/>
      <c r="CP128" s="6"/>
      <c r="CQ128" s="6"/>
      <c r="CR128" s="6"/>
      <c r="CS128" s="6"/>
      <c r="CT128" s="6"/>
      <c r="CU128" s="6"/>
      <c r="CV128" s="6"/>
      <c r="CW128" s="6"/>
      <c r="CX128" s="6"/>
      <c r="CY128" s="6"/>
      <c r="CZ128" s="6"/>
      <c r="DA128" s="6"/>
      <c r="DB128" s="6"/>
      <c r="DC128" s="6"/>
      <c r="DD128" s="6"/>
      <c r="DE128" s="6"/>
      <c r="DF128" s="6"/>
      <c r="DG128" s="6"/>
      <c r="DH128" s="6"/>
      <c r="DI128" s="6"/>
      <c r="DJ128" s="6"/>
      <c r="DK128" s="6"/>
      <c r="DL128" s="6"/>
      <c r="DM128" s="6"/>
      <c r="DN128" s="6"/>
      <c r="DO128" s="6"/>
      <c r="DP128" s="6"/>
      <c r="DQ128" s="6"/>
      <c r="DR128" s="6"/>
      <c r="DS128" s="6"/>
      <c r="DT128" s="6"/>
      <c r="DU128" s="6"/>
      <c r="DV128" s="6"/>
      <c r="DW128" s="6"/>
      <c r="DX128" s="6"/>
      <c r="DY128" s="6"/>
      <c r="DZ128" s="6"/>
      <c r="EA128" s="6"/>
      <c r="EB128" s="6"/>
      <c r="EC128" s="6"/>
      <c r="ED128" s="6"/>
      <c r="EE128" s="6"/>
      <c r="EF128" s="6"/>
      <c r="EG128" s="6"/>
      <c r="EH128" s="6"/>
      <c r="EI128" s="6"/>
      <c r="EJ128" s="6"/>
      <c r="EK128" s="6"/>
      <c r="EL128" s="6"/>
      <c r="EM128" s="6"/>
      <c r="EN128" s="6"/>
      <c r="EO128" s="6"/>
      <c r="EP128" s="6"/>
      <c r="EQ128" s="6"/>
      <c r="ER128" s="6"/>
      <c r="ES128" s="6"/>
      <c r="ET128" s="6"/>
      <c r="EU128" s="6"/>
      <c r="EV128" s="6"/>
      <c r="EW128" s="6"/>
      <c r="EX128" s="6"/>
      <c r="EY128" s="6"/>
      <c r="EZ128" s="6"/>
      <c r="FA128" s="6"/>
      <c r="FB128" s="6"/>
      <c r="FC128" s="6"/>
      <c r="FD128" s="6"/>
      <c r="FE128" s="6"/>
      <c r="FF128" s="6"/>
      <c r="FG128" s="6"/>
      <c r="FH128" s="6"/>
      <c r="FI128" s="6"/>
      <c r="FJ128" s="6"/>
      <c r="FK128" s="6"/>
      <c r="FL128" s="6"/>
      <c r="FM128" s="6"/>
      <c r="FN128" s="6"/>
      <c r="FO128" s="6"/>
      <c r="FP128" s="6"/>
      <c r="FQ128" s="6"/>
      <c r="FR128" s="6"/>
      <c r="FS128" s="6"/>
      <c r="FT128" s="6"/>
      <c r="FU128" s="6"/>
      <c r="FV128" s="6"/>
      <c r="FW128" s="6"/>
      <c r="FX128" s="6"/>
      <c r="FY128" s="6"/>
      <c r="FZ128" s="6"/>
      <c r="GA128" s="6"/>
      <c r="GB128" s="6"/>
      <c r="GC128" s="6"/>
      <c r="GD128" s="6"/>
      <c r="GE128" s="6"/>
      <c r="GF128" s="6"/>
      <c r="GG128" s="6"/>
      <c r="GH128" s="6"/>
      <c r="GI128" s="6"/>
      <c r="GJ128" s="6"/>
      <c r="GK128" s="6"/>
      <c r="GL128" s="6"/>
      <c r="GM128" s="6"/>
      <c r="GN128" s="6"/>
      <c r="GO128" s="6"/>
      <c r="GP128" s="6"/>
      <c r="GQ128" s="6"/>
      <c r="GR128" s="6"/>
      <c r="GS128" s="6"/>
      <c r="GT128" s="6"/>
      <c r="GU128" s="6"/>
      <c r="GV128" s="6"/>
      <c r="GW128" s="6"/>
      <c r="GX128" s="6"/>
      <c r="GY128" s="6"/>
      <c r="GZ128" s="6"/>
      <c r="HA128" s="6"/>
      <c r="HB128" s="6"/>
      <c r="HC128" s="6"/>
      <c r="HD128" s="6"/>
      <c r="HE128" s="6"/>
      <c r="HF128" s="6"/>
      <c r="HG128" s="6"/>
      <c r="HH128" s="6"/>
      <c r="HI128" s="6"/>
      <c r="HJ128" s="6"/>
      <c r="HK128" s="6"/>
      <c r="HL128" s="6"/>
      <c r="HM128" s="6"/>
      <c r="HN128" s="6"/>
      <c r="HO128" s="6"/>
      <c r="HP128" s="6"/>
      <c r="HQ128" s="6"/>
      <c r="HR128" s="6"/>
      <c r="HS128" s="6"/>
      <c r="HT128" s="6"/>
      <c r="HU128" s="6"/>
      <c r="HV128" s="6"/>
      <c r="HW128" s="6"/>
      <c r="HX128" s="6"/>
      <c r="HY128" s="6"/>
      <c r="HZ128" s="6"/>
      <c r="IA128" s="6"/>
      <c r="IB128" s="6"/>
      <c r="IC128" s="6"/>
      <c r="ID128" s="6"/>
      <c r="IE128" s="6"/>
      <c r="IF128" s="6"/>
      <c r="IG128" s="6"/>
      <c r="IH128" s="6"/>
      <c r="II128" s="6"/>
    </row>
    <row r="129" spans="1:243" s="2" customFormat="1" ht="12.75" customHeight="1" x14ac:dyDescent="0.2">
      <c r="A129" s="16" t="s">
        <v>149</v>
      </c>
      <c r="B129" s="18" t="s">
        <v>369</v>
      </c>
      <c r="C129" s="25"/>
      <c r="D129" s="12" t="s">
        <v>43</v>
      </c>
      <c r="E129" s="90">
        <v>159</v>
      </c>
      <c r="F129" s="11">
        <f t="shared" si="14"/>
        <v>0</v>
      </c>
      <c r="G129" s="5"/>
      <c r="H129" s="5"/>
      <c r="I129" s="5"/>
      <c r="J129" s="5"/>
      <c r="K129" s="5"/>
      <c r="L129" s="5"/>
      <c r="M129" s="5"/>
      <c r="N129" s="5"/>
      <c r="O129" s="5"/>
      <c r="P129" s="5"/>
      <c r="Q129" s="5"/>
      <c r="R129" s="5"/>
      <c r="S129" s="5"/>
      <c r="T129" s="5"/>
      <c r="U129" s="5"/>
      <c r="V129" s="5"/>
      <c r="W129" s="5"/>
      <c r="X129" s="5"/>
      <c r="Y129" s="5"/>
      <c r="Z129" s="5"/>
      <c r="AA129" s="5"/>
      <c r="AB129" s="5"/>
      <c r="AC129" s="5"/>
      <c r="AD129" s="5"/>
      <c r="AE129" s="5"/>
      <c r="AF129" s="5"/>
      <c r="AG129" s="5"/>
      <c r="AH129" s="5"/>
      <c r="AI129" s="5"/>
      <c r="AJ129" s="5"/>
      <c r="AK129" s="5"/>
      <c r="AL129" s="5"/>
      <c r="AM129" s="5"/>
      <c r="AN129" s="5"/>
      <c r="AO129" s="5"/>
      <c r="AP129" s="5"/>
      <c r="AQ129" s="5"/>
      <c r="AR129" s="5"/>
      <c r="AS129" s="5"/>
      <c r="AT129" s="5"/>
      <c r="AU129" s="5"/>
      <c r="AV129" s="5"/>
      <c r="AW129" s="5"/>
      <c r="AX129" s="5"/>
      <c r="AY129" s="5"/>
      <c r="AZ129" s="5"/>
      <c r="BA129" s="5"/>
      <c r="BB129" s="5"/>
      <c r="BC129" s="5"/>
      <c r="BD129" s="5"/>
      <c r="BE129" s="5"/>
      <c r="BF129" s="5"/>
      <c r="BG129" s="5"/>
      <c r="BH129" s="5"/>
      <c r="BI129" s="5"/>
      <c r="BJ129" s="5"/>
      <c r="BK129" s="5"/>
      <c r="BL129" s="5"/>
      <c r="BM129" s="5"/>
      <c r="BN129" s="5"/>
      <c r="BO129" s="5"/>
      <c r="BP129" s="5"/>
      <c r="BQ129" s="5"/>
      <c r="BR129" s="5"/>
      <c r="BS129" s="5"/>
      <c r="BT129" s="5"/>
      <c r="BU129" s="5"/>
      <c r="BV129" s="5"/>
      <c r="BW129" s="5"/>
      <c r="BX129" s="5"/>
      <c r="BY129" s="5"/>
      <c r="BZ129" s="5"/>
      <c r="CA129" s="5"/>
      <c r="CB129" s="5"/>
      <c r="CC129" s="5"/>
      <c r="CD129" s="5"/>
      <c r="CE129" s="5"/>
      <c r="CF129" s="5"/>
      <c r="CG129" s="5"/>
      <c r="CH129" s="5"/>
      <c r="CI129" s="5"/>
      <c r="CJ129" s="5"/>
      <c r="CK129" s="5"/>
      <c r="CL129" s="5"/>
      <c r="CM129" s="5"/>
      <c r="CN129" s="5"/>
      <c r="CO129" s="5"/>
      <c r="CP129" s="5"/>
      <c r="CQ129" s="5"/>
      <c r="CR129" s="5"/>
      <c r="CS129" s="5"/>
      <c r="CT129" s="5"/>
      <c r="CU129" s="5"/>
      <c r="CV129" s="5"/>
      <c r="CW129" s="5"/>
      <c r="CX129" s="5"/>
      <c r="CY129" s="5"/>
      <c r="CZ129" s="5"/>
      <c r="DA129" s="5"/>
      <c r="DB129" s="5"/>
      <c r="DC129" s="5"/>
      <c r="DD129" s="5"/>
      <c r="DE129" s="5"/>
      <c r="DF129" s="5"/>
      <c r="DG129" s="5"/>
      <c r="DH129" s="5"/>
      <c r="DI129" s="5"/>
      <c r="DJ129" s="5"/>
      <c r="DK129" s="5"/>
      <c r="DL129" s="5"/>
      <c r="DM129" s="5"/>
      <c r="DN129" s="5"/>
      <c r="DO129" s="5"/>
      <c r="DP129" s="5"/>
      <c r="DQ129" s="5"/>
      <c r="DR129" s="5"/>
      <c r="DS129" s="5"/>
      <c r="DT129" s="5"/>
      <c r="DU129" s="5"/>
      <c r="DV129" s="5"/>
      <c r="DW129" s="5"/>
      <c r="DX129" s="5"/>
      <c r="DY129" s="5"/>
      <c r="DZ129" s="5"/>
      <c r="EA129" s="5"/>
      <c r="EB129" s="5"/>
      <c r="EC129" s="5"/>
      <c r="ED129" s="5"/>
      <c r="EE129" s="5"/>
      <c r="EF129" s="5"/>
      <c r="EG129" s="5"/>
      <c r="EH129" s="5"/>
      <c r="EI129" s="5"/>
      <c r="EJ129" s="5"/>
      <c r="EK129" s="5"/>
      <c r="EL129" s="5"/>
      <c r="EM129" s="5"/>
      <c r="EN129" s="5"/>
      <c r="EO129" s="5"/>
      <c r="EP129" s="5"/>
      <c r="EQ129" s="5"/>
      <c r="ER129" s="5"/>
      <c r="ES129" s="5"/>
      <c r="ET129" s="5"/>
      <c r="EU129" s="5"/>
      <c r="EV129" s="5"/>
      <c r="EW129" s="5"/>
      <c r="EX129" s="5"/>
      <c r="EY129" s="5"/>
      <c r="EZ129" s="5"/>
      <c r="FA129" s="5"/>
      <c r="FB129" s="5"/>
      <c r="FC129" s="5"/>
      <c r="FD129" s="5"/>
      <c r="FE129" s="5"/>
      <c r="FF129" s="5"/>
      <c r="FG129" s="5"/>
      <c r="FH129" s="5"/>
      <c r="FI129" s="5"/>
      <c r="FJ129" s="5"/>
      <c r="FK129" s="5"/>
      <c r="FL129" s="5"/>
      <c r="FM129" s="5"/>
      <c r="FN129" s="5"/>
      <c r="FO129" s="5"/>
      <c r="FP129" s="5"/>
      <c r="FQ129" s="5"/>
      <c r="FR129" s="5"/>
      <c r="FS129" s="5"/>
      <c r="FT129" s="5"/>
      <c r="FU129" s="5"/>
      <c r="FV129" s="5"/>
      <c r="FW129" s="5"/>
      <c r="FX129" s="5"/>
      <c r="FY129" s="5"/>
      <c r="FZ129" s="5"/>
      <c r="GA129" s="5"/>
      <c r="GB129" s="5"/>
      <c r="GC129" s="5"/>
      <c r="GD129" s="5"/>
      <c r="GE129" s="5"/>
      <c r="GF129" s="5"/>
      <c r="GG129" s="5"/>
      <c r="GH129" s="5"/>
      <c r="GI129" s="5"/>
      <c r="GJ129" s="5"/>
      <c r="GK129" s="5"/>
      <c r="GL129" s="5"/>
      <c r="GM129" s="5"/>
      <c r="GN129" s="5"/>
      <c r="GO129" s="5"/>
      <c r="GP129" s="5"/>
      <c r="GQ129" s="5"/>
      <c r="GR129" s="5"/>
      <c r="GS129" s="5"/>
      <c r="GT129" s="5"/>
      <c r="GU129" s="5"/>
      <c r="GV129" s="5"/>
      <c r="GW129" s="5"/>
      <c r="GX129" s="5"/>
      <c r="GY129" s="5"/>
      <c r="GZ129" s="5"/>
      <c r="HA129" s="5"/>
      <c r="HB129" s="5"/>
      <c r="HC129" s="5"/>
      <c r="HD129" s="5"/>
      <c r="HE129" s="5"/>
      <c r="HF129" s="5"/>
      <c r="HG129" s="5"/>
      <c r="HH129" s="5"/>
      <c r="HI129" s="5"/>
      <c r="HJ129" s="5"/>
      <c r="HK129" s="5"/>
      <c r="HL129" s="5"/>
      <c r="HM129" s="5"/>
      <c r="HN129" s="5"/>
      <c r="HO129" s="5"/>
      <c r="HP129" s="5"/>
      <c r="HQ129" s="5"/>
      <c r="HR129" s="5"/>
      <c r="HS129" s="5"/>
      <c r="HT129" s="5"/>
      <c r="HU129" s="5"/>
      <c r="HV129" s="5"/>
      <c r="HW129" s="5"/>
      <c r="HX129" s="5"/>
      <c r="HY129" s="5"/>
      <c r="HZ129" s="5"/>
      <c r="IA129" s="5"/>
      <c r="IB129" s="5"/>
      <c r="IC129" s="5"/>
      <c r="ID129" s="5"/>
      <c r="IE129" s="5"/>
      <c r="IF129" s="5"/>
      <c r="IG129" s="5"/>
      <c r="IH129" s="5"/>
      <c r="II129" s="5"/>
    </row>
    <row r="130" spans="1:243" s="4" customFormat="1" ht="25.5" x14ac:dyDescent="0.2">
      <c r="A130" s="16" t="s">
        <v>150</v>
      </c>
      <c r="B130" s="18" t="s">
        <v>370</v>
      </c>
      <c r="C130" s="25"/>
      <c r="D130" s="12" t="s">
        <v>43</v>
      </c>
      <c r="E130" s="87">
        <v>143</v>
      </c>
      <c r="F130" s="11">
        <f t="shared" si="14"/>
        <v>0</v>
      </c>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c r="CW130" s="1"/>
      <c r="CX130" s="1"/>
      <c r="CY130" s="1"/>
      <c r="CZ130" s="1"/>
      <c r="DA130" s="1"/>
      <c r="DB130" s="1"/>
      <c r="DC130" s="1"/>
      <c r="DD130" s="1"/>
      <c r="DE130" s="1"/>
      <c r="DF130" s="1"/>
      <c r="DG130" s="1"/>
      <c r="DH130" s="1"/>
      <c r="DI130" s="1"/>
      <c r="DJ130" s="1"/>
      <c r="DK130" s="1"/>
      <c r="DL130" s="1"/>
      <c r="DM130" s="1"/>
      <c r="DN130" s="1"/>
      <c r="DO130" s="1"/>
      <c r="DP130" s="1"/>
      <c r="DQ130" s="1"/>
      <c r="DR130" s="1"/>
      <c r="DS130" s="1"/>
      <c r="DT130" s="1"/>
      <c r="DU130" s="1"/>
      <c r="DV130" s="1"/>
      <c r="DW130" s="1"/>
      <c r="DX130" s="1"/>
      <c r="DY130" s="1"/>
      <c r="DZ130" s="1"/>
      <c r="EA130" s="1"/>
      <c r="EB130" s="1"/>
      <c r="EC130" s="1"/>
      <c r="ED130" s="1"/>
      <c r="EE130" s="1"/>
      <c r="EF130" s="1"/>
      <c r="EG130" s="1"/>
      <c r="EH130" s="1"/>
      <c r="EI130" s="1"/>
      <c r="EJ130" s="1"/>
      <c r="EK130" s="1"/>
      <c r="EL130" s="1"/>
      <c r="EM130" s="1"/>
      <c r="EN130" s="1"/>
      <c r="EO130" s="1"/>
      <c r="EP130" s="1"/>
      <c r="EQ130" s="1"/>
      <c r="ER130" s="1"/>
      <c r="ES130" s="1"/>
      <c r="ET130" s="1"/>
      <c r="EU130" s="1"/>
      <c r="EV130" s="1"/>
      <c r="EW130" s="1"/>
      <c r="EX130" s="1"/>
      <c r="EY130" s="1"/>
      <c r="EZ130" s="1"/>
      <c r="FA130" s="1"/>
      <c r="FB130" s="1"/>
      <c r="FC130" s="1"/>
      <c r="FD130" s="1"/>
      <c r="FE130" s="1"/>
      <c r="FF130" s="1"/>
      <c r="FG130" s="1"/>
      <c r="FH130" s="1"/>
      <c r="FI130" s="1"/>
      <c r="FJ130" s="1"/>
      <c r="FK130" s="1"/>
      <c r="FL130" s="1"/>
      <c r="FM130" s="1"/>
      <c r="FN130" s="1"/>
      <c r="FO130" s="1"/>
      <c r="FP130" s="1"/>
      <c r="FQ130" s="1"/>
      <c r="FR130" s="1"/>
      <c r="FS130" s="1"/>
      <c r="FT130" s="1"/>
      <c r="FU130" s="1"/>
      <c r="FV130" s="1"/>
      <c r="FW130" s="1"/>
      <c r="FX130" s="1"/>
      <c r="FY130" s="1"/>
      <c r="FZ130" s="1"/>
      <c r="GA130" s="1"/>
      <c r="GB130" s="1"/>
      <c r="GC130" s="1"/>
      <c r="GD130" s="1"/>
      <c r="GE130" s="1"/>
      <c r="GF130" s="1"/>
      <c r="GG130" s="1"/>
      <c r="GH130" s="1"/>
      <c r="GI130" s="1"/>
      <c r="GJ130" s="1"/>
      <c r="GK130" s="1"/>
      <c r="GL130" s="1"/>
      <c r="GM130" s="1"/>
      <c r="GN130" s="1"/>
      <c r="GO130" s="1"/>
      <c r="GP130" s="1"/>
      <c r="GQ130" s="1"/>
      <c r="GR130" s="1"/>
      <c r="GS130" s="1"/>
      <c r="GT130" s="1"/>
      <c r="GU130" s="1"/>
      <c r="GV130" s="1"/>
      <c r="GW130" s="1"/>
      <c r="GX130" s="1"/>
      <c r="GY130" s="1"/>
      <c r="GZ130" s="1"/>
      <c r="HA130" s="1"/>
      <c r="HB130" s="1"/>
      <c r="HC130" s="1"/>
      <c r="HD130" s="1"/>
      <c r="HE130" s="1"/>
      <c r="HF130" s="1"/>
      <c r="HG130" s="1"/>
      <c r="HH130" s="1"/>
      <c r="HI130" s="1"/>
      <c r="HJ130" s="1"/>
      <c r="HK130" s="1"/>
      <c r="HL130" s="1"/>
      <c r="HM130" s="1"/>
      <c r="HN130" s="1"/>
      <c r="HO130" s="1"/>
      <c r="HP130" s="1"/>
      <c r="HQ130" s="1"/>
      <c r="HR130" s="1"/>
      <c r="HS130" s="1"/>
      <c r="HT130" s="1"/>
      <c r="HU130" s="1"/>
      <c r="HV130" s="1"/>
      <c r="HW130" s="1"/>
      <c r="HX130" s="1"/>
      <c r="HY130" s="1"/>
      <c r="HZ130" s="1"/>
      <c r="IA130" s="1"/>
      <c r="IB130" s="1"/>
      <c r="IC130" s="1"/>
      <c r="ID130" s="1"/>
      <c r="IE130" s="1"/>
      <c r="IF130" s="1"/>
      <c r="IG130" s="1"/>
      <c r="IH130" s="1"/>
      <c r="II130" s="1"/>
    </row>
    <row r="131" spans="1:243" x14ac:dyDescent="0.2">
      <c r="A131" s="16" t="s">
        <v>299</v>
      </c>
      <c r="B131" s="18" t="s">
        <v>371</v>
      </c>
      <c r="C131" s="25"/>
      <c r="D131" s="12" t="s">
        <v>43</v>
      </c>
      <c r="E131" s="87">
        <v>57</v>
      </c>
      <c r="F131" s="11">
        <f t="shared" si="14"/>
        <v>0</v>
      </c>
    </row>
    <row r="132" spans="1:243" x14ac:dyDescent="0.2">
      <c r="A132" s="34" t="s">
        <v>184</v>
      </c>
      <c r="B132" s="18" t="s">
        <v>187</v>
      </c>
      <c r="C132" s="25"/>
      <c r="D132" s="12" t="s">
        <v>43</v>
      </c>
      <c r="E132" s="87">
        <v>106</v>
      </c>
      <c r="F132" s="11">
        <f t="shared" si="14"/>
        <v>0</v>
      </c>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c r="CA132" s="4"/>
      <c r="CB132" s="4"/>
      <c r="CC132" s="4"/>
      <c r="CD132" s="4"/>
      <c r="CE132" s="4"/>
      <c r="CF132" s="4"/>
      <c r="CG132" s="4"/>
      <c r="CH132" s="4"/>
      <c r="CI132" s="4"/>
      <c r="CJ132" s="4"/>
      <c r="CK132" s="4"/>
      <c r="CL132" s="4"/>
      <c r="CM132" s="4"/>
      <c r="CN132" s="4"/>
      <c r="CO132" s="4"/>
      <c r="CP132" s="4"/>
      <c r="CQ132" s="4"/>
      <c r="CR132" s="4"/>
      <c r="CS132" s="4"/>
      <c r="CT132" s="4"/>
      <c r="CU132" s="4"/>
      <c r="CV132" s="4"/>
      <c r="CW132" s="4"/>
      <c r="CX132" s="4"/>
      <c r="CY132" s="4"/>
      <c r="CZ132" s="4"/>
      <c r="DA132" s="4"/>
      <c r="DB132" s="4"/>
      <c r="DC132" s="4"/>
      <c r="DD132" s="4"/>
      <c r="DE132" s="4"/>
      <c r="DF132" s="4"/>
      <c r="DG132" s="4"/>
      <c r="DH132" s="4"/>
      <c r="DI132" s="4"/>
      <c r="DJ132" s="4"/>
      <c r="DK132" s="4"/>
      <c r="DL132" s="4"/>
      <c r="DM132" s="4"/>
      <c r="DN132" s="4"/>
      <c r="DO132" s="4"/>
      <c r="DP132" s="4"/>
      <c r="DQ132" s="4"/>
      <c r="DR132" s="4"/>
      <c r="DS132" s="4"/>
      <c r="DT132" s="4"/>
      <c r="DU132" s="4"/>
      <c r="DV132" s="4"/>
      <c r="DW132" s="4"/>
      <c r="DX132" s="4"/>
      <c r="DY132" s="4"/>
      <c r="DZ132" s="4"/>
      <c r="EA132" s="4"/>
      <c r="EB132" s="4"/>
      <c r="EC132" s="4"/>
      <c r="ED132" s="4"/>
      <c r="EE132" s="4"/>
      <c r="EF132" s="4"/>
      <c r="EG132" s="4"/>
      <c r="EH132" s="4"/>
      <c r="EI132" s="4"/>
      <c r="EJ132" s="4"/>
      <c r="EK132" s="4"/>
      <c r="EL132" s="4"/>
      <c r="EM132" s="4"/>
      <c r="EN132" s="4"/>
      <c r="EO132" s="4"/>
      <c r="EP132" s="4"/>
      <c r="EQ132" s="4"/>
      <c r="ER132" s="4"/>
      <c r="ES132" s="4"/>
      <c r="ET132" s="4"/>
      <c r="EU132" s="4"/>
      <c r="EV132" s="4"/>
      <c r="EW132" s="4"/>
      <c r="EX132" s="4"/>
      <c r="EY132" s="4"/>
      <c r="EZ132" s="4"/>
      <c r="FA132" s="4"/>
      <c r="FB132" s="4"/>
      <c r="FC132" s="4"/>
      <c r="FD132" s="4"/>
      <c r="FE132" s="4"/>
      <c r="FF132" s="4"/>
      <c r="FG132" s="4"/>
      <c r="FH132" s="4"/>
      <c r="FI132" s="4"/>
      <c r="FJ132" s="4"/>
      <c r="FK132" s="4"/>
      <c r="FL132" s="4"/>
      <c r="FM132" s="4"/>
      <c r="FN132" s="4"/>
      <c r="FO132" s="4"/>
      <c r="FP132" s="4"/>
      <c r="FQ132" s="4"/>
      <c r="FR132" s="4"/>
      <c r="FS132" s="4"/>
      <c r="FT132" s="4"/>
      <c r="FU132" s="4"/>
      <c r="FV132" s="4"/>
      <c r="FW132" s="4"/>
      <c r="FX132" s="4"/>
      <c r="FY132" s="4"/>
      <c r="FZ132" s="4"/>
      <c r="GA132" s="4"/>
      <c r="GB132" s="4"/>
      <c r="GC132" s="4"/>
      <c r="GD132" s="4"/>
      <c r="GE132" s="4"/>
      <c r="GF132" s="4"/>
      <c r="GG132" s="4"/>
      <c r="GH132" s="4"/>
      <c r="GI132" s="4"/>
      <c r="GJ132" s="4"/>
      <c r="GK132" s="4"/>
      <c r="GL132" s="4"/>
      <c r="GM132" s="4"/>
      <c r="GN132" s="4"/>
      <c r="GO132" s="4"/>
      <c r="GP132" s="4"/>
      <c r="GQ132" s="4"/>
      <c r="GR132" s="4"/>
      <c r="GS132" s="4"/>
      <c r="GT132" s="4"/>
      <c r="GU132" s="4"/>
      <c r="GV132" s="4"/>
      <c r="GW132" s="4"/>
      <c r="GX132" s="4"/>
      <c r="GY132" s="4"/>
      <c r="GZ132" s="4"/>
      <c r="HA132" s="4"/>
      <c r="HB132" s="4"/>
      <c r="HC132" s="4"/>
      <c r="HD132" s="4"/>
      <c r="HE132" s="4"/>
      <c r="HF132" s="4"/>
      <c r="HG132" s="4"/>
      <c r="HH132" s="4"/>
      <c r="HI132" s="4"/>
      <c r="HJ132" s="4"/>
      <c r="HK132" s="4"/>
      <c r="HL132" s="4"/>
      <c r="HM132" s="4"/>
      <c r="HN132" s="4"/>
      <c r="HO132" s="4"/>
      <c r="HP132" s="4"/>
      <c r="HQ132" s="4"/>
      <c r="HR132" s="4"/>
      <c r="HS132" s="4"/>
      <c r="HT132" s="4"/>
      <c r="HU132" s="4"/>
      <c r="HV132" s="4"/>
      <c r="HW132" s="4"/>
      <c r="HX132" s="4"/>
      <c r="HY132" s="4"/>
      <c r="HZ132" s="4"/>
      <c r="IA132" s="4"/>
      <c r="IB132" s="4"/>
      <c r="IC132" s="4"/>
      <c r="ID132" s="4"/>
      <c r="IE132" s="4"/>
      <c r="IF132" s="4"/>
      <c r="IG132" s="4"/>
      <c r="IH132" s="4"/>
      <c r="II132" s="4"/>
    </row>
    <row r="133" spans="1:243" x14ac:dyDescent="0.2">
      <c r="A133" s="34" t="s">
        <v>151</v>
      </c>
      <c r="B133" s="18" t="s">
        <v>186</v>
      </c>
      <c r="C133" s="25"/>
      <c r="D133" s="12" t="s">
        <v>43</v>
      </c>
      <c r="E133" s="87">
        <v>161</v>
      </c>
      <c r="F133" s="11">
        <f t="shared" si="14"/>
        <v>0</v>
      </c>
    </row>
    <row r="134" spans="1:243" x14ac:dyDescent="0.2">
      <c r="A134" s="34" t="s">
        <v>156</v>
      </c>
      <c r="B134" s="18" t="s">
        <v>152</v>
      </c>
      <c r="C134" s="25"/>
      <c r="D134" s="12" t="s">
        <v>43</v>
      </c>
      <c r="E134" s="90">
        <v>245</v>
      </c>
      <c r="F134" s="11">
        <f t="shared" si="14"/>
        <v>0</v>
      </c>
    </row>
    <row r="135" spans="1:243" x14ac:dyDescent="0.2">
      <c r="A135" s="34" t="s">
        <v>157</v>
      </c>
      <c r="B135" s="18" t="s">
        <v>153</v>
      </c>
      <c r="C135" s="25"/>
      <c r="D135" s="12" t="s">
        <v>43</v>
      </c>
      <c r="E135" s="87">
        <v>294</v>
      </c>
      <c r="F135" s="11">
        <f t="shared" si="14"/>
        <v>0</v>
      </c>
    </row>
    <row r="136" spans="1:243" s="7" customFormat="1" x14ac:dyDescent="0.2">
      <c r="A136" s="34" t="s">
        <v>158</v>
      </c>
      <c r="B136" s="18" t="s">
        <v>154</v>
      </c>
      <c r="C136" s="25"/>
      <c r="D136" s="12" t="s">
        <v>43</v>
      </c>
      <c r="E136" s="87">
        <v>37</v>
      </c>
      <c r="F136" s="11">
        <f t="shared" si="14"/>
        <v>0</v>
      </c>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c r="DC136" s="1"/>
      <c r="DD136" s="1"/>
      <c r="DE136" s="1"/>
      <c r="DF136" s="1"/>
      <c r="DG136" s="1"/>
      <c r="DH136" s="1"/>
      <c r="DI136" s="1"/>
      <c r="DJ136" s="1"/>
      <c r="DK136" s="1"/>
      <c r="DL136" s="1"/>
      <c r="DM136" s="1"/>
      <c r="DN136" s="1"/>
      <c r="DO136" s="1"/>
      <c r="DP136" s="1"/>
      <c r="DQ136" s="1"/>
      <c r="DR136" s="1"/>
      <c r="DS136" s="1"/>
      <c r="DT136" s="1"/>
      <c r="DU136" s="1"/>
      <c r="DV136" s="1"/>
      <c r="DW136" s="1"/>
      <c r="DX136" s="1"/>
      <c r="DY136" s="1"/>
      <c r="DZ136" s="1"/>
      <c r="EA136" s="1"/>
      <c r="EB136" s="1"/>
      <c r="EC136" s="1"/>
      <c r="ED136" s="1"/>
      <c r="EE136" s="1"/>
      <c r="EF136" s="1"/>
      <c r="EG136" s="1"/>
      <c r="EH136" s="1"/>
      <c r="EI136" s="1"/>
      <c r="EJ136" s="1"/>
      <c r="EK136" s="1"/>
      <c r="EL136" s="1"/>
      <c r="EM136" s="1"/>
      <c r="EN136" s="1"/>
      <c r="EO136" s="1"/>
      <c r="EP136" s="1"/>
      <c r="EQ136" s="1"/>
      <c r="ER136" s="1"/>
      <c r="ES136" s="1"/>
      <c r="ET136" s="1"/>
      <c r="EU136" s="1"/>
      <c r="EV136" s="1"/>
      <c r="EW136" s="1"/>
      <c r="EX136" s="1"/>
      <c r="EY136" s="1"/>
      <c r="EZ136" s="1"/>
      <c r="FA136" s="1"/>
      <c r="FB136" s="1"/>
      <c r="FC136" s="1"/>
      <c r="FD136" s="1"/>
      <c r="FE136" s="1"/>
      <c r="FF136" s="1"/>
      <c r="FG136" s="1"/>
      <c r="FH136" s="1"/>
      <c r="FI136" s="1"/>
      <c r="FJ136" s="1"/>
      <c r="FK136" s="1"/>
      <c r="FL136" s="1"/>
      <c r="FM136" s="1"/>
      <c r="FN136" s="1"/>
      <c r="FO136" s="1"/>
      <c r="FP136" s="1"/>
      <c r="FQ136" s="1"/>
      <c r="FR136" s="1"/>
      <c r="FS136" s="1"/>
      <c r="FT136" s="1"/>
      <c r="FU136" s="1"/>
      <c r="FV136" s="1"/>
      <c r="FW136" s="1"/>
      <c r="FX136" s="1"/>
      <c r="FY136" s="1"/>
      <c r="FZ136" s="1"/>
      <c r="GA136" s="1"/>
      <c r="GB136" s="1"/>
      <c r="GC136" s="1"/>
      <c r="GD136" s="1"/>
      <c r="GE136" s="1"/>
      <c r="GF136" s="1"/>
      <c r="GG136" s="1"/>
      <c r="GH136" s="1"/>
      <c r="GI136" s="1"/>
      <c r="GJ136" s="1"/>
      <c r="GK136" s="1"/>
      <c r="GL136" s="1"/>
      <c r="GM136" s="1"/>
      <c r="GN136" s="1"/>
      <c r="GO136" s="1"/>
      <c r="GP136" s="1"/>
      <c r="GQ136" s="1"/>
      <c r="GR136" s="1"/>
      <c r="GS136" s="1"/>
      <c r="GT136" s="1"/>
      <c r="GU136" s="1"/>
      <c r="GV136" s="1"/>
      <c r="GW136" s="1"/>
      <c r="GX136" s="1"/>
      <c r="GY136" s="1"/>
      <c r="GZ136" s="1"/>
      <c r="HA136" s="1"/>
      <c r="HB136" s="1"/>
      <c r="HC136" s="1"/>
      <c r="HD136" s="1"/>
      <c r="HE136" s="1"/>
      <c r="HF136" s="1"/>
      <c r="HG136" s="1"/>
      <c r="HH136" s="1"/>
      <c r="HI136" s="1"/>
      <c r="HJ136" s="1"/>
      <c r="HK136" s="1"/>
      <c r="HL136" s="1"/>
      <c r="HM136" s="1"/>
      <c r="HN136" s="1"/>
      <c r="HO136" s="1"/>
      <c r="HP136" s="1"/>
      <c r="HQ136" s="1"/>
      <c r="HR136" s="1"/>
      <c r="HS136" s="1"/>
      <c r="HT136" s="1"/>
      <c r="HU136" s="1"/>
      <c r="HV136" s="1"/>
      <c r="HW136" s="1"/>
      <c r="HX136" s="1"/>
      <c r="HY136" s="1"/>
      <c r="HZ136" s="1"/>
      <c r="IA136" s="1"/>
      <c r="IB136" s="1"/>
      <c r="IC136" s="1"/>
      <c r="ID136" s="1"/>
      <c r="IE136" s="1"/>
      <c r="IF136" s="1"/>
      <c r="IG136" s="1"/>
      <c r="IH136" s="1"/>
      <c r="II136" s="1"/>
    </row>
    <row r="137" spans="1:243" x14ac:dyDescent="0.2">
      <c r="A137" s="34" t="s">
        <v>159</v>
      </c>
      <c r="B137" s="18" t="s">
        <v>270</v>
      </c>
      <c r="C137" s="25"/>
      <c r="D137" s="12" t="s">
        <v>43</v>
      </c>
      <c r="E137" s="87">
        <v>65</v>
      </c>
      <c r="F137" s="11">
        <f t="shared" si="14"/>
        <v>0</v>
      </c>
    </row>
    <row r="138" spans="1:243" x14ac:dyDescent="0.2">
      <c r="A138" s="34" t="s">
        <v>160</v>
      </c>
      <c r="B138" s="18" t="s">
        <v>155</v>
      </c>
      <c r="C138" s="25"/>
      <c r="D138" s="12" t="s">
        <v>43</v>
      </c>
      <c r="E138" s="87">
        <v>163</v>
      </c>
      <c r="F138" s="11">
        <f t="shared" si="14"/>
        <v>0</v>
      </c>
      <c r="G138" s="7"/>
      <c r="H138" s="7"/>
      <c r="I138" s="7"/>
      <c r="J138" s="7"/>
      <c r="K138" s="7"/>
      <c r="L138" s="7"/>
      <c r="M138" s="7"/>
      <c r="N138" s="7"/>
      <c r="O138" s="7"/>
      <c r="P138" s="7"/>
      <c r="Q138" s="7"/>
      <c r="R138" s="7"/>
      <c r="S138" s="7"/>
      <c r="T138" s="7"/>
      <c r="U138" s="7"/>
      <c r="V138" s="7"/>
      <c r="W138" s="7"/>
      <c r="X138" s="7"/>
      <c r="Y138" s="7"/>
      <c r="Z138" s="7"/>
      <c r="AA138" s="7"/>
      <c r="AB138" s="7"/>
      <c r="AC138" s="7"/>
      <c r="AD138" s="7"/>
      <c r="AE138" s="7"/>
      <c r="AF138" s="7"/>
      <c r="AG138" s="7"/>
      <c r="AH138" s="7"/>
      <c r="AI138" s="7"/>
      <c r="AJ138" s="7"/>
      <c r="AK138" s="7"/>
      <c r="AL138" s="7"/>
      <c r="AM138" s="7"/>
      <c r="AN138" s="7"/>
      <c r="AO138" s="7"/>
      <c r="AP138" s="7"/>
      <c r="AQ138" s="7"/>
      <c r="AR138" s="7"/>
      <c r="AS138" s="7"/>
      <c r="AT138" s="7"/>
      <c r="AU138" s="7"/>
      <c r="AV138" s="7"/>
      <c r="AW138" s="7"/>
      <c r="AX138" s="7"/>
      <c r="AY138" s="7"/>
      <c r="AZ138" s="7"/>
      <c r="BA138" s="7"/>
      <c r="BB138" s="7"/>
      <c r="BC138" s="7"/>
      <c r="BD138" s="7"/>
      <c r="BE138" s="7"/>
      <c r="BF138" s="7"/>
      <c r="BG138" s="7"/>
      <c r="BH138" s="7"/>
      <c r="BI138" s="7"/>
      <c r="BJ138" s="7"/>
      <c r="BK138" s="7"/>
      <c r="BL138" s="7"/>
      <c r="BM138" s="7"/>
      <c r="BN138" s="7"/>
      <c r="BO138" s="7"/>
      <c r="BP138" s="7"/>
      <c r="BQ138" s="7"/>
      <c r="BR138" s="7"/>
      <c r="BS138" s="7"/>
      <c r="BT138" s="7"/>
      <c r="BU138" s="7"/>
      <c r="BV138" s="7"/>
      <c r="BW138" s="7"/>
      <c r="BX138" s="7"/>
      <c r="BY138" s="7"/>
      <c r="BZ138" s="7"/>
      <c r="CA138" s="7"/>
      <c r="CB138" s="7"/>
      <c r="CC138" s="7"/>
      <c r="CD138" s="7"/>
      <c r="CE138" s="7"/>
      <c r="CF138" s="7"/>
      <c r="CG138" s="7"/>
      <c r="CH138" s="7"/>
      <c r="CI138" s="7"/>
      <c r="CJ138" s="7"/>
      <c r="CK138" s="7"/>
      <c r="CL138" s="7"/>
      <c r="CM138" s="7"/>
      <c r="CN138" s="7"/>
      <c r="CO138" s="7"/>
      <c r="CP138" s="7"/>
      <c r="CQ138" s="7"/>
      <c r="CR138" s="7"/>
      <c r="CS138" s="7"/>
      <c r="CT138" s="7"/>
      <c r="CU138" s="7"/>
      <c r="CV138" s="7"/>
      <c r="CW138" s="7"/>
      <c r="CX138" s="7"/>
      <c r="CY138" s="7"/>
      <c r="CZ138" s="7"/>
      <c r="DA138" s="7"/>
      <c r="DB138" s="7"/>
      <c r="DC138" s="7"/>
      <c r="DD138" s="7"/>
      <c r="DE138" s="7"/>
      <c r="DF138" s="7"/>
      <c r="DG138" s="7"/>
      <c r="DH138" s="7"/>
      <c r="DI138" s="7"/>
      <c r="DJ138" s="7"/>
      <c r="DK138" s="7"/>
      <c r="DL138" s="7"/>
      <c r="DM138" s="7"/>
      <c r="DN138" s="7"/>
      <c r="DO138" s="7"/>
      <c r="DP138" s="7"/>
      <c r="DQ138" s="7"/>
      <c r="DR138" s="7"/>
      <c r="DS138" s="7"/>
      <c r="DT138" s="7"/>
      <c r="DU138" s="7"/>
      <c r="DV138" s="7"/>
      <c r="DW138" s="7"/>
      <c r="DX138" s="7"/>
      <c r="DY138" s="7"/>
      <c r="DZ138" s="7"/>
      <c r="EA138" s="7"/>
      <c r="EB138" s="7"/>
      <c r="EC138" s="7"/>
      <c r="ED138" s="7"/>
      <c r="EE138" s="7"/>
      <c r="EF138" s="7"/>
      <c r="EG138" s="7"/>
      <c r="EH138" s="7"/>
      <c r="EI138" s="7"/>
      <c r="EJ138" s="7"/>
      <c r="EK138" s="7"/>
      <c r="EL138" s="7"/>
      <c r="EM138" s="7"/>
      <c r="EN138" s="7"/>
      <c r="EO138" s="7"/>
      <c r="EP138" s="7"/>
      <c r="EQ138" s="7"/>
      <c r="ER138" s="7"/>
      <c r="ES138" s="7"/>
      <c r="ET138" s="7"/>
      <c r="EU138" s="7"/>
      <c r="EV138" s="7"/>
      <c r="EW138" s="7"/>
      <c r="EX138" s="7"/>
      <c r="EY138" s="7"/>
      <c r="EZ138" s="7"/>
      <c r="FA138" s="7"/>
      <c r="FB138" s="7"/>
      <c r="FC138" s="7"/>
      <c r="FD138" s="7"/>
      <c r="FE138" s="7"/>
      <c r="FF138" s="7"/>
      <c r="FG138" s="7"/>
      <c r="FH138" s="7"/>
      <c r="FI138" s="7"/>
      <c r="FJ138" s="7"/>
      <c r="FK138" s="7"/>
      <c r="FL138" s="7"/>
      <c r="FM138" s="7"/>
      <c r="FN138" s="7"/>
      <c r="FO138" s="7"/>
      <c r="FP138" s="7"/>
      <c r="FQ138" s="7"/>
      <c r="FR138" s="7"/>
      <c r="FS138" s="7"/>
      <c r="FT138" s="7"/>
      <c r="FU138" s="7"/>
      <c r="FV138" s="7"/>
      <c r="FW138" s="7"/>
      <c r="FX138" s="7"/>
      <c r="FY138" s="7"/>
      <c r="FZ138" s="7"/>
      <c r="GA138" s="7"/>
      <c r="GB138" s="7"/>
      <c r="GC138" s="7"/>
      <c r="GD138" s="7"/>
      <c r="GE138" s="7"/>
      <c r="GF138" s="7"/>
      <c r="GG138" s="7"/>
      <c r="GH138" s="7"/>
      <c r="GI138" s="7"/>
      <c r="GJ138" s="7"/>
      <c r="GK138" s="7"/>
      <c r="GL138" s="7"/>
      <c r="GM138" s="7"/>
      <c r="GN138" s="7"/>
      <c r="GO138" s="7"/>
      <c r="GP138" s="7"/>
      <c r="GQ138" s="7"/>
      <c r="GR138" s="7"/>
      <c r="GS138" s="7"/>
      <c r="GT138" s="7"/>
      <c r="GU138" s="7"/>
      <c r="GV138" s="7"/>
      <c r="GW138" s="7"/>
      <c r="GX138" s="7"/>
      <c r="GY138" s="7"/>
      <c r="GZ138" s="7"/>
      <c r="HA138" s="7"/>
      <c r="HB138" s="7"/>
      <c r="HC138" s="7"/>
      <c r="HD138" s="7"/>
      <c r="HE138" s="7"/>
      <c r="HF138" s="7"/>
      <c r="HG138" s="7"/>
      <c r="HH138" s="7"/>
      <c r="HI138" s="7"/>
      <c r="HJ138" s="7"/>
      <c r="HK138" s="7"/>
      <c r="HL138" s="7"/>
      <c r="HM138" s="7"/>
      <c r="HN138" s="7"/>
      <c r="HO138" s="7"/>
      <c r="HP138" s="7"/>
      <c r="HQ138" s="7"/>
      <c r="HR138" s="7"/>
      <c r="HS138" s="7"/>
      <c r="HT138" s="7"/>
      <c r="HU138" s="7"/>
      <c r="HV138" s="7"/>
      <c r="HW138" s="7"/>
      <c r="HX138" s="7"/>
      <c r="HY138" s="7"/>
      <c r="HZ138" s="7"/>
      <c r="IA138" s="7"/>
      <c r="IB138" s="7"/>
      <c r="IC138" s="7"/>
      <c r="ID138" s="7"/>
      <c r="IE138" s="7"/>
      <c r="IF138" s="7"/>
      <c r="IG138" s="7"/>
      <c r="IH138" s="7"/>
      <c r="II138" s="7"/>
    </row>
    <row r="139" spans="1:243" x14ac:dyDescent="0.2">
      <c r="A139" s="34" t="s">
        <v>161</v>
      </c>
      <c r="B139" s="18" t="s">
        <v>372</v>
      </c>
      <c r="C139" s="25"/>
      <c r="D139" s="12" t="s">
        <v>43</v>
      </c>
      <c r="E139" s="87">
        <v>255</v>
      </c>
      <c r="F139" s="11">
        <f t="shared" si="14"/>
        <v>0</v>
      </c>
    </row>
    <row r="140" spans="1:243" x14ac:dyDescent="0.2">
      <c r="A140" s="34" t="s">
        <v>162</v>
      </c>
      <c r="B140" s="18" t="s">
        <v>373</v>
      </c>
      <c r="C140" s="25"/>
      <c r="D140" s="12" t="s">
        <v>43</v>
      </c>
      <c r="E140" s="87">
        <v>310</v>
      </c>
      <c r="F140" s="11">
        <f t="shared" si="14"/>
        <v>0</v>
      </c>
    </row>
    <row r="141" spans="1:243" ht="25.5" x14ac:dyDescent="0.2">
      <c r="A141" s="34" t="s">
        <v>163</v>
      </c>
      <c r="B141" s="18" t="s">
        <v>36</v>
      </c>
      <c r="C141" s="25"/>
      <c r="D141" s="12" t="s">
        <v>43</v>
      </c>
      <c r="E141" s="87">
        <v>171</v>
      </c>
      <c r="F141" s="11">
        <f t="shared" si="14"/>
        <v>0</v>
      </c>
    </row>
    <row r="142" spans="1:243" x14ac:dyDescent="0.2">
      <c r="A142" s="34" t="s">
        <v>164</v>
      </c>
      <c r="B142" s="18" t="s">
        <v>374</v>
      </c>
      <c r="C142" s="25"/>
      <c r="D142" s="12" t="s">
        <v>43</v>
      </c>
      <c r="E142" s="87">
        <v>144</v>
      </c>
      <c r="F142" s="11">
        <f t="shared" si="14"/>
        <v>0</v>
      </c>
    </row>
    <row r="143" spans="1:243" x14ac:dyDescent="0.2">
      <c r="A143" s="34" t="s">
        <v>165</v>
      </c>
      <c r="B143" s="18" t="s">
        <v>168</v>
      </c>
      <c r="C143" s="25"/>
      <c r="D143" s="12" t="s">
        <v>43</v>
      </c>
      <c r="E143" s="87">
        <v>18</v>
      </c>
      <c r="F143" s="11">
        <f t="shared" si="14"/>
        <v>0</v>
      </c>
    </row>
    <row r="144" spans="1:243" x14ac:dyDescent="0.2">
      <c r="A144" s="34" t="s">
        <v>166</v>
      </c>
      <c r="B144" s="18" t="s">
        <v>170</v>
      </c>
      <c r="C144" s="25"/>
      <c r="D144" s="12" t="s">
        <v>43</v>
      </c>
      <c r="E144" s="90">
        <v>282</v>
      </c>
      <c r="F144" s="11">
        <f t="shared" si="14"/>
        <v>0</v>
      </c>
    </row>
    <row r="145" spans="1:243" x14ac:dyDescent="0.2">
      <c r="A145" s="34" t="s">
        <v>167</v>
      </c>
      <c r="B145" s="18" t="s">
        <v>169</v>
      </c>
      <c r="C145" s="25"/>
      <c r="D145" s="12" t="s">
        <v>43</v>
      </c>
      <c r="E145" s="90">
        <v>421</v>
      </c>
      <c r="F145" s="11">
        <f t="shared" si="14"/>
        <v>0</v>
      </c>
    </row>
    <row r="146" spans="1:243" x14ac:dyDescent="0.2">
      <c r="A146" s="16" t="s">
        <v>32</v>
      </c>
      <c r="B146" s="18" t="s">
        <v>190</v>
      </c>
      <c r="C146" s="25"/>
      <c r="D146" s="12" t="s">
        <v>43</v>
      </c>
      <c r="E146" s="87">
        <v>38</v>
      </c>
      <c r="F146" s="11">
        <f t="shared" si="14"/>
        <v>0</v>
      </c>
    </row>
    <row r="147" spans="1:243" x14ac:dyDescent="0.2">
      <c r="A147" s="16" t="s">
        <v>171</v>
      </c>
      <c r="B147" s="18" t="s">
        <v>191</v>
      </c>
      <c r="C147" s="25"/>
      <c r="D147" s="12" t="s">
        <v>43</v>
      </c>
      <c r="E147" s="87">
        <v>95</v>
      </c>
      <c r="F147" s="11">
        <f t="shared" si="14"/>
        <v>0</v>
      </c>
    </row>
    <row r="148" spans="1:243" s="6" customFormat="1" ht="25.5" x14ac:dyDescent="0.2">
      <c r="A148" s="16" t="s">
        <v>33</v>
      </c>
      <c r="B148" s="18" t="s">
        <v>188</v>
      </c>
      <c r="C148" s="25"/>
      <c r="D148" s="12" t="s">
        <v>43</v>
      </c>
      <c r="E148" s="87">
        <v>87</v>
      </c>
      <c r="F148" s="11">
        <f t="shared" si="14"/>
        <v>0</v>
      </c>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c r="DC148" s="1"/>
      <c r="DD148" s="1"/>
      <c r="DE148" s="1"/>
      <c r="DF148" s="1"/>
      <c r="DG148" s="1"/>
      <c r="DH148" s="1"/>
      <c r="DI148" s="1"/>
      <c r="DJ148" s="1"/>
      <c r="DK148" s="1"/>
      <c r="DL148" s="1"/>
      <c r="DM148" s="1"/>
      <c r="DN148" s="1"/>
      <c r="DO148" s="1"/>
      <c r="DP148" s="1"/>
      <c r="DQ148" s="1"/>
      <c r="DR148" s="1"/>
      <c r="DS148" s="1"/>
      <c r="DT148" s="1"/>
      <c r="DU148" s="1"/>
      <c r="DV148" s="1"/>
      <c r="DW148" s="1"/>
      <c r="DX148" s="1"/>
      <c r="DY148" s="1"/>
      <c r="DZ148" s="1"/>
      <c r="EA148" s="1"/>
      <c r="EB148" s="1"/>
      <c r="EC148" s="1"/>
      <c r="ED148" s="1"/>
      <c r="EE148" s="1"/>
      <c r="EF148" s="1"/>
      <c r="EG148" s="1"/>
      <c r="EH148" s="1"/>
      <c r="EI148" s="1"/>
      <c r="EJ148" s="1"/>
      <c r="EK148" s="1"/>
      <c r="EL148" s="1"/>
      <c r="EM148" s="1"/>
      <c r="EN148" s="1"/>
      <c r="EO148" s="1"/>
      <c r="EP148" s="1"/>
      <c r="EQ148" s="1"/>
      <c r="ER148" s="1"/>
      <c r="ES148" s="1"/>
      <c r="ET148" s="1"/>
      <c r="EU148" s="1"/>
      <c r="EV148" s="1"/>
      <c r="EW148" s="1"/>
      <c r="EX148" s="1"/>
      <c r="EY148" s="1"/>
      <c r="EZ148" s="1"/>
      <c r="FA148" s="1"/>
      <c r="FB148" s="1"/>
      <c r="FC148" s="1"/>
      <c r="FD148" s="1"/>
      <c r="FE148" s="1"/>
      <c r="FF148" s="1"/>
      <c r="FG148" s="1"/>
      <c r="FH148" s="1"/>
      <c r="FI148" s="1"/>
      <c r="FJ148" s="1"/>
      <c r="FK148" s="1"/>
      <c r="FL148" s="1"/>
      <c r="FM148" s="1"/>
      <c r="FN148" s="1"/>
      <c r="FO148" s="1"/>
      <c r="FP148" s="1"/>
      <c r="FQ148" s="1"/>
      <c r="FR148" s="1"/>
      <c r="FS148" s="1"/>
      <c r="FT148" s="1"/>
      <c r="FU148" s="1"/>
      <c r="FV148" s="1"/>
      <c r="FW148" s="1"/>
      <c r="FX148" s="1"/>
      <c r="FY148" s="1"/>
      <c r="FZ148" s="1"/>
      <c r="GA148" s="1"/>
      <c r="GB148" s="1"/>
      <c r="GC148" s="1"/>
      <c r="GD148" s="1"/>
      <c r="GE148" s="1"/>
      <c r="GF148" s="1"/>
      <c r="GG148" s="1"/>
      <c r="GH148" s="1"/>
      <c r="GI148" s="1"/>
      <c r="GJ148" s="1"/>
      <c r="GK148" s="1"/>
      <c r="GL148" s="1"/>
      <c r="GM148" s="1"/>
      <c r="GN148" s="1"/>
      <c r="GO148" s="1"/>
      <c r="GP148" s="1"/>
      <c r="GQ148" s="1"/>
      <c r="GR148" s="1"/>
      <c r="GS148" s="1"/>
      <c r="GT148" s="1"/>
      <c r="GU148" s="1"/>
      <c r="GV148" s="1"/>
      <c r="GW148" s="1"/>
      <c r="GX148" s="1"/>
      <c r="GY148" s="1"/>
      <c r="GZ148" s="1"/>
      <c r="HA148" s="1"/>
      <c r="HB148" s="1"/>
      <c r="HC148" s="1"/>
      <c r="HD148" s="1"/>
      <c r="HE148" s="1"/>
      <c r="HF148" s="1"/>
      <c r="HG148" s="1"/>
      <c r="HH148" s="1"/>
      <c r="HI148" s="1"/>
      <c r="HJ148" s="1"/>
      <c r="HK148" s="1"/>
      <c r="HL148" s="1"/>
      <c r="HM148" s="1"/>
      <c r="HN148" s="1"/>
      <c r="HO148" s="1"/>
      <c r="HP148" s="1"/>
      <c r="HQ148" s="1"/>
      <c r="HR148" s="1"/>
      <c r="HS148" s="1"/>
      <c r="HT148" s="1"/>
      <c r="HU148" s="1"/>
      <c r="HV148" s="1"/>
      <c r="HW148" s="1"/>
      <c r="HX148" s="1"/>
      <c r="HY148" s="1"/>
      <c r="HZ148" s="1"/>
      <c r="IA148" s="1"/>
      <c r="IB148" s="1"/>
      <c r="IC148" s="1"/>
      <c r="ID148" s="1"/>
      <c r="IE148" s="1"/>
      <c r="IF148" s="1"/>
      <c r="IG148" s="1"/>
      <c r="IH148" s="1"/>
      <c r="II148" s="1"/>
    </row>
    <row r="149" spans="1:243" s="7" customFormat="1" ht="25.5" x14ac:dyDescent="0.2">
      <c r="A149" s="16" t="s">
        <v>172</v>
      </c>
      <c r="B149" s="18" t="s">
        <v>189</v>
      </c>
      <c r="C149" s="25"/>
      <c r="D149" s="12" t="s">
        <v>43</v>
      </c>
      <c r="E149" s="87">
        <v>144</v>
      </c>
      <c r="F149" s="11">
        <f t="shared" si="14"/>
        <v>0</v>
      </c>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c r="CZ149" s="1"/>
      <c r="DA149" s="1"/>
      <c r="DB149" s="1"/>
      <c r="DC149" s="1"/>
      <c r="DD149" s="1"/>
      <c r="DE149" s="1"/>
      <c r="DF149" s="1"/>
      <c r="DG149" s="1"/>
      <c r="DH149" s="1"/>
      <c r="DI149" s="1"/>
      <c r="DJ149" s="1"/>
      <c r="DK149" s="1"/>
      <c r="DL149" s="1"/>
      <c r="DM149" s="1"/>
      <c r="DN149" s="1"/>
      <c r="DO149" s="1"/>
      <c r="DP149" s="1"/>
      <c r="DQ149" s="1"/>
      <c r="DR149" s="1"/>
      <c r="DS149" s="1"/>
      <c r="DT149" s="1"/>
      <c r="DU149" s="1"/>
      <c r="DV149" s="1"/>
      <c r="DW149" s="1"/>
      <c r="DX149" s="1"/>
      <c r="DY149" s="1"/>
      <c r="DZ149" s="1"/>
      <c r="EA149" s="1"/>
      <c r="EB149" s="1"/>
      <c r="EC149" s="1"/>
      <c r="ED149" s="1"/>
      <c r="EE149" s="1"/>
      <c r="EF149" s="1"/>
      <c r="EG149" s="1"/>
      <c r="EH149" s="1"/>
      <c r="EI149" s="1"/>
      <c r="EJ149" s="1"/>
      <c r="EK149" s="1"/>
      <c r="EL149" s="1"/>
      <c r="EM149" s="1"/>
      <c r="EN149" s="1"/>
      <c r="EO149" s="1"/>
      <c r="EP149" s="1"/>
      <c r="EQ149" s="1"/>
      <c r="ER149" s="1"/>
      <c r="ES149" s="1"/>
      <c r="ET149" s="1"/>
      <c r="EU149" s="1"/>
      <c r="EV149" s="1"/>
      <c r="EW149" s="1"/>
      <c r="EX149" s="1"/>
      <c r="EY149" s="1"/>
      <c r="EZ149" s="1"/>
      <c r="FA149" s="1"/>
      <c r="FB149" s="1"/>
      <c r="FC149" s="1"/>
      <c r="FD149" s="1"/>
      <c r="FE149" s="1"/>
      <c r="FF149" s="1"/>
      <c r="FG149" s="1"/>
      <c r="FH149" s="1"/>
      <c r="FI149" s="1"/>
      <c r="FJ149" s="1"/>
      <c r="FK149" s="1"/>
      <c r="FL149" s="1"/>
      <c r="FM149" s="1"/>
      <c r="FN149" s="1"/>
      <c r="FO149" s="1"/>
      <c r="FP149" s="1"/>
      <c r="FQ149" s="1"/>
      <c r="FR149" s="1"/>
      <c r="FS149" s="1"/>
      <c r="FT149" s="1"/>
      <c r="FU149" s="1"/>
      <c r="FV149" s="1"/>
      <c r="FW149" s="1"/>
      <c r="FX149" s="1"/>
      <c r="FY149" s="1"/>
      <c r="FZ149" s="1"/>
      <c r="GA149" s="1"/>
      <c r="GB149" s="1"/>
      <c r="GC149" s="1"/>
      <c r="GD149" s="1"/>
      <c r="GE149" s="1"/>
      <c r="GF149" s="1"/>
      <c r="GG149" s="1"/>
      <c r="GH149" s="1"/>
      <c r="GI149" s="1"/>
      <c r="GJ149" s="1"/>
      <c r="GK149" s="1"/>
      <c r="GL149" s="1"/>
      <c r="GM149" s="1"/>
      <c r="GN149" s="1"/>
      <c r="GO149" s="1"/>
      <c r="GP149" s="1"/>
      <c r="GQ149" s="1"/>
      <c r="GR149" s="1"/>
      <c r="GS149" s="1"/>
      <c r="GT149" s="1"/>
      <c r="GU149" s="1"/>
      <c r="GV149" s="1"/>
      <c r="GW149" s="1"/>
      <c r="GX149" s="1"/>
      <c r="GY149" s="1"/>
      <c r="GZ149" s="1"/>
      <c r="HA149" s="1"/>
      <c r="HB149" s="1"/>
      <c r="HC149" s="1"/>
      <c r="HD149" s="1"/>
      <c r="HE149" s="1"/>
      <c r="HF149" s="1"/>
      <c r="HG149" s="1"/>
      <c r="HH149" s="1"/>
      <c r="HI149" s="1"/>
      <c r="HJ149" s="1"/>
      <c r="HK149" s="1"/>
      <c r="HL149" s="1"/>
      <c r="HM149" s="1"/>
      <c r="HN149" s="1"/>
      <c r="HO149" s="1"/>
      <c r="HP149" s="1"/>
      <c r="HQ149" s="1"/>
      <c r="HR149" s="1"/>
      <c r="HS149" s="1"/>
      <c r="HT149" s="1"/>
      <c r="HU149" s="1"/>
      <c r="HV149" s="1"/>
      <c r="HW149" s="1"/>
      <c r="HX149" s="1"/>
      <c r="HY149" s="1"/>
      <c r="HZ149" s="1"/>
      <c r="IA149" s="1"/>
      <c r="IB149" s="1"/>
      <c r="IC149" s="1"/>
      <c r="ID149" s="1"/>
      <c r="IE149" s="1"/>
      <c r="IF149" s="1"/>
      <c r="IG149" s="1"/>
      <c r="IH149" s="1"/>
      <c r="II149" s="1"/>
    </row>
    <row r="150" spans="1:243" s="7" customFormat="1" ht="25.5" x14ac:dyDescent="0.2">
      <c r="A150" s="16" t="s">
        <v>192</v>
      </c>
      <c r="B150" s="18" t="s">
        <v>194</v>
      </c>
      <c r="C150" s="25"/>
      <c r="D150" s="12" t="s">
        <v>43</v>
      </c>
      <c r="E150" s="87">
        <v>87</v>
      </c>
      <c r="F150" s="11">
        <f t="shared" si="14"/>
        <v>0</v>
      </c>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c r="DB150" s="1"/>
      <c r="DC150" s="1"/>
      <c r="DD150" s="1"/>
      <c r="DE150" s="1"/>
      <c r="DF150" s="1"/>
      <c r="DG150" s="1"/>
      <c r="DH150" s="1"/>
      <c r="DI150" s="1"/>
      <c r="DJ150" s="1"/>
      <c r="DK150" s="1"/>
      <c r="DL150" s="1"/>
      <c r="DM150" s="1"/>
      <c r="DN150" s="1"/>
      <c r="DO150" s="1"/>
      <c r="DP150" s="1"/>
      <c r="DQ150" s="1"/>
      <c r="DR150" s="1"/>
      <c r="DS150" s="1"/>
      <c r="DT150" s="1"/>
      <c r="DU150" s="1"/>
      <c r="DV150" s="1"/>
      <c r="DW150" s="1"/>
      <c r="DX150" s="1"/>
      <c r="DY150" s="1"/>
      <c r="DZ150" s="1"/>
      <c r="EA150" s="1"/>
      <c r="EB150" s="1"/>
      <c r="EC150" s="1"/>
      <c r="ED150" s="1"/>
      <c r="EE150" s="1"/>
      <c r="EF150" s="1"/>
      <c r="EG150" s="1"/>
      <c r="EH150" s="1"/>
      <c r="EI150" s="1"/>
      <c r="EJ150" s="1"/>
      <c r="EK150" s="1"/>
      <c r="EL150" s="1"/>
      <c r="EM150" s="1"/>
      <c r="EN150" s="1"/>
      <c r="EO150" s="1"/>
      <c r="EP150" s="1"/>
      <c r="EQ150" s="1"/>
      <c r="ER150" s="1"/>
      <c r="ES150" s="1"/>
      <c r="ET150" s="1"/>
      <c r="EU150" s="1"/>
      <c r="EV150" s="1"/>
      <c r="EW150" s="1"/>
      <c r="EX150" s="1"/>
      <c r="EY150" s="1"/>
      <c r="EZ150" s="1"/>
      <c r="FA150" s="1"/>
      <c r="FB150" s="1"/>
      <c r="FC150" s="1"/>
      <c r="FD150" s="1"/>
      <c r="FE150" s="1"/>
      <c r="FF150" s="1"/>
      <c r="FG150" s="1"/>
      <c r="FH150" s="1"/>
      <c r="FI150" s="1"/>
      <c r="FJ150" s="1"/>
      <c r="FK150" s="1"/>
      <c r="FL150" s="1"/>
      <c r="FM150" s="1"/>
      <c r="FN150" s="1"/>
      <c r="FO150" s="1"/>
      <c r="FP150" s="1"/>
      <c r="FQ150" s="1"/>
      <c r="FR150" s="1"/>
      <c r="FS150" s="1"/>
      <c r="FT150" s="1"/>
      <c r="FU150" s="1"/>
      <c r="FV150" s="1"/>
      <c r="FW150" s="1"/>
      <c r="FX150" s="1"/>
      <c r="FY150" s="1"/>
      <c r="FZ150" s="1"/>
      <c r="GA150" s="1"/>
      <c r="GB150" s="1"/>
      <c r="GC150" s="1"/>
      <c r="GD150" s="1"/>
      <c r="GE150" s="1"/>
      <c r="GF150" s="1"/>
      <c r="GG150" s="1"/>
      <c r="GH150" s="1"/>
      <c r="GI150" s="1"/>
      <c r="GJ150" s="1"/>
      <c r="GK150" s="1"/>
      <c r="GL150" s="1"/>
      <c r="GM150" s="1"/>
      <c r="GN150" s="1"/>
      <c r="GO150" s="1"/>
      <c r="GP150" s="1"/>
      <c r="GQ150" s="1"/>
      <c r="GR150" s="1"/>
      <c r="GS150" s="1"/>
      <c r="GT150" s="1"/>
      <c r="GU150" s="1"/>
      <c r="GV150" s="1"/>
      <c r="GW150" s="1"/>
      <c r="GX150" s="1"/>
      <c r="GY150" s="1"/>
      <c r="GZ150" s="1"/>
      <c r="HA150" s="1"/>
      <c r="HB150" s="1"/>
      <c r="HC150" s="1"/>
      <c r="HD150" s="1"/>
      <c r="HE150" s="1"/>
      <c r="HF150" s="1"/>
      <c r="HG150" s="1"/>
      <c r="HH150" s="1"/>
      <c r="HI150" s="1"/>
      <c r="HJ150" s="1"/>
      <c r="HK150" s="1"/>
      <c r="HL150" s="1"/>
      <c r="HM150" s="1"/>
      <c r="HN150" s="1"/>
      <c r="HO150" s="1"/>
      <c r="HP150" s="1"/>
      <c r="HQ150" s="1"/>
      <c r="HR150" s="1"/>
      <c r="HS150" s="1"/>
      <c r="HT150" s="1"/>
      <c r="HU150" s="1"/>
      <c r="HV150" s="1"/>
      <c r="HW150" s="1"/>
      <c r="HX150" s="1"/>
      <c r="HY150" s="1"/>
      <c r="HZ150" s="1"/>
      <c r="IA150" s="1"/>
      <c r="IB150" s="1"/>
      <c r="IC150" s="1"/>
      <c r="ID150" s="1"/>
      <c r="IE150" s="1"/>
      <c r="IF150" s="1"/>
      <c r="IG150" s="1"/>
      <c r="IH150" s="1"/>
      <c r="II150" s="1"/>
    </row>
    <row r="151" spans="1:243" s="6" customFormat="1" ht="25.5" x14ac:dyDescent="0.2">
      <c r="A151" s="16" t="s">
        <v>173</v>
      </c>
      <c r="B151" s="18" t="s">
        <v>193</v>
      </c>
      <c r="C151" s="25"/>
      <c r="D151" s="12" t="s">
        <v>43</v>
      </c>
      <c r="E151" s="87">
        <v>144</v>
      </c>
      <c r="F151" s="11">
        <f t="shared" si="14"/>
        <v>0</v>
      </c>
    </row>
    <row r="152" spans="1:243" s="7" customFormat="1" x14ac:dyDescent="0.2">
      <c r="A152" s="16" t="s">
        <v>276</v>
      </c>
      <c r="B152" s="18" t="s">
        <v>267</v>
      </c>
      <c r="C152" s="25"/>
      <c r="D152" s="12" t="s">
        <v>43</v>
      </c>
      <c r="E152" s="87">
        <v>65</v>
      </c>
      <c r="F152" s="11">
        <f t="shared" si="14"/>
        <v>0</v>
      </c>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c r="CW152" s="1"/>
      <c r="CX152" s="1"/>
      <c r="CY152" s="1"/>
      <c r="CZ152" s="1"/>
      <c r="DA152" s="1"/>
      <c r="DB152" s="1"/>
      <c r="DC152" s="1"/>
      <c r="DD152" s="1"/>
      <c r="DE152" s="1"/>
      <c r="DF152" s="1"/>
      <c r="DG152" s="1"/>
      <c r="DH152" s="1"/>
      <c r="DI152" s="1"/>
      <c r="DJ152" s="1"/>
      <c r="DK152" s="1"/>
      <c r="DL152" s="1"/>
      <c r="DM152" s="1"/>
      <c r="DN152" s="1"/>
      <c r="DO152" s="1"/>
      <c r="DP152" s="1"/>
      <c r="DQ152" s="1"/>
      <c r="DR152" s="1"/>
      <c r="DS152" s="1"/>
      <c r="DT152" s="1"/>
      <c r="DU152" s="1"/>
      <c r="DV152" s="1"/>
      <c r="DW152" s="1"/>
      <c r="DX152" s="1"/>
      <c r="DY152" s="1"/>
      <c r="DZ152" s="1"/>
      <c r="EA152" s="1"/>
      <c r="EB152" s="1"/>
      <c r="EC152" s="1"/>
      <c r="ED152" s="1"/>
      <c r="EE152" s="1"/>
      <c r="EF152" s="1"/>
      <c r="EG152" s="1"/>
      <c r="EH152" s="1"/>
      <c r="EI152" s="1"/>
      <c r="EJ152" s="1"/>
      <c r="EK152" s="1"/>
      <c r="EL152" s="1"/>
      <c r="EM152" s="1"/>
      <c r="EN152" s="1"/>
      <c r="EO152" s="1"/>
      <c r="EP152" s="1"/>
      <c r="EQ152" s="1"/>
      <c r="ER152" s="1"/>
      <c r="ES152" s="1"/>
      <c r="ET152" s="1"/>
      <c r="EU152" s="1"/>
      <c r="EV152" s="1"/>
      <c r="EW152" s="1"/>
      <c r="EX152" s="1"/>
      <c r="EY152" s="1"/>
      <c r="EZ152" s="1"/>
      <c r="FA152" s="1"/>
      <c r="FB152" s="1"/>
      <c r="FC152" s="1"/>
      <c r="FD152" s="1"/>
      <c r="FE152" s="1"/>
      <c r="FF152" s="1"/>
      <c r="FG152" s="1"/>
      <c r="FH152" s="1"/>
      <c r="FI152" s="1"/>
      <c r="FJ152" s="1"/>
      <c r="FK152" s="1"/>
      <c r="FL152" s="1"/>
      <c r="FM152" s="1"/>
      <c r="FN152" s="1"/>
      <c r="FO152" s="1"/>
      <c r="FP152" s="1"/>
      <c r="FQ152" s="1"/>
      <c r="FR152" s="1"/>
      <c r="FS152" s="1"/>
      <c r="FT152" s="1"/>
      <c r="FU152" s="1"/>
      <c r="FV152" s="1"/>
      <c r="FW152" s="1"/>
      <c r="FX152" s="1"/>
      <c r="FY152" s="1"/>
      <c r="FZ152" s="1"/>
      <c r="GA152" s="1"/>
      <c r="GB152" s="1"/>
      <c r="GC152" s="1"/>
      <c r="GD152" s="1"/>
      <c r="GE152" s="1"/>
      <c r="GF152" s="1"/>
      <c r="GG152" s="1"/>
      <c r="GH152" s="1"/>
      <c r="GI152" s="1"/>
      <c r="GJ152" s="1"/>
      <c r="GK152" s="1"/>
      <c r="GL152" s="1"/>
      <c r="GM152" s="1"/>
      <c r="GN152" s="1"/>
      <c r="GO152" s="1"/>
      <c r="GP152" s="1"/>
      <c r="GQ152" s="1"/>
      <c r="GR152" s="1"/>
      <c r="GS152" s="1"/>
      <c r="GT152" s="1"/>
      <c r="GU152" s="1"/>
      <c r="GV152" s="1"/>
      <c r="GW152" s="1"/>
      <c r="GX152" s="1"/>
      <c r="GY152" s="1"/>
      <c r="GZ152" s="1"/>
      <c r="HA152" s="1"/>
      <c r="HB152" s="1"/>
      <c r="HC152" s="1"/>
      <c r="HD152" s="1"/>
      <c r="HE152" s="1"/>
      <c r="HF152" s="1"/>
      <c r="HG152" s="1"/>
      <c r="HH152" s="1"/>
      <c r="HI152" s="1"/>
      <c r="HJ152" s="1"/>
      <c r="HK152" s="1"/>
      <c r="HL152" s="1"/>
      <c r="HM152" s="1"/>
      <c r="HN152" s="1"/>
      <c r="HO152" s="1"/>
      <c r="HP152" s="1"/>
      <c r="HQ152" s="1"/>
      <c r="HR152" s="1"/>
      <c r="HS152" s="1"/>
      <c r="HT152" s="1"/>
      <c r="HU152" s="1"/>
      <c r="HV152" s="1"/>
      <c r="HW152" s="1"/>
      <c r="HX152" s="1"/>
      <c r="HY152" s="1"/>
      <c r="HZ152" s="1"/>
      <c r="IA152" s="1"/>
      <c r="IB152" s="1"/>
      <c r="IC152" s="1"/>
      <c r="ID152" s="1"/>
      <c r="IE152" s="1"/>
      <c r="IF152" s="1"/>
      <c r="IG152" s="1"/>
      <c r="IH152" s="1"/>
      <c r="II152" s="1"/>
    </row>
    <row r="153" spans="1:243" s="7" customFormat="1" x14ac:dyDescent="0.2">
      <c r="A153" s="16" t="s">
        <v>268</v>
      </c>
      <c r="B153" s="18" t="s">
        <v>269</v>
      </c>
      <c r="C153" s="25"/>
      <c r="D153" s="12" t="s">
        <v>43</v>
      </c>
      <c r="E153" s="87">
        <v>110</v>
      </c>
      <c r="F153" s="11">
        <f t="shared" si="14"/>
        <v>0</v>
      </c>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c r="DB153" s="1"/>
      <c r="DC153" s="1"/>
      <c r="DD153" s="1"/>
      <c r="DE153" s="1"/>
      <c r="DF153" s="1"/>
      <c r="DG153" s="1"/>
      <c r="DH153" s="1"/>
      <c r="DI153" s="1"/>
      <c r="DJ153" s="1"/>
      <c r="DK153" s="1"/>
      <c r="DL153" s="1"/>
      <c r="DM153" s="1"/>
      <c r="DN153" s="1"/>
      <c r="DO153" s="1"/>
      <c r="DP153" s="1"/>
      <c r="DQ153" s="1"/>
      <c r="DR153" s="1"/>
      <c r="DS153" s="1"/>
      <c r="DT153" s="1"/>
      <c r="DU153" s="1"/>
      <c r="DV153" s="1"/>
      <c r="DW153" s="1"/>
      <c r="DX153" s="1"/>
      <c r="DY153" s="1"/>
      <c r="DZ153" s="1"/>
      <c r="EA153" s="1"/>
      <c r="EB153" s="1"/>
      <c r="EC153" s="1"/>
      <c r="ED153" s="1"/>
      <c r="EE153" s="1"/>
      <c r="EF153" s="1"/>
      <c r="EG153" s="1"/>
      <c r="EH153" s="1"/>
      <c r="EI153" s="1"/>
      <c r="EJ153" s="1"/>
      <c r="EK153" s="1"/>
      <c r="EL153" s="1"/>
      <c r="EM153" s="1"/>
      <c r="EN153" s="1"/>
      <c r="EO153" s="1"/>
      <c r="EP153" s="1"/>
      <c r="EQ153" s="1"/>
      <c r="ER153" s="1"/>
      <c r="ES153" s="1"/>
      <c r="ET153" s="1"/>
      <c r="EU153" s="1"/>
      <c r="EV153" s="1"/>
      <c r="EW153" s="1"/>
      <c r="EX153" s="1"/>
      <c r="EY153" s="1"/>
      <c r="EZ153" s="1"/>
      <c r="FA153" s="1"/>
      <c r="FB153" s="1"/>
      <c r="FC153" s="1"/>
      <c r="FD153" s="1"/>
      <c r="FE153" s="1"/>
      <c r="FF153" s="1"/>
      <c r="FG153" s="1"/>
      <c r="FH153" s="1"/>
      <c r="FI153" s="1"/>
      <c r="FJ153" s="1"/>
      <c r="FK153" s="1"/>
      <c r="FL153" s="1"/>
      <c r="FM153" s="1"/>
      <c r="FN153" s="1"/>
      <c r="FO153" s="1"/>
      <c r="FP153" s="1"/>
      <c r="FQ153" s="1"/>
      <c r="FR153" s="1"/>
      <c r="FS153" s="1"/>
      <c r="FT153" s="1"/>
      <c r="FU153" s="1"/>
      <c r="FV153" s="1"/>
      <c r="FW153" s="1"/>
      <c r="FX153" s="1"/>
      <c r="FY153" s="1"/>
      <c r="FZ153" s="1"/>
      <c r="GA153" s="1"/>
      <c r="GB153" s="1"/>
      <c r="GC153" s="1"/>
      <c r="GD153" s="1"/>
      <c r="GE153" s="1"/>
      <c r="GF153" s="1"/>
      <c r="GG153" s="1"/>
      <c r="GH153" s="1"/>
      <c r="GI153" s="1"/>
      <c r="GJ153" s="1"/>
      <c r="GK153" s="1"/>
      <c r="GL153" s="1"/>
      <c r="GM153" s="1"/>
      <c r="GN153" s="1"/>
      <c r="GO153" s="1"/>
      <c r="GP153" s="1"/>
      <c r="GQ153" s="1"/>
      <c r="GR153" s="1"/>
      <c r="GS153" s="1"/>
      <c r="GT153" s="1"/>
      <c r="GU153" s="1"/>
      <c r="GV153" s="1"/>
      <c r="GW153" s="1"/>
      <c r="GX153" s="1"/>
      <c r="GY153" s="1"/>
      <c r="GZ153" s="1"/>
      <c r="HA153" s="1"/>
      <c r="HB153" s="1"/>
      <c r="HC153" s="1"/>
      <c r="HD153" s="1"/>
      <c r="HE153" s="1"/>
      <c r="HF153" s="1"/>
      <c r="HG153" s="1"/>
      <c r="HH153" s="1"/>
      <c r="HI153" s="1"/>
      <c r="HJ153" s="1"/>
      <c r="HK153" s="1"/>
      <c r="HL153" s="1"/>
      <c r="HM153" s="1"/>
      <c r="HN153" s="1"/>
      <c r="HO153" s="1"/>
      <c r="HP153" s="1"/>
      <c r="HQ153" s="1"/>
      <c r="HR153" s="1"/>
      <c r="HS153" s="1"/>
      <c r="HT153" s="1"/>
      <c r="HU153" s="1"/>
      <c r="HV153" s="1"/>
      <c r="HW153" s="1"/>
      <c r="HX153" s="1"/>
      <c r="HY153" s="1"/>
      <c r="HZ153" s="1"/>
      <c r="IA153" s="1"/>
      <c r="IB153" s="1"/>
      <c r="IC153" s="1"/>
      <c r="ID153" s="1"/>
      <c r="IE153" s="1"/>
      <c r="IF153" s="1"/>
      <c r="IG153" s="1"/>
      <c r="IH153" s="1"/>
      <c r="II153" s="1"/>
    </row>
    <row r="154" spans="1:243" s="6" customFormat="1" x14ac:dyDescent="0.2">
      <c r="A154" s="78" t="s">
        <v>259</v>
      </c>
      <c r="B154" s="69" t="s">
        <v>375</v>
      </c>
      <c r="C154" s="25"/>
      <c r="D154" s="70" t="s">
        <v>43</v>
      </c>
      <c r="E154" s="90">
        <v>150</v>
      </c>
      <c r="F154" s="11">
        <f t="shared" si="14"/>
        <v>0</v>
      </c>
    </row>
    <row r="155" spans="1:243" x14ac:dyDescent="0.2">
      <c r="A155" s="78" t="s">
        <v>260</v>
      </c>
      <c r="B155" s="69" t="s">
        <v>261</v>
      </c>
      <c r="C155" s="25"/>
      <c r="D155" s="70" t="s">
        <v>43</v>
      </c>
      <c r="E155" s="90">
        <v>971</v>
      </c>
      <c r="F155" s="11">
        <f t="shared" si="14"/>
        <v>0</v>
      </c>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c r="AO155" s="6"/>
      <c r="AP155" s="6"/>
      <c r="AQ155" s="6"/>
      <c r="AR155" s="6"/>
      <c r="AS155" s="6"/>
      <c r="AT155" s="6"/>
      <c r="AU155" s="6"/>
      <c r="AV155" s="6"/>
      <c r="AW155" s="6"/>
      <c r="AX155" s="6"/>
      <c r="AY155" s="6"/>
      <c r="AZ155" s="6"/>
      <c r="BA155" s="6"/>
      <c r="BB155" s="6"/>
      <c r="BC155" s="6"/>
      <c r="BD155" s="6"/>
      <c r="BE155" s="6"/>
      <c r="BF155" s="6"/>
      <c r="BG155" s="6"/>
      <c r="BH155" s="6"/>
      <c r="BI155" s="6"/>
      <c r="BJ155" s="6"/>
      <c r="BK155" s="6"/>
      <c r="BL155" s="6"/>
      <c r="BM155" s="6"/>
      <c r="BN155" s="6"/>
      <c r="BO155" s="6"/>
      <c r="BP155" s="6"/>
      <c r="BQ155" s="6"/>
      <c r="BR155" s="6"/>
      <c r="BS155" s="6"/>
      <c r="BT155" s="6"/>
      <c r="BU155" s="6"/>
      <c r="BV155" s="6"/>
      <c r="BW155" s="6"/>
      <c r="BX155" s="6"/>
      <c r="BY155" s="6"/>
      <c r="BZ155" s="6"/>
      <c r="CA155" s="6"/>
      <c r="CB155" s="6"/>
      <c r="CC155" s="6"/>
      <c r="CD155" s="6"/>
      <c r="CE155" s="6"/>
      <c r="CF155" s="6"/>
      <c r="CG155" s="6"/>
      <c r="CH155" s="6"/>
      <c r="CI155" s="6"/>
      <c r="CJ155" s="6"/>
      <c r="CK155" s="6"/>
      <c r="CL155" s="6"/>
      <c r="CM155" s="6"/>
      <c r="CN155" s="6"/>
      <c r="CO155" s="6"/>
      <c r="CP155" s="6"/>
      <c r="CQ155" s="6"/>
      <c r="CR155" s="6"/>
      <c r="CS155" s="6"/>
      <c r="CT155" s="6"/>
      <c r="CU155" s="6"/>
      <c r="CV155" s="6"/>
      <c r="CW155" s="6"/>
      <c r="CX155" s="6"/>
      <c r="CY155" s="6"/>
      <c r="CZ155" s="6"/>
      <c r="DA155" s="6"/>
      <c r="DB155" s="6"/>
      <c r="DC155" s="6"/>
      <c r="DD155" s="6"/>
      <c r="DE155" s="6"/>
      <c r="DF155" s="6"/>
      <c r="DG155" s="6"/>
      <c r="DH155" s="6"/>
      <c r="DI155" s="6"/>
      <c r="DJ155" s="6"/>
      <c r="DK155" s="6"/>
      <c r="DL155" s="6"/>
      <c r="DM155" s="6"/>
      <c r="DN155" s="6"/>
      <c r="DO155" s="6"/>
      <c r="DP155" s="6"/>
      <c r="DQ155" s="6"/>
      <c r="DR155" s="6"/>
      <c r="DS155" s="6"/>
      <c r="DT155" s="6"/>
      <c r="DU155" s="6"/>
      <c r="DV155" s="6"/>
      <c r="DW155" s="6"/>
      <c r="DX155" s="6"/>
      <c r="DY155" s="6"/>
      <c r="DZ155" s="6"/>
      <c r="EA155" s="6"/>
      <c r="EB155" s="6"/>
      <c r="EC155" s="6"/>
      <c r="ED155" s="6"/>
      <c r="EE155" s="6"/>
      <c r="EF155" s="6"/>
      <c r="EG155" s="6"/>
      <c r="EH155" s="6"/>
      <c r="EI155" s="6"/>
      <c r="EJ155" s="6"/>
      <c r="EK155" s="6"/>
      <c r="EL155" s="6"/>
      <c r="EM155" s="6"/>
      <c r="EN155" s="6"/>
      <c r="EO155" s="6"/>
      <c r="EP155" s="6"/>
      <c r="EQ155" s="6"/>
      <c r="ER155" s="6"/>
      <c r="ES155" s="6"/>
      <c r="ET155" s="6"/>
      <c r="EU155" s="6"/>
      <c r="EV155" s="6"/>
      <c r="EW155" s="6"/>
      <c r="EX155" s="6"/>
      <c r="EY155" s="6"/>
      <c r="EZ155" s="6"/>
      <c r="FA155" s="6"/>
      <c r="FB155" s="6"/>
      <c r="FC155" s="6"/>
      <c r="FD155" s="6"/>
      <c r="FE155" s="6"/>
      <c r="FF155" s="6"/>
      <c r="FG155" s="6"/>
      <c r="FH155" s="6"/>
      <c r="FI155" s="6"/>
      <c r="FJ155" s="6"/>
      <c r="FK155" s="6"/>
      <c r="FL155" s="6"/>
      <c r="FM155" s="6"/>
      <c r="FN155" s="6"/>
      <c r="FO155" s="6"/>
      <c r="FP155" s="6"/>
      <c r="FQ155" s="6"/>
      <c r="FR155" s="6"/>
      <c r="FS155" s="6"/>
      <c r="FT155" s="6"/>
      <c r="FU155" s="6"/>
      <c r="FV155" s="6"/>
      <c r="FW155" s="6"/>
      <c r="FX155" s="6"/>
      <c r="FY155" s="6"/>
      <c r="FZ155" s="6"/>
      <c r="GA155" s="6"/>
      <c r="GB155" s="6"/>
      <c r="GC155" s="6"/>
      <c r="GD155" s="6"/>
      <c r="GE155" s="6"/>
      <c r="GF155" s="6"/>
      <c r="GG155" s="6"/>
      <c r="GH155" s="6"/>
      <c r="GI155" s="6"/>
      <c r="GJ155" s="6"/>
      <c r="GK155" s="6"/>
      <c r="GL155" s="6"/>
      <c r="GM155" s="6"/>
      <c r="GN155" s="6"/>
      <c r="GO155" s="6"/>
      <c r="GP155" s="6"/>
      <c r="GQ155" s="6"/>
      <c r="GR155" s="6"/>
      <c r="GS155" s="6"/>
      <c r="GT155" s="6"/>
      <c r="GU155" s="6"/>
      <c r="GV155" s="6"/>
      <c r="GW155" s="6"/>
      <c r="GX155" s="6"/>
      <c r="GY155" s="6"/>
      <c r="GZ155" s="6"/>
      <c r="HA155" s="6"/>
      <c r="HB155" s="6"/>
      <c r="HC155" s="6"/>
      <c r="HD155" s="6"/>
      <c r="HE155" s="6"/>
      <c r="HF155" s="6"/>
      <c r="HG155" s="6"/>
      <c r="HH155" s="6"/>
      <c r="HI155" s="6"/>
      <c r="HJ155" s="6"/>
      <c r="HK155" s="6"/>
      <c r="HL155" s="6"/>
      <c r="HM155" s="6"/>
      <c r="HN155" s="6"/>
      <c r="HO155" s="6"/>
      <c r="HP155" s="6"/>
      <c r="HQ155" s="6"/>
      <c r="HR155" s="6"/>
      <c r="HS155" s="6"/>
      <c r="HT155" s="6"/>
      <c r="HU155" s="6"/>
      <c r="HV155" s="6"/>
      <c r="HW155" s="6"/>
      <c r="HX155" s="6"/>
      <c r="HY155" s="6"/>
      <c r="HZ155" s="6"/>
      <c r="IA155" s="6"/>
      <c r="IB155" s="6"/>
      <c r="IC155" s="6"/>
      <c r="ID155" s="6"/>
      <c r="IE155" s="6"/>
      <c r="IF155" s="6"/>
      <c r="IG155" s="6"/>
      <c r="IH155" s="6"/>
      <c r="II155" s="6"/>
    </row>
    <row r="156" spans="1:243" ht="12.75" customHeight="1" x14ac:dyDescent="0.2">
      <c r="A156" s="16" t="s">
        <v>30</v>
      </c>
      <c r="B156" s="18" t="s">
        <v>31</v>
      </c>
      <c r="C156" s="25"/>
      <c r="D156" s="12" t="s">
        <v>43</v>
      </c>
      <c r="E156" s="90">
        <v>110</v>
      </c>
      <c r="F156" s="11">
        <f t="shared" si="14"/>
        <v>0</v>
      </c>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c r="AO156" s="6"/>
      <c r="AP156" s="6"/>
      <c r="AQ156" s="6"/>
      <c r="AR156" s="6"/>
      <c r="AS156" s="6"/>
      <c r="AT156" s="6"/>
      <c r="AU156" s="6"/>
      <c r="AV156" s="6"/>
      <c r="AW156" s="6"/>
      <c r="AX156" s="6"/>
      <c r="AY156" s="6"/>
      <c r="AZ156" s="6"/>
      <c r="BA156" s="6"/>
      <c r="BB156" s="6"/>
      <c r="BC156" s="6"/>
      <c r="BD156" s="6"/>
      <c r="BE156" s="6"/>
      <c r="BF156" s="6"/>
      <c r="BG156" s="6"/>
      <c r="BH156" s="6"/>
      <c r="BI156" s="6"/>
      <c r="BJ156" s="6"/>
      <c r="BK156" s="6"/>
      <c r="BL156" s="6"/>
      <c r="BM156" s="6"/>
      <c r="BN156" s="6"/>
      <c r="BO156" s="6"/>
      <c r="BP156" s="6"/>
      <c r="BQ156" s="6"/>
      <c r="BR156" s="6"/>
      <c r="BS156" s="6"/>
      <c r="BT156" s="6"/>
      <c r="BU156" s="6"/>
      <c r="BV156" s="6"/>
      <c r="BW156" s="6"/>
      <c r="BX156" s="6"/>
      <c r="BY156" s="6"/>
      <c r="BZ156" s="6"/>
      <c r="CA156" s="6"/>
      <c r="CB156" s="6"/>
      <c r="CC156" s="6"/>
      <c r="CD156" s="6"/>
      <c r="CE156" s="6"/>
      <c r="CF156" s="6"/>
      <c r="CG156" s="6"/>
      <c r="CH156" s="6"/>
      <c r="CI156" s="6"/>
      <c r="CJ156" s="6"/>
      <c r="CK156" s="6"/>
      <c r="CL156" s="6"/>
      <c r="CM156" s="6"/>
      <c r="CN156" s="6"/>
      <c r="CO156" s="6"/>
      <c r="CP156" s="6"/>
      <c r="CQ156" s="6"/>
      <c r="CR156" s="6"/>
      <c r="CS156" s="6"/>
      <c r="CT156" s="6"/>
      <c r="CU156" s="6"/>
      <c r="CV156" s="6"/>
      <c r="CW156" s="6"/>
      <c r="CX156" s="6"/>
      <c r="CY156" s="6"/>
      <c r="CZ156" s="6"/>
      <c r="DA156" s="6"/>
      <c r="DB156" s="6"/>
      <c r="DC156" s="6"/>
      <c r="DD156" s="6"/>
      <c r="DE156" s="6"/>
      <c r="DF156" s="6"/>
      <c r="DG156" s="6"/>
      <c r="DH156" s="6"/>
      <c r="DI156" s="6"/>
      <c r="DJ156" s="6"/>
      <c r="DK156" s="6"/>
      <c r="DL156" s="6"/>
      <c r="DM156" s="6"/>
      <c r="DN156" s="6"/>
      <c r="DO156" s="6"/>
      <c r="DP156" s="6"/>
      <c r="DQ156" s="6"/>
      <c r="DR156" s="6"/>
      <c r="DS156" s="6"/>
      <c r="DT156" s="6"/>
      <c r="DU156" s="6"/>
      <c r="DV156" s="6"/>
      <c r="DW156" s="6"/>
      <c r="DX156" s="6"/>
      <c r="DY156" s="6"/>
      <c r="DZ156" s="6"/>
      <c r="EA156" s="6"/>
      <c r="EB156" s="6"/>
      <c r="EC156" s="6"/>
      <c r="ED156" s="6"/>
      <c r="EE156" s="6"/>
      <c r="EF156" s="6"/>
      <c r="EG156" s="6"/>
      <c r="EH156" s="6"/>
      <c r="EI156" s="6"/>
      <c r="EJ156" s="6"/>
      <c r="EK156" s="6"/>
      <c r="EL156" s="6"/>
      <c r="EM156" s="6"/>
      <c r="EN156" s="6"/>
      <c r="EO156" s="6"/>
      <c r="EP156" s="6"/>
      <c r="EQ156" s="6"/>
      <c r="ER156" s="6"/>
      <c r="ES156" s="6"/>
      <c r="ET156" s="6"/>
      <c r="EU156" s="6"/>
      <c r="EV156" s="6"/>
      <c r="EW156" s="6"/>
      <c r="EX156" s="6"/>
      <c r="EY156" s="6"/>
      <c r="EZ156" s="6"/>
      <c r="FA156" s="6"/>
      <c r="FB156" s="6"/>
      <c r="FC156" s="6"/>
      <c r="FD156" s="6"/>
      <c r="FE156" s="6"/>
      <c r="FF156" s="6"/>
      <c r="FG156" s="6"/>
      <c r="FH156" s="6"/>
      <c r="FI156" s="6"/>
      <c r="FJ156" s="6"/>
      <c r="FK156" s="6"/>
      <c r="FL156" s="6"/>
      <c r="FM156" s="6"/>
      <c r="FN156" s="6"/>
      <c r="FO156" s="6"/>
      <c r="FP156" s="6"/>
      <c r="FQ156" s="6"/>
      <c r="FR156" s="6"/>
      <c r="FS156" s="6"/>
      <c r="FT156" s="6"/>
      <c r="FU156" s="6"/>
      <c r="FV156" s="6"/>
      <c r="FW156" s="6"/>
      <c r="FX156" s="6"/>
      <c r="FY156" s="6"/>
      <c r="FZ156" s="6"/>
      <c r="GA156" s="6"/>
      <c r="GB156" s="6"/>
      <c r="GC156" s="6"/>
      <c r="GD156" s="6"/>
      <c r="GE156" s="6"/>
      <c r="GF156" s="6"/>
      <c r="GG156" s="6"/>
      <c r="GH156" s="6"/>
      <c r="GI156" s="6"/>
      <c r="GJ156" s="6"/>
      <c r="GK156" s="6"/>
      <c r="GL156" s="6"/>
      <c r="GM156" s="6"/>
      <c r="GN156" s="6"/>
      <c r="GO156" s="6"/>
      <c r="GP156" s="6"/>
      <c r="GQ156" s="6"/>
      <c r="GR156" s="6"/>
      <c r="GS156" s="6"/>
      <c r="GT156" s="6"/>
      <c r="GU156" s="6"/>
      <c r="GV156" s="6"/>
      <c r="GW156" s="6"/>
      <c r="GX156" s="6"/>
      <c r="GY156" s="6"/>
      <c r="GZ156" s="6"/>
      <c r="HA156" s="6"/>
      <c r="HB156" s="6"/>
      <c r="HC156" s="6"/>
      <c r="HD156" s="6"/>
      <c r="HE156" s="6"/>
      <c r="HF156" s="6"/>
      <c r="HG156" s="6"/>
      <c r="HH156" s="6"/>
      <c r="HI156" s="6"/>
      <c r="HJ156" s="6"/>
      <c r="HK156" s="6"/>
      <c r="HL156" s="6"/>
      <c r="HM156" s="6"/>
      <c r="HN156" s="6"/>
      <c r="HO156" s="6"/>
      <c r="HP156" s="6"/>
      <c r="HQ156" s="6"/>
      <c r="HR156" s="6"/>
      <c r="HS156" s="6"/>
      <c r="HT156" s="6"/>
      <c r="HU156" s="6"/>
      <c r="HV156" s="6"/>
      <c r="HW156" s="6"/>
      <c r="HX156" s="6"/>
      <c r="HY156" s="6"/>
      <c r="HZ156" s="6"/>
      <c r="IA156" s="6"/>
      <c r="IB156" s="6"/>
      <c r="IC156" s="6"/>
      <c r="ID156" s="6"/>
      <c r="IE156" s="6"/>
      <c r="IF156" s="6"/>
      <c r="IG156" s="6"/>
      <c r="IH156" s="6"/>
      <c r="II156" s="6"/>
    </row>
    <row r="157" spans="1:243" x14ac:dyDescent="0.2">
      <c r="A157" s="16" t="s">
        <v>174</v>
      </c>
      <c r="B157" s="18" t="s">
        <v>179</v>
      </c>
      <c r="C157" s="25"/>
      <c r="D157" s="12" t="s">
        <v>207</v>
      </c>
      <c r="E157" s="90">
        <v>673</v>
      </c>
      <c r="F157" s="11">
        <f t="shared" si="14"/>
        <v>0</v>
      </c>
    </row>
    <row r="158" spans="1:243" ht="25.5" x14ac:dyDescent="0.2">
      <c r="A158" s="16" t="s">
        <v>175</v>
      </c>
      <c r="B158" s="18" t="s">
        <v>336</v>
      </c>
      <c r="C158" s="25"/>
      <c r="D158" s="12" t="s">
        <v>207</v>
      </c>
      <c r="E158" s="87">
        <v>1682</v>
      </c>
      <c r="F158" s="11">
        <f t="shared" si="14"/>
        <v>0</v>
      </c>
    </row>
    <row r="159" spans="1:243" x14ac:dyDescent="0.2">
      <c r="A159" s="16" t="s">
        <v>176</v>
      </c>
      <c r="B159" s="18" t="s">
        <v>180</v>
      </c>
      <c r="C159" s="25"/>
      <c r="D159" s="12" t="s">
        <v>207</v>
      </c>
      <c r="E159" s="87">
        <v>79</v>
      </c>
      <c r="F159" s="11">
        <f t="shared" si="14"/>
        <v>0</v>
      </c>
    </row>
    <row r="160" spans="1:243" ht="20.100000000000001" customHeight="1" x14ac:dyDescent="0.2">
      <c r="A160" s="16" t="s">
        <v>177</v>
      </c>
      <c r="B160" s="18" t="s">
        <v>181</v>
      </c>
      <c r="C160" s="25"/>
      <c r="D160" s="12" t="s">
        <v>207</v>
      </c>
      <c r="E160" s="87">
        <v>318</v>
      </c>
      <c r="F160" s="11">
        <f t="shared" si="14"/>
        <v>0</v>
      </c>
    </row>
    <row r="161" spans="1:6" x14ac:dyDescent="0.2">
      <c r="A161" s="16" t="s">
        <v>178</v>
      </c>
      <c r="B161" s="18" t="s">
        <v>313</v>
      </c>
      <c r="C161" s="25"/>
      <c r="D161" s="12" t="s">
        <v>207</v>
      </c>
      <c r="E161" s="87">
        <v>688</v>
      </c>
      <c r="F161" s="11">
        <f t="shared" si="14"/>
        <v>0</v>
      </c>
    </row>
    <row r="162" spans="1:6" ht="13.5" thickBot="1" x14ac:dyDescent="0.25">
      <c r="A162" s="21" t="s">
        <v>102</v>
      </c>
      <c r="B162" s="22" t="s">
        <v>17</v>
      </c>
      <c r="C162" s="35"/>
      <c r="D162" s="35"/>
      <c r="E162" s="88"/>
      <c r="F162" s="33"/>
    </row>
    <row r="163" spans="1:6" ht="25.5" x14ac:dyDescent="0.2">
      <c r="A163" s="15" t="s">
        <v>210</v>
      </c>
      <c r="B163" s="26" t="s">
        <v>211</v>
      </c>
      <c r="C163" s="27"/>
      <c r="D163" s="12" t="s">
        <v>206</v>
      </c>
      <c r="E163" s="87">
        <v>11671</v>
      </c>
      <c r="F163" s="11">
        <f>C163*E163</f>
        <v>0</v>
      </c>
    </row>
    <row r="164" spans="1:6" x14ac:dyDescent="0.2">
      <c r="A164" s="15" t="s">
        <v>212</v>
      </c>
      <c r="B164" s="18" t="s">
        <v>213</v>
      </c>
      <c r="C164" s="25"/>
      <c r="D164" s="12" t="s">
        <v>43</v>
      </c>
      <c r="E164" s="87">
        <v>153</v>
      </c>
      <c r="F164" s="11">
        <f t="shared" ref="F164" si="15">C164*E164</f>
        <v>0</v>
      </c>
    </row>
    <row r="165" spans="1:6" x14ac:dyDescent="0.2">
      <c r="A165" s="15" t="s">
        <v>240</v>
      </c>
      <c r="B165" s="18" t="s">
        <v>241</v>
      </c>
      <c r="C165" s="25"/>
      <c r="D165" s="12" t="s">
        <v>43</v>
      </c>
      <c r="E165" s="87">
        <v>244</v>
      </c>
      <c r="F165" s="11">
        <f>C165*E165</f>
        <v>0</v>
      </c>
    </row>
    <row r="166" spans="1:6" x14ac:dyDescent="0.2">
      <c r="A166" s="15"/>
      <c r="B166" s="18"/>
      <c r="C166" s="25"/>
      <c r="D166" s="12"/>
      <c r="E166" s="87"/>
      <c r="F166" s="11"/>
    </row>
    <row r="167" spans="1:6" x14ac:dyDescent="0.2">
      <c r="A167" s="15"/>
      <c r="B167" s="36" t="s">
        <v>265</v>
      </c>
      <c r="C167" s="25"/>
      <c r="D167" s="12"/>
      <c r="E167" s="87"/>
      <c r="F167" s="11"/>
    </row>
    <row r="168" spans="1:6" x14ac:dyDescent="0.2">
      <c r="A168" s="15" t="s">
        <v>214</v>
      </c>
      <c r="B168" s="18" t="s">
        <v>215</v>
      </c>
      <c r="C168" s="25"/>
      <c r="D168" s="12" t="s">
        <v>43</v>
      </c>
      <c r="E168" s="87" t="s">
        <v>126</v>
      </c>
      <c r="F168" s="11">
        <f t="shared" ref="F168:F174" si="16">IF(ISERROR(C168*E168),0,C168*E168)</f>
        <v>0</v>
      </c>
    </row>
    <row r="169" spans="1:6" x14ac:dyDescent="0.2">
      <c r="A169" s="15" t="s">
        <v>218</v>
      </c>
      <c r="B169" s="18" t="s">
        <v>219</v>
      </c>
      <c r="C169" s="25"/>
      <c r="D169" s="12" t="s">
        <v>43</v>
      </c>
      <c r="E169" s="87" t="s">
        <v>126</v>
      </c>
      <c r="F169" s="11">
        <f t="shared" si="16"/>
        <v>0</v>
      </c>
    </row>
    <row r="170" spans="1:6" x14ac:dyDescent="0.2">
      <c r="A170" s="15" t="s">
        <v>224</v>
      </c>
      <c r="B170" s="18" t="s">
        <v>225</v>
      </c>
      <c r="C170" s="25"/>
      <c r="D170" s="12" t="s">
        <v>43</v>
      </c>
      <c r="E170" s="87" t="s">
        <v>126</v>
      </c>
      <c r="F170" s="11">
        <f t="shared" si="16"/>
        <v>0</v>
      </c>
    </row>
    <row r="171" spans="1:6" x14ac:dyDescent="0.2">
      <c r="A171" s="15" t="s">
        <v>226</v>
      </c>
      <c r="B171" s="18" t="s">
        <v>227</v>
      </c>
      <c r="C171" s="25"/>
      <c r="D171" s="12" t="s">
        <v>43</v>
      </c>
      <c r="E171" s="87" t="s">
        <v>126</v>
      </c>
      <c r="F171" s="11">
        <f t="shared" si="16"/>
        <v>0</v>
      </c>
    </row>
    <row r="172" spans="1:6" x14ac:dyDescent="0.2">
      <c r="A172" s="15" t="s">
        <v>230</v>
      </c>
      <c r="B172" s="18" t="s">
        <v>231</v>
      </c>
      <c r="C172" s="25"/>
      <c r="D172" s="12" t="s">
        <v>43</v>
      </c>
      <c r="E172" s="87" t="s">
        <v>126</v>
      </c>
      <c r="F172" s="11">
        <f t="shared" si="16"/>
        <v>0</v>
      </c>
    </row>
    <row r="173" spans="1:6" x14ac:dyDescent="0.2">
      <c r="A173" s="16" t="s">
        <v>242</v>
      </c>
      <c r="B173" s="18" t="s">
        <v>243</v>
      </c>
      <c r="C173" s="25"/>
      <c r="D173" s="12" t="s">
        <v>43</v>
      </c>
      <c r="E173" s="87" t="s">
        <v>126</v>
      </c>
      <c r="F173" s="11">
        <f t="shared" si="16"/>
        <v>0</v>
      </c>
    </row>
    <row r="174" spans="1:6" x14ac:dyDescent="0.2">
      <c r="A174" s="16" t="s">
        <v>244</v>
      </c>
      <c r="B174" s="18" t="s">
        <v>245</v>
      </c>
      <c r="C174" s="25"/>
      <c r="D174" s="12" t="s">
        <v>43</v>
      </c>
      <c r="E174" s="87" t="s">
        <v>126</v>
      </c>
      <c r="F174" s="11">
        <f t="shared" si="16"/>
        <v>0</v>
      </c>
    </row>
    <row r="175" spans="1:6" x14ac:dyDescent="0.2">
      <c r="A175" s="15"/>
      <c r="B175" s="18"/>
      <c r="C175" s="25"/>
      <c r="D175" s="12"/>
      <c r="E175" s="87"/>
      <c r="F175" s="11"/>
    </row>
    <row r="176" spans="1:6" x14ac:dyDescent="0.2">
      <c r="A176" s="15"/>
      <c r="B176" s="36" t="s">
        <v>266</v>
      </c>
      <c r="C176" s="25"/>
      <c r="D176" s="12"/>
      <c r="E176" s="87"/>
      <c r="F176" s="11"/>
    </row>
    <row r="177" spans="1:6" ht="25.5" x14ac:dyDescent="0.2">
      <c r="A177" s="15" t="s">
        <v>216</v>
      </c>
      <c r="B177" s="18" t="s">
        <v>217</v>
      </c>
      <c r="C177" s="25"/>
      <c r="D177" s="12" t="s">
        <v>43</v>
      </c>
      <c r="E177" s="87" t="s">
        <v>126</v>
      </c>
      <c r="F177" s="11">
        <f t="shared" ref="F177:F188" si="17">IF(ISERROR(C177*E177),0,C177*E177)</f>
        <v>0</v>
      </c>
    </row>
    <row r="178" spans="1:6" x14ac:dyDescent="0.2">
      <c r="A178" s="15" t="s">
        <v>220</v>
      </c>
      <c r="B178" s="18" t="s">
        <v>221</v>
      </c>
      <c r="C178" s="25"/>
      <c r="D178" s="12" t="s">
        <v>43</v>
      </c>
      <c r="E178" s="87" t="s">
        <v>126</v>
      </c>
      <c r="F178" s="11">
        <f t="shared" si="17"/>
        <v>0</v>
      </c>
    </row>
    <row r="179" spans="1:6" ht="25.5" x14ac:dyDescent="0.2">
      <c r="A179" s="15" t="s">
        <v>222</v>
      </c>
      <c r="B179" s="18" t="s">
        <v>223</v>
      </c>
      <c r="C179" s="25"/>
      <c r="D179" s="12" t="s">
        <v>43</v>
      </c>
      <c r="E179" s="87" t="s">
        <v>126</v>
      </c>
      <c r="F179" s="11">
        <f t="shared" si="17"/>
        <v>0</v>
      </c>
    </row>
    <row r="180" spans="1:6" x14ac:dyDescent="0.2">
      <c r="A180" s="15" t="s">
        <v>228</v>
      </c>
      <c r="B180" s="18" t="s">
        <v>229</v>
      </c>
      <c r="C180" s="25"/>
      <c r="D180" s="12" t="s">
        <v>43</v>
      </c>
      <c r="E180" s="87" t="s">
        <v>126</v>
      </c>
      <c r="F180" s="11">
        <f t="shared" si="17"/>
        <v>0</v>
      </c>
    </row>
    <row r="181" spans="1:6" ht="25.5" x14ac:dyDescent="0.2">
      <c r="A181" s="15" t="s">
        <v>232</v>
      </c>
      <c r="B181" s="18" t="s">
        <v>233</v>
      </c>
      <c r="C181" s="25"/>
      <c r="D181" s="12" t="s">
        <v>43</v>
      </c>
      <c r="E181" s="87" t="s">
        <v>126</v>
      </c>
      <c r="F181" s="11">
        <f t="shared" si="17"/>
        <v>0</v>
      </c>
    </row>
    <row r="182" spans="1:6" ht="15" customHeight="1" x14ac:dyDescent="0.2">
      <c r="A182" s="15" t="s">
        <v>234</v>
      </c>
      <c r="B182" s="18" t="s">
        <v>235</v>
      </c>
      <c r="C182" s="25"/>
      <c r="D182" s="12" t="s">
        <v>43</v>
      </c>
      <c r="E182" s="87" t="s">
        <v>126</v>
      </c>
      <c r="F182" s="11">
        <f t="shared" si="17"/>
        <v>0</v>
      </c>
    </row>
    <row r="183" spans="1:6" x14ac:dyDescent="0.2">
      <c r="A183" s="15" t="s">
        <v>236</v>
      </c>
      <c r="B183" s="18" t="s">
        <v>237</v>
      </c>
      <c r="C183" s="25"/>
      <c r="D183" s="12" t="s">
        <v>43</v>
      </c>
      <c r="E183" s="87" t="s">
        <v>126</v>
      </c>
      <c r="F183" s="11">
        <f t="shared" si="17"/>
        <v>0</v>
      </c>
    </row>
    <row r="184" spans="1:6" x14ac:dyDescent="0.2">
      <c r="A184" s="15" t="s">
        <v>238</v>
      </c>
      <c r="B184" s="18" t="s">
        <v>239</v>
      </c>
      <c r="C184" s="25"/>
      <c r="D184" s="12" t="s">
        <v>43</v>
      </c>
      <c r="E184" s="87" t="s">
        <v>126</v>
      </c>
      <c r="F184" s="11">
        <f t="shared" si="17"/>
        <v>0</v>
      </c>
    </row>
    <row r="185" spans="1:6" ht="25.5" x14ac:dyDescent="0.2">
      <c r="A185" s="16" t="s">
        <v>246</v>
      </c>
      <c r="B185" s="18" t="s">
        <v>247</v>
      </c>
      <c r="C185" s="25"/>
      <c r="D185" s="12" t="s">
        <v>43</v>
      </c>
      <c r="E185" s="87" t="s">
        <v>126</v>
      </c>
      <c r="F185" s="11">
        <f t="shared" si="17"/>
        <v>0</v>
      </c>
    </row>
    <row r="186" spans="1:6" ht="25.5" x14ac:dyDescent="0.2">
      <c r="A186" s="16" t="s">
        <v>248</v>
      </c>
      <c r="B186" s="18" t="s">
        <v>249</v>
      </c>
      <c r="C186" s="25"/>
      <c r="D186" s="12" t="s">
        <v>43</v>
      </c>
      <c r="E186" s="87" t="s">
        <v>126</v>
      </c>
      <c r="F186" s="11">
        <f t="shared" si="17"/>
        <v>0</v>
      </c>
    </row>
    <row r="187" spans="1:6" ht="27" customHeight="1" x14ac:dyDescent="0.2">
      <c r="A187" s="16" t="s">
        <v>250</v>
      </c>
      <c r="B187" s="18" t="s">
        <v>251</v>
      </c>
      <c r="C187" s="25"/>
      <c r="D187" s="12" t="s">
        <v>207</v>
      </c>
      <c r="E187" s="87" t="s">
        <v>126</v>
      </c>
      <c r="F187" s="11">
        <f t="shared" si="17"/>
        <v>0</v>
      </c>
    </row>
    <row r="188" spans="1:6" ht="36.75" customHeight="1" x14ac:dyDescent="0.2">
      <c r="A188" s="16" t="s">
        <v>252</v>
      </c>
      <c r="B188" s="18" t="s">
        <v>253</v>
      </c>
      <c r="C188" s="25"/>
      <c r="D188" s="12" t="s">
        <v>207</v>
      </c>
      <c r="E188" s="87" t="s">
        <v>126</v>
      </c>
      <c r="F188" s="11">
        <f t="shared" si="17"/>
        <v>0</v>
      </c>
    </row>
    <row r="189" spans="1:6" ht="13.5" thickBot="1" x14ac:dyDescent="0.25">
      <c r="A189" s="37" t="s">
        <v>107</v>
      </c>
      <c r="B189" s="22" t="s">
        <v>109</v>
      </c>
      <c r="C189" s="23"/>
      <c r="D189" s="23"/>
      <c r="E189" s="86"/>
      <c r="F189" s="24"/>
    </row>
    <row r="190" spans="1:6" x14ac:dyDescent="0.2">
      <c r="A190" s="38" t="s">
        <v>106</v>
      </c>
      <c r="B190" s="39" t="s">
        <v>264</v>
      </c>
      <c r="C190" s="40"/>
      <c r="D190" s="40"/>
      <c r="E190" s="92"/>
      <c r="F190" s="10" t="e">
        <f>#REF!</f>
        <v>#REF!</v>
      </c>
    </row>
    <row r="191" spans="1:6" x14ac:dyDescent="0.2">
      <c r="A191" s="41" t="s">
        <v>262</v>
      </c>
      <c r="B191" s="42" t="s">
        <v>182</v>
      </c>
      <c r="C191" s="43"/>
      <c r="D191" s="43"/>
      <c r="E191" s="93"/>
      <c r="F191" s="44">
        <f>SUM(F4:F188)</f>
        <v>0</v>
      </c>
    </row>
    <row r="192" spans="1:6" x14ac:dyDescent="0.2">
      <c r="A192" s="45"/>
      <c r="B192" s="46" t="s">
        <v>15</v>
      </c>
      <c r="C192" s="47"/>
      <c r="D192" s="47"/>
      <c r="E192" s="94"/>
      <c r="F192" s="48" t="e">
        <f>SUM(F190:F191)</f>
        <v>#REF!</v>
      </c>
    </row>
    <row r="193" spans="1:6" s="2" customFormat="1" x14ac:dyDescent="0.2">
      <c r="A193" s="49"/>
      <c r="B193" s="50" t="s">
        <v>110</v>
      </c>
      <c r="C193" s="51"/>
      <c r="D193" s="52" t="s">
        <v>43</v>
      </c>
      <c r="E193" s="71">
        <v>0</v>
      </c>
      <c r="F193" s="53">
        <f>E193*C193</f>
        <v>0</v>
      </c>
    </row>
    <row r="194" spans="1:6" x14ac:dyDescent="0.2">
      <c r="A194" s="45"/>
      <c r="B194" s="46" t="s">
        <v>111</v>
      </c>
      <c r="C194" s="54"/>
      <c r="D194" s="54"/>
      <c r="E194" s="94"/>
      <c r="F194" s="48" t="e">
        <f>F192-F193</f>
        <v>#REF!</v>
      </c>
    </row>
    <row r="195" spans="1:6" ht="20.100000000000001" customHeight="1" thickBot="1" x14ac:dyDescent="0.25">
      <c r="A195" s="49" t="s">
        <v>120</v>
      </c>
      <c r="B195" s="55" t="s">
        <v>274</v>
      </c>
      <c r="C195" s="51"/>
      <c r="D195" s="56" t="s">
        <v>43</v>
      </c>
      <c r="E195" s="72" t="e">
        <f>#REF!</f>
        <v>#REF!</v>
      </c>
      <c r="F195" s="53" t="e">
        <f>E195</f>
        <v>#REF!</v>
      </c>
    </row>
    <row r="196" spans="1:6" ht="13.5" thickBot="1" x14ac:dyDescent="0.25">
      <c r="A196" s="57"/>
      <c r="B196" s="58" t="s">
        <v>115</v>
      </c>
      <c r="C196" s="59"/>
      <c r="D196" s="59"/>
      <c r="E196" s="85"/>
      <c r="F196" s="20" t="e">
        <f>F194+F195</f>
        <v>#REF!</v>
      </c>
    </row>
    <row r="197" spans="1:6" ht="13.5" thickBot="1" x14ac:dyDescent="0.25">
      <c r="A197" s="21" t="s">
        <v>263</v>
      </c>
      <c r="B197" s="22" t="s">
        <v>34</v>
      </c>
      <c r="C197" s="22"/>
      <c r="D197" s="22"/>
      <c r="E197" s="95"/>
      <c r="F197" s="33"/>
    </row>
    <row r="198" spans="1:6" x14ac:dyDescent="0.2">
      <c r="A198" s="15"/>
      <c r="B198" s="60" t="s">
        <v>112</v>
      </c>
      <c r="C198" s="61"/>
      <c r="D198" s="61" t="s">
        <v>43</v>
      </c>
      <c r="E198" s="73"/>
      <c r="F198" s="11">
        <f>C198*E198</f>
        <v>0</v>
      </c>
    </row>
    <row r="199" spans="1:6" ht="25.5" x14ac:dyDescent="0.2">
      <c r="A199" s="16"/>
      <c r="B199" s="62" t="s">
        <v>35</v>
      </c>
      <c r="C199" s="61"/>
      <c r="D199" s="61" t="s">
        <v>108</v>
      </c>
      <c r="E199" s="74">
        <v>3</v>
      </c>
      <c r="F199" s="11">
        <f t="shared" ref="F199:F202" si="18">C199*E199</f>
        <v>0</v>
      </c>
    </row>
    <row r="200" spans="1:6" x14ac:dyDescent="0.2">
      <c r="A200" s="16"/>
      <c r="B200" s="62" t="s">
        <v>113</v>
      </c>
      <c r="C200" s="61"/>
      <c r="D200" s="61" t="s">
        <v>43</v>
      </c>
      <c r="E200" s="74"/>
      <c r="F200" s="11">
        <f t="shared" si="18"/>
        <v>0</v>
      </c>
    </row>
    <row r="201" spans="1:6" x14ac:dyDescent="0.2">
      <c r="A201" s="16"/>
      <c r="B201" s="62"/>
      <c r="C201" s="61"/>
      <c r="D201" s="61"/>
      <c r="E201" s="74"/>
      <c r="F201" s="11">
        <f t="shared" si="18"/>
        <v>0</v>
      </c>
    </row>
    <row r="202" spans="1:6" x14ac:dyDescent="0.2">
      <c r="A202" s="16"/>
      <c r="B202" s="62"/>
      <c r="C202" s="61"/>
      <c r="D202" s="61"/>
      <c r="E202" s="74"/>
      <c r="F202" s="11">
        <f t="shared" si="18"/>
        <v>0</v>
      </c>
    </row>
    <row r="203" spans="1:6" x14ac:dyDescent="0.2">
      <c r="A203" s="16"/>
      <c r="B203" s="62"/>
      <c r="C203" s="61"/>
      <c r="D203" s="61"/>
      <c r="E203" s="74"/>
      <c r="F203" s="11">
        <f>C203*E203</f>
        <v>0</v>
      </c>
    </row>
    <row r="204" spans="1:6" x14ac:dyDescent="0.2">
      <c r="A204" s="16"/>
      <c r="B204" s="62"/>
      <c r="C204" s="61"/>
      <c r="D204" s="61"/>
      <c r="E204" s="74"/>
      <c r="F204" s="11">
        <f>C204*E204</f>
        <v>0</v>
      </c>
    </row>
    <row r="205" spans="1:6" ht="13.5" thickBot="1" x14ac:dyDescent="0.25">
      <c r="A205" s="28"/>
      <c r="B205" s="63" t="s">
        <v>114</v>
      </c>
      <c r="C205" s="64"/>
      <c r="D205" s="64"/>
      <c r="E205" s="96"/>
      <c r="F205" s="65">
        <f>SUM(F198:F204)</f>
        <v>0</v>
      </c>
    </row>
    <row r="206" spans="1:6" ht="13.5" thickBot="1" x14ac:dyDescent="0.25">
      <c r="A206" s="57"/>
      <c r="B206" s="58" t="s">
        <v>116</v>
      </c>
      <c r="C206" s="59"/>
      <c r="D206" s="59"/>
      <c r="E206" s="85"/>
      <c r="F206" s="20" t="e">
        <f>SUM(F196,F205)</f>
        <v>#REF!</v>
      </c>
    </row>
    <row r="207" spans="1:6" x14ac:dyDescent="0.2">
      <c r="A207" s="66"/>
      <c r="B207" s="67"/>
      <c r="C207" s="68"/>
      <c r="D207" s="68"/>
      <c r="E207" s="97"/>
      <c r="F207" s="67"/>
    </row>
  </sheetData>
  <mergeCells count="2">
    <mergeCell ref="A2:F2"/>
    <mergeCell ref="A1:B1"/>
  </mergeCells>
  <phoneticPr fontId="3" type="noConversion"/>
  <printOptions horizontalCentered="1"/>
  <pageMargins left="0.375" right="0.375" top="0.5" bottom="0.5" header="0.25" footer="0.25"/>
  <pageSetup scale="98" orientation="portrait" r:id="rId1"/>
  <headerFooter differentFirst="1">
    <oddHeader>&amp;R&amp;8&amp;P of &amp;N</oddHeader>
    <oddFooter>&amp;L&amp;8&amp;Z&amp;F&amp;RInitial ______</oddFooter>
    <firstFooter>&amp;C&amp;8© Blanchat Mfg., Inc. The information contained within this document is supplied with the understanding that it will not be disclosed to third parties without the prior written consent of Blanchat Mfg., Inc.</firstFooter>
  </headerFooter>
  <rowBreaks count="2" manualBreakCount="2">
    <brk id="110" max="5" man="1"/>
    <brk id="196"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A4C24F3A56AC5D4F8ED2E98008C07887" ma:contentTypeVersion="2" ma:contentTypeDescription="Create a new document." ma:contentTypeScope="" ma:versionID="4fb8930734a8ed8f18a51cbc931ac880">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XS4UZTCD5CKE-1104272773-10349</_dlc_DocId>
    <_dlc_DocIdUrl xmlns="9c25563e-53e4-4b7d-84b0-32ec12a2ce19">
      <Url>http://coop.hgac.net/bs/_layouts/15/DocIdRedir.aspx?ID=XS4UZTCD5CKE-1104272773-10349</Url>
      <Description>XS4UZTCD5CKE-1104272773-10349</Description>
    </_dlc_DocIdUrl>
  </documentManagement>
</p:properties>
</file>

<file path=customXml/itemProps1.xml><?xml version="1.0" encoding="utf-8"?>
<ds:datastoreItem xmlns:ds="http://schemas.openxmlformats.org/officeDocument/2006/customXml" ds:itemID="{2700D0B0-872F-4C6B-A5FD-6425A8C178EB}"/>
</file>

<file path=customXml/itemProps2.xml><?xml version="1.0" encoding="utf-8"?>
<ds:datastoreItem xmlns:ds="http://schemas.openxmlformats.org/officeDocument/2006/customXml" ds:itemID="{0023332C-3A41-450E-A8E9-98A770A30A5E}"/>
</file>

<file path=customXml/itemProps3.xml><?xml version="1.0" encoding="utf-8"?>
<ds:datastoreItem xmlns:ds="http://schemas.openxmlformats.org/officeDocument/2006/customXml" ds:itemID="{E0706060-C2D1-4997-8E70-E6CB09AC22D0}"/>
</file>

<file path=customXml/itemProps4.xml><?xml version="1.0" encoding="utf-8"?>
<ds:datastoreItem xmlns:ds="http://schemas.openxmlformats.org/officeDocument/2006/customXml" ds:itemID="{BCB1D143-BEAB-45A5-B2D8-BAE7688496B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BLANCHAT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ENGINEERING</dc:creator>
  <cp:lastModifiedBy>Brenda</cp:lastModifiedBy>
  <cp:lastPrinted>2014-03-12T17:44:27Z</cp:lastPrinted>
  <dcterms:created xsi:type="dcterms:W3CDTF">2010-03-23T20:36:06Z</dcterms:created>
  <dcterms:modified xsi:type="dcterms:W3CDTF">2019-07-18T14:07:11Z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0x010100A4C24F3A56AC5D4F8ED2E98008C07887</vt:lpwstr>
  </property>
  <property fmtid="{D5CDD505-2E9C-101B-9397-08002B2CF9AE}" pid="3" name="_dlc_DocIdItemGuid">
    <vt:lpwstr>5cd438dd-2850-4194-8de7-0a6964adb84a</vt:lpwstr>
  </property>
</Properties>
</file>