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40" yWindow="750" windowWidth="12795" windowHeight="11340"/>
  </bookViews>
  <sheets>
    <sheet name="Sheet1" sheetId="1" r:id="rId1"/>
  </sheets>
  <definedNames>
    <definedName name="_xlnm.Print_Area" localSheetId="0">Sheet1!$A$1:$F$238</definedName>
    <definedName name="_xlnm.Print_Titles" localSheetId="0">Sheet1!#REF!</definedName>
  </definedNames>
  <calcPr calcId="145621"/>
</workbook>
</file>

<file path=xl/calcChain.xml><?xml version="1.0" encoding="utf-8"?>
<calcChain xmlns="http://schemas.openxmlformats.org/spreadsheetml/2006/main">
  <c r="F9" i="1" l="1"/>
  <c r="F10" i="1"/>
  <c r="F11" i="1"/>
  <c r="F12" i="1"/>
  <c r="F13" i="1"/>
  <c r="F14" i="1"/>
  <c r="F15" i="1"/>
  <c r="F90" i="1" l="1"/>
  <c r="F91" i="1"/>
  <c r="F92" i="1"/>
  <c r="F93" i="1"/>
  <c r="F94" i="1"/>
  <c r="F95" i="1"/>
  <c r="F96" i="1"/>
  <c r="F97" i="1"/>
  <c r="F98" i="1"/>
  <c r="F89" i="1"/>
  <c r="F101" i="1" l="1"/>
  <c r="F100" i="1"/>
  <c r="F54" i="1" l="1"/>
  <c r="F46" i="1" l="1"/>
  <c r="F104" i="1" l="1"/>
  <c r="F105" i="1"/>
  <c r="F113" i="1" l="1"/>
  <c r="F62" i="1" l="1"/>
  <c r="F74" i="1" l="1"/>
  <c r="F32" i="1" l="1"/>
  <c r="F59" i="1" l="1"/>
  <c r="F85" i="1" l="1"/>
  <c r="F72" i="1"/>
  <c r="F151" i="1" l="1"/>
  <c r="F234" i="1" l="1"/>
  <c r="F232" i="1"/>
  <c r="F174" i="1" l="1"/>
  <c r="F173" i="1" l="1"/>
  <c r="F172" i="1"/>
  <c r="F197" i="1" l="1"/>
  <c r="F185" i="1" l="1"/>
  <c r="F137" i="1"/>
  <c r="F136" i="1"/>
  <c r="F67" i="1"/>
  <c r="F68" i="1"/>
  <c r="F45" i="1"/>
  <c r="F77" i="1" l="1"/>
  <c r="F78" i="1"/>
  <c r="F79" i="1"/>
  <c r="F80" i="1"/>
  <c r="F55" i="1" l="1"/>
  <c r="F57" i="1"/>
  <c r="F58" i="1"/>
  <c r="F63" i="1"/>
  <c r="F60" i="1"/>
  <c r="F44" i="1"/>
  <c r="F43" i="1"/>
  <c r="F42" i="1"/>
  <c r="F41" i="1"/>
  <c r="F39" i="1"/>
  <c r="F222" i="1" l="1"/>
  <c r="F73" i="1" l="1"/>
  <c r="E224" i="1"/>
  <c r="F224" i="1" s="1"/>
  <c r="F134" i="1"/>
  <c r="F135" i="1"/>
  <c r="F138" i="1"/>
  <c r="F35" i="1"/>
  <c r="F34" i="1"/>
  <c r="F33" i="1"/>
  <c r="F31" i="1"/>
  <c r="F130" i="1" l="1"/>
  <c r="F236" i="1" l="1"/>
  <c r="F235" i="1"/>
  <c r="F233" i="1"/>
  <c r="F231" i="1"/>
  <c r="F230" i="1"/>
  <c r="F229" i="1"/>
  <c r="F228" i="1"/>
  <c r="F227" i="1"/>
  <c r="F237" i="1" l="1"/>
  <c r="F84" i="1"/>
  <c r="F108" i="1" l="1"/>
  <c r="F208" i="1" l="1"/>
  <c r="F209" i="1"/>
  <c r="F210" i="1"/>
  <c r="F211" i="1"/>
  <c r="F212" i="1"/>
  <c r="F213" i="1"/>
  <c r="F214" i="1"/>
  <c r="F215" i="1"/>
  <c r="F216" i="1"/>
  <c r="F217" i="1"/>
  <c r="F207" i="1"/>
  <c r="F202" i="1"/>
  <c r="F203" i="1"/>
  <c r="F204" i="1"/>
  <c r="F205" i="1"/>
  <c r="F183" i="1"/>
  <c r="F184" i="1"/>
  <c r="F186" i="1"/>
  <c r="F187" i="1"/>
  <c r="F188" i="1"/>
  <c r="F189" i="1"/>
  <c r="F190" i="1"/>
  <c r="F191" i="1"/>
  <c r="F192" i="1"/>
  <c r="F193" i="1"/>
  <c r="F194" i="1"/>
  <c r="F195" i="1"/>
  <c r="F196" i="1"/>
  <c r="F198" i="1"/>
  <c r="F199" i="1"/>
  <c r="F200" i="1"/>
  <c r="F182" i="1"/>
  <c r="F141" i="1"/>
  <c r="F142" i="1"/>
  <c r="F143" i="1"/>
  <c r="F144" i="1"/>
  <c r="F145" i="1"/>
  <c r="F146" i="1"/>
  <c r="F147" i="1"/>
  <c r="F148" i="1"/>
  <c r="F149" i="1"/>
  <c r="F150" i="1"/>
  <c r="F152" i="1"/>
  <c r="F153" i="1"/>
  <c r="F154" i="1"/>
  <c r="F155" i="1"/>
  <c r="F156" i="1"/>
  <c r="F157" i="1"/>
  <c r="F158" i="1"/>
  <c r="F159" i="1"/>
  <c r="F160" i="1"/>
  <c r="F161" i="1"/>
  <c r="F162" i="1"/>
  <c r="F163" i="1"/>
  <c r="F164" i="1"/>
  <c r="F165" i="1"/>
  <c r="F166" i="1"/>
  <c r="F167" i="1"/>
  <c r="F168" i="1"/>
  <c r="F169" i="1"/>
  <c r="F170" i="1"/>
  <c r="F171" i="1"/>
  <c r="F175" i="1"/>
  <c r="F176" i="1"/>
  <c r="F177" i="1"/>
  <c r="F178" i="1"/>
  <c r="F179" i="1"/>
  <c r="F180" i="1"/>
  <c r="F140" i="1"/>
  <c r="F133" i="1"/>
  <c r="F132" i="1"/>
  <c r="F127" i="1"/>
  <c r="F128" i="1"/>
  <c r="F129" i="1"/>
  <c r="F126" i="1"/>
  <c r="F122" i="1"/>
  <c r="F123" i="1"/>
  <c r="F124" i="1"/>
  <c r="F121" i="1"/>
  <c r="F106" i="1"/>
  <c r="F107" i="1"/>
  <c r="F109" i="1"/>
  <c r="F110" i="1"/>
  <c r="F111" i="1"/>
  <c r="F112" i="1"/>
  <c r="F114" i="1"/>
  <c r="F115" i="1"/>
  <c r="F116" i="1"/>
  <c r="F117" i="1"/>
  <c r="F118" i="1"/>
  <c r="F119" i="1"/>
  <c r="F103" i="1"/>
  <c r="F83" i="1"/>
  <c r="F86" i="1"/>
  <c r="F87" i="1"/>
  <c r="F82" i="1"/>
  <c r="F75" i="1"/>
  <c r="F76" i="1"/>
  <c r="F71" i="1"/>
  <c r="F69" i="1"/>
  <c r="F53" i="1"/>
  <c r="F64" i="1"/>
  <c r="F65" i="1"/>
  <c r="F61" i="1"/>
  <c r="F40" i="1"/>
  <c r="F47" i="1"/>
  <c r="F48" i="1"/>
  <c r="F49" i="1"/>
  <c r="F50" i="1"/>
  <c r="F51" i="1"/>
  <c r="F38" i="1"/>
  <c r="F18" i="1"/>
  <c r="F19" i="1"/>
  <c r="F20" i="1"/>
  <c r="F21" i="1"/>
  <c r="F22" i="1"/>
  <c r="F23" i="1"/>
  <c r="F24" i="1"/>
  <c r="F25" i="1"/>
  <c r="F26" i="1"/>
  <c r="F27" i="1"/>
  <c r="F28" i="1"/>
  <c r="F29" i="1"/>
  <c r="F30" i="1"/>
  <c r="F36" i="1"/>
  <c r="F17" i="1"/>
  <c r="F7" i="1"/>
  <c r="F8" i="1"/>
  <c r="F6" i="1"/>
  <c r="F4" i="1"/>
  <c r="F219" i="1" l="1"/>
  <c r="F220" i="1"/>
  <c r="F221" i="1" l="1"/>
  <c r="F223" i="1" s="1"/>
  <c r="F225" i="1" s="1"/>
  <c r="F238" i="1" l="1"/>
</calcChain>
</file>

<file path=xl/sharedStrings.xml><?xml version="1.0" encoding="utf-8"?>
<sst xmlns="http://schemas.openxmlformats.org/spreadsheetml/2006/main" count="637" uniqueCount="421">
  <si>
    <t>Chassis</t>
  </si>
  <si>
    <t>Highly Recommended Options</t>
  </si>
  <si>
    <t>Plumbing</t>
  </si>
  <si>
    <t>Body Storage</t>
  </si>
  <si>
    <t>Special Compartment Modification</t>
  </si>
  <si>
    <t>Front Bumper</t>
  </si>
  <si>
    <t>Rear Bumper</t>
  </si>
  <si>
    <t>Decals</t>
  </si>
  <si>
    <t>Decals other than Lettering on Doors</t>
  </si>
  <si>
    <t>Lighting</t>
  </si>
  <si>
    <t>Special Lighting Modification</t>
  </si>
  <si>
    <t>Electrical</t>
  </si>
  <si>
    <t>Auto Eject &amp; Battery Maintainer</t>
  </si>
  <si>
    <t>Communication</t>
  </si>
  <si>
    <t>Reels</t>
  </si>
  <si>
    <t>Tools</t>
  </si>
  <si>
    <t>Hose &amp; Fittings</t>
  </si>
  <si>
    <t>1030 Akron Forestry Nozzle</t>
  </si>
  <si>
    <t>1702 Akron Turbojet Nozzle with Pistol Grip</t>
  </si>
  <si>
    <t>1720 Akron Turbojet Nozzle with  Pistol Grip</t>
  </si>
  <si>
    <t>Nozzle Bracket for 1702 Nozzle</t>
  </si>
  <si>
    <t>2127 1-1/8 Straight Bore Nozzle w/1417 tip for CAFS</t>
  </si>
  <si>
    <t>1714 Fog Nozzle Tip 30-60-90-125</t>
  </si>
  <si>
    <t>755 Foam Tube to fit 1702</t>
  </si>
  <si>
    <t>766 Foam Tube to fit 1720</t>
  </si>
  <si>
    <t>Special Features</t>
  </si>
  <si>
    <t>Total with Selected Options:</t>
  </si>
  <si>
    <t>Rescue Chain &amp; J Hook Set</t>
  </si>
  <si>
    <t>Cold Weather</t>
  </si>
  <si>
    <t>B00005</t>
  </si>
  <si>
    <t>B00006</t>
  </si>
  <si>
    <t>B00007</t>
  </si>
  <si>
    <t>B00008</t>
  </si>
  <si>
    <t>B00009</t>
  </si>
  <si>
    <t>B00010</t>
  </si>
  <si>
    <t>B00011</t>
  </si>
  <si>
    <t>B00012</t>
  </si>
  <si>
    <t>100275-2.5</t>
  </si>
  <si>
    <t>100007-1702-1</t>
  </si>
  <si>
    <t>100277-755</t>
  </si>
  <si>
    <t>100277-766</t>
  </si>
  <si>
    <t>100007-1030-1</t>
  </si>
  <si>
    <t>100056-4</t>
  </si>
  <si>
    <t>Res-Q-Rench</t>
  </si>
  <si>
    <t>100055-12</t>
  </si>
  <si>
    <t>100055-1</t>
  </si>
  <si>
    <t>Dealer Supplied Options</t>
  </si>
  <si>
    <t>Delivery per Mile from Plant in Harper, KS to Specified Location</t>
  </si>
  <si>
    <t>2-1/2 gal. Water Fire Extinguisher w/ Mounting Bracket</t>
  </si>
  <si>
    <t>2-1/2” Barrel Strainer for Hard Suction (NFPA 1906)</t>
  </si>
  <si>
    <t>2-1/2” Double Male Adapter</t>
  </si>
  <si>
    <t>2-1/2” Double Female Adapter</t>
  </si>
  <si>
    <t>2-1/2” Male to 1-1/2” Female Adapter</t>
  </si>
  <si>
    <t>2-1/2” Female to 1-1/2” Male Adapter</t>
  </si>
  <si>
    <t>3.0</t>
  </si>
  <si>
    <t>4.0</t>
  </si>
  <si>
    <t>5.0</t>
  </si>
  <si>
    <t>6.0</t>
  </si>
  <si>
    <t>EA</t>
  </si>
  <si>
    <t>900048</t>
  </si>
  <si>
    <t>900049</t>
  </si>
  <si>
    <t>900050</t>
  </si>
  <si>
    <t>900051</t>
  </si>
  <si>
    <t>NFPA 1906 Recommended Equipment</t>
  </si>
  <si>
    <t>First Aid Kit</t>
  </si>
  <si>
    <t>Reflective Triangle Kit</t>
  </si>
  <si>
    <t>Pump UPGRADE, Hale HPX200 with Kubota Diesel 24 hp engine</t>
  </si>
  <si>
    <t>Pump UPGRADE, Hale HPX275 with Vanguard 35 hp engine</t>
  </si>
  <si>
    <t>900054</t>
  </si>
  <si>
    <t>900055</t>
  </si>
  <si>
    <t>900056</t>
  </si>
  <si>
    <t>900057</t>
  </si>
  <si>
    <t>Foam Injection System, FoamPro 1601 with Foam Transfer Pump, one (1) 1-1/2" crosslay discharge</t>
  </si>
  <si>
    <t>Foam Injection System, Around the Pump (not recommended), one (1) 1-1/2" crosslay discharge</t>
  </si>
  <si>
    <t>Compressed Air Foam System (CAFS) UPGRADE, for two (2) 1-1/2" crosslay discharges</t>
  </si>
  <si>
    <t>Plumbing UPGRADE, Stainless Steel</t>
  </si>
  <si>
    <t>Water Level Indicator UPGRADE, Tankvision with Mini Slave</t>
  </si>
  <si>
    <t>Discharge UPGRADE, Preconnected, for two (2) 1" Whiplines in crosswalk</t>
  </si>
  <si>
    <t>900064</t>
  </si>
  <si>
    <t>Tank Auto Fill, 2-1/2" Electric Valve</t>
  </si>
  <si>
    <t>Pump Primer UPGRADE, Electric</t>
  </si>
  <si>
    <t>B00001</t>
  </si>
  <si>
    <t>Special Plumbing Modification</t>
  </si>
  <si>
    <t>B00002</t>
  </si>
  <si>
    <t>B00003</t>
  </si>
  <si>
    <t>B00004</t>
  </si>
  <si>
    <t>900069</t>
  </si>
  <si>
    <t>Compartment Storage, Pump Panel</t>
  </si>
  <si>
    <t>900077</t>
  </si>
  <si>
    <t>900079</t>
  </si>
  <si>
    <t>900082</t>
  </si>
  <si>
    <t>Front Bumper Sweeps, Two (2) Corner Nozzles</t>
  </si>
  <si>
    <t>900083</t>
  </si>
  <si>
    <t>900085</t>
  </si>
  <si>
    <t>900088</t>
  </si>
  <si>
    <t>900089</t>
  </si>
  <si>
    <t>900094</t>
  </si>
  <si>
    <t>Z Stripe, One (1) Stripe per side</t>
  </si>
  <si>
    <t>Z Stripe, Two (2) Stripes per side</t>
  </si>
  <si>
    <t>900096</t>
  </si>
  <si>
    <t>900097</t>
  </si>
  <si>
    <t>Nerf Bars, with Fixed Front Mud Flaps</t>
  </si>
  <si>
    <t>900099</t>
  </si>
  <si>
    <t>900100</t>
  </si>
  <si>
    <t>Coating Package, Sharkhide, on exposed aluminum</t>
  </si>
  <si>
    <t>900101</t>
  </si>
  <si>
    <t>900103</t>
  </si>
  <si>
    <t>900104</t>
  </si>
  <si>
    <t>Abrasive Road Protection Package, includes nerf bars, front mud flaps and Superliner coating on headache rack and front of body</t>
  </si>
  <si>
    <t>900114</t>
  </si>
  <si>
    <t>900115</t>
  </si>
  <si>
    <t>900120</t>
  </si>
  <si>
    <t>900121</t>
  </si>
  <si>
    <t>900122</t>
  </si>
  <si>
    <t>900123</t>
  </si>
  <si>
    <t>900124</t>
  </si>
  <si>
    <t>900125</t>
  </si>
  <si>
    <t>900127</t>
  </si>
  <si>
    <t>900128</t>
  </si>
  <si>
    <t>900129</t>
  </si>
  <si>
    <t>900131</t>
  </si>
  <si>
    <t>900132</t>
  </si>
  <si>
    <t>900133</t>
  </si>
  <si>
    <t>Reverse-Activated Rotators</t>
  </si>
  <si>
    <t>Door Open Indicator UPGRADE, Audible Warning, 90 dB</t>
  </si>
  <si>
    <t>Automatic Work Lights</t>
  </si>
  <si>
    <t>7.0</t>
  </si>
  <si>
    <t>8.0</t>
  </si>
  <si>
    <t>9.0</t>
  </si>
  <si>
    <t>10.0</t>
  </si>
  <si>
    <t>11.0</t>
  </si>
  <si>
    <t>13.0</t>
  </si>
  <si>
    <t>14.0</t>
  </si>
  <si>
    <t>15.0</t>
  </si>
  <si>
    <t>16.0</t>
  </si>
  <si>
    <t>17.0</t>
  </si>
  <si>
    <t>18.0</t>
  </si>
  <si>
    <t>19.0</t>
  </si>
  <si>
    <t>20.0</t>
  </si>
  <si>
    <t>900134</t>
  </si>
  <si>
    <t>900139</t>
  </si>
  <si>
    <t>900140</t>
  </si>
  <si>
    <t>SECTION 2.0</t>
  </si>
  <si>
    <t>TOTALS</t>
  </si>
  <si>
    <t>21.0</t>
  </si>
  <si>
    <t>MI</t>
  </si>
  <si>
    <t>Total Equipment Supplied by Blanchat Mfg., Inc.</t>
  </si>
  <si>
    <t>Discount:</t>
  </si>
  <si>
    <t>Total with Selected Options and Discount:</t>
  </si>
  <si>
    <t>Vehicle Inspection per person</t>
  </si>
  <si>
    <t>Registrar of Imported Vehicles (RIV)</t>
  </si>
  <si>
    <t>Total Dealer Supplied Options:</t>
  </si>
  <si>
    <t>TOTAL with Selected Options, Discount and Provided Chassis:</t>
  </si>
  <si>
    <t>TOTAL with Dealer Supplied Options:</t>
  </si>
  <si>
    <t>900143</t>
  </si>
  <si>
    <t>900144</t>
  </si>
  <si>
    <t>SECTION 1.0</t>
  </si>
  <si>
    <t>Map Light, Flexible Swivel</t>
  </si>
  <si>
    <t>Wildland Fireline Light Package, two (2) lights on light bar platform</t>
  </si>
  <si>
    <t>Air Hose Reel, 3/8" 50' Preconnected</t>
  </si>
  <si>
    <t>Discharge UPGRADE, Preconnected, for two (2) 1" Whiplines in crosswalk and 4 point Full Body Harness</t>
  </si>
  <si>
    <t>Contact Us</t>
  </si>
  <si>
    <t>Wildland Fireline Light Package, two (2) lights on light bar platform and 2 lights on rear</t>
  </si>
  <si>
    <t>Siren UPGRADE, Howler/Rumbler</t>
  </si>
  <si>
    <t>Third Brake Light, Recessed</t>
  </si>
  <si>
    <t>GoLight Spot Light, Mounted, with Dash-Mounted Remote (NFPA)</t>
  </si>
  <si>
    <t>Intercom System, with two (2) Wireless Headsets</t>
  </si>
  <si>
    <t>Intercom System, with four (4) Wireless Headsets</t>
  </si>
  <si>
    <t>Customer-Supplied Radio and Antenna Installation</t>
  </si>
  <si>
    <t>Customer-Supplied Radio Provisions, with power wire and slot location</t>
  </si>
  <si>
    <t>SCBA Bracket, Mounted in Compartment</t>
  </si>
  <si>
    <t>Spare SCBA Bottle Storage, Mounted in Wheel Well</t>
  </si>
  <si>
    <t>900146</t>
  </si>
  <si>
    <t>Spanner Wrench Set, Mounted</t>
  </si>
  <si>
    <t>900147</t>
  </si>
  <si>
    <t>Pike Pole, Mounted</t>
  </si>
  <si>
    <t>900148</t>
  </si>
  <si>
    <t>900149</t>
  </si>
  <si>
    <t>900150</t>
  </si>
  <si>
    <t>6 Foot Wrecking Bar, Mounted</t>
  </si>
  <si>
    <t>900151</t>
  </si>
  <si>
    <t>900152</t>
  </si>
  <si>
    <t>900153</t>
  </si>
  <si>
    <t>KWIK KUT Glass Tool, Mounted</t>
  </si>
  <si>
    <t>Haligan Tool, Mounted</t>
  </si>
  <si>
    <t>Pry-Bar “Small”, Mounted</t>
  </si>
  <si>
    <t>24 in Roof Tool, Mounted</t>
  </si>
  <si>
    <t>900154</t>
  </si>
  <si>
    <t>900155</t>
  </si>
  <si>
    <t>900156</t>
  </si>
  <si>
    <t>900157</t>
  </si>
  <si>
    <t>900158</t>
  </si>
  <si>
    <t>900159</t>
  </si>
  <si>
    <t>900160</t>
  </si>
  <si>
    <t>900161</t>
  </si>
  <si>
    <t>900162</t>
  </si>
  <si>
    <t>900163</t>
  </si>
  <si>
    <t>900164</t>
  </si>
  <si>
    <t>900165</t>
  </si>
  <si>
    <t>Rubber Mallet, Mounted</t>
  </si>
  <si>
    <t>Vulcan Flashlight, Mounted</t>
  </si>
  <si>
    <t>900166</t>
  </si>
  <si>
    <t>900167</t>
  </si>
  <si>
    <t>900168</t>
  </si>
  <si>
    <t>900171</t>
  </si>
  <si>
    <t>900172</t>
  </si>
  <si>
    <t>900173</t>
  </si>
  <si>
    <t>900174</t>
  </si>
  <si>
    <t>900175</t>
  </si>
  <si>
    <t>Hand Tool Kit, Mounted</t>
  </si>
  <si>
    <t>Hammer Kit, Mounted</t>
  </si>
  <si>
    <t>Rescue Cutter Kit, Mounted</t>
  </si>
  <si>
    <t>Air Rescue Tools, Mounted (only available with CAFS)</t>
  </si>
  <si>
    <t>900176</t>
  </si>
  <si>
    <t>BEAST Kit, Mounted (External/Interior Attack System)</t>
  </si>
  <si>
    <t>900182</t>
  </si>
  <si>
    <t>Air Blow Out (only available with CAFS)</t>
  </si>
  <si>
    <t>Fire Apparatus Body &amp; Standard Equipment:</t>
  </si>
  <si>
    <t>Selected Options:</t>
  </si>
  <si>
    <t>100320-2.50 F X 2.50 F</t>
  </si>
  <si>
    <t>900191</t>
  </si>
  <si>
    <t>100320-2.50 X 2.50 M</t>
  </si>
  <si>
    <t>Foam Injection System Blanking, with foam tank</t>
  </si>
  <si>
    <t>Special Threads:</t>
  </si>
  <si>
    <t>Special Gages:</t>
  </si>
  <si>
    <t>Special Labels:</t>
  </si>
  <si>
    <t>Special Hose and Knob Colors:</t>
  </si>
  <si>
    <t>Spade Head Shovel with Composite Handle, Mounted</t>
  </si>
  <si>
    <t>McLeod Fire Tool with Wood Handle, Mounted</t>
  </si>
  <si>
    <t>McLeod Fire Tool with Wood Handle (not Mounted)</t>
  </si>
  <si>
    <t>60 in Fire Rake with Heavy Fiberglass Handle (not Mounted)</t>
  </si>
  <si>
    <t>60 in Fire Rake with Heavy Fiberglass Handle, Mounted</t>
  </si>
  <si>
    <t>60 in Fire Rake with Wood Handle (not Mounted)</t>
  </si>
  <si>
    <t>60 in Fire Rake with Wood Handle, Mounted</t>
  </si>
  <si>
    <t>100289-15F</t>
  </si>
  <si>
    <t>100069-1.750 X 50-G</t>
  </si>
  <si>
    <t>100069-2.500 X 50-B</t>
  </si>
  <si>
    <t>Flathead Shovel with Composite Handle, Mounted</t>
  </si>
  <si>
    <t>900209</t>
  </si>
  <si>
    <t>Off Road</t>
  </si>
  <si>
    <t>Side Rail, 6" Incorporated, Left</t>
  </si>
  <si>
    <t>Side Rail, 6" Incorporated, Right</t>
  </si>
  <si>
    <t>Under Roll Bar Box, Left</t>
  </si>
  <si>
    <t>Under Roll Bar Box, Right</t>
  </si>
  <si>
    <t>Front Bumper Grille Guard for BLESS</t>
  </si>
  <si>
    <t>B00013</t>
  </si>
  <si>
    <t>Special Lettering or Striping</t>
  </si>
  <si>
    <t>B00014</t>
  </si>
  <si>
    <t>B00015</t>
  </si>
  <si>
    <t>B00016</t>
  </si>
  <si>
    <t>PK</t>
  </si>
  <si>
    <t>ST</t>
  </si>
  <si>
    <t>Hose Reel, 1" 100'</t>
  </si>
  <si>
    <t>Hose Reel, 1" 100', Aluminum</t>
  </si>
  <si>
    <t>Hose Reel, 1" 150'</t>
  </si>
  <si>
    <t>Hose Reel, 1" 200'</t>
  </si>
  <si>
    <t>Hose Reel, 1" 200', Aluminum</t>
  </si>
  <si>
    <t>Hose Reel, 1" 150', Aluminum</t>
  </si>
  <si>
    <t>SECTION 3.0 - 20.0</t>
  </si>
  <si>
    <t>900232L</t>
  </si>
  <si>
    <t>900232R</t>
  </si>
  <si>
    <t>Water Level Indicator, Four Light, Additional Locations</t>
  </si>
  <si>
    <t>900268</t>
  </si>
  <si>
    <t>900269L</t>
  </si>
  <si>
    <t>900269R</t>
  </si>
  <si>
    <t>900270</t>
  </si>
  <si>
    <t>900278</t>
  </si>
  <si>
    <t>2431 Saber Shutoff w/ Integral 1-1/8” Tip</t>
  </si>
  <si>
    <t>Pitch Fork, Wood Handle (Not Mounted)</t>
  </si>
  <si>
    <t>Pitch Fork, Wood Handle (Mounted)</t>
  </si>
  <si>
    <t>900301</t>
  </si>
  <si>
    <t>100001-2.500 x 10-C  </t>
  </si>
  <si>
    <t>100001-2.500 X 10-PVC-WCT</t>
  </si>
  <si>
    <t>900169</t>
  </si>
  <si>
    <t>20 in Pry-Bar, Mounted</t>
  </si>
  <si>
    <t>Fire Swatter with 60 in Heavy Fiberglass Handle (not Mounted)</t>
  </si>
  <si>
    <t xml:space="preserve">Harness, Body, 4 Point - Second </t>
  </si>
  <si>
    <t>Fire Swatter with 60 in Heavy Fiberglass Handle, Mounted</t>
  </si>
  <si>
    <t>Custom Paint</t>
  </si>
  <si>
    <t>Bottle Jack, 24" breakover wrench, 5" extension, 21mm deep 6-point socket</t>
  </si>
  <si>
    <t>Compartment, 60", Left and Right, 13" Deep with Top Hose Bed</t>
  </si>
  <si>
    <t>Directional Light Bar, LED</t>
  </si>
  <si>
    <t>Water Level Indicator, Four Light, One Location will include Mini Slave</t>
  </si>
  <si>
    <t xml:space="preserve">Chassis Provided by: </t>
  </si>
  <si>
    <t>Electric Valve for Tank to Pump (On/Off Butterfly)</t>
  </si>
  <si>
    <t>Arctic Package, NO Foam (2 heaters~one in Pump Panel and one at rear to enclose pump)(removable panel on rear, warm back) (NO foam cell in tank) (Electric Valve for Tank to Pump - On/Off Butterfly)</t>
  </si>
  <si>
    <t>Monitor, Remote Control, Akron Forestry with Flat Disperse nozzle</t>
  </si>
  <si>
    <t>100500-1</t>
  </si>
  <si>
    <t>100107-BH</t>
  </si>
  <si>
    <t>900010-2</t>
  </si>
  <si>
    <t>900010-1</t>
  </si>
  <si>
    <t>900057-1</t>
  </si>
  <si>
    <t>900009-1</t>
  </si>
  <si>
    <t>900009-2</t>
  </si>
  <si>
    <t>900009-3</t>
  </si>
  <si>
    <t>900014-1</t>
  </si>
  <si>
    <t>900014-2</t>
  </si>
  <si>
    <t>900011-1</t>
  </si>
  <si>
    <t>900016-1</t>
  </si>
  <si>
    <t>900228</t>
  </si>
  <si>
    <t>900394</t>
  </si>
  <si>
    <t>Compartment, Tank Top Incorporated, with one (1) up-swing door, two (2) pull down steps, two (2) hand rails, Superliner on top of bed</t>
  </si>
  <si>
    <t>900077-1</t>
  </si>
  <si>
    <t>900079-1</t>
  </si>
  <si>
    <t>900080-1</t>
  </si>
  <si>
    <t>900080-B3</t>
  </si>
  <si>
    <t>900083-1</t>
  </si>
  <si>
    <t>900087</t>
  </si>
  <si>
    <t>900088-1</t>
  </si>
  <si>
    <t>900090</t>
  </si>
  <si>
    <t>900091</t>
  </si>
  <si>
    <t>900092</t>
  </si>
  <si>
    <t>900093-B3</t>
  </si>
  <si>
    <t>900094-1</t>
  </si>
  <si>
    <t>900097-1</t>
  </si>
  <si>
    <t>900114-1</t>
  </si>
  <si>
    <t>900026-1</t>
  </si>
  <si>
    <t>900033-1</t>
  </si>
  <si>
    <t>900035-1</t>
  </si>
  <si>
    <t>900129-1</t>
  </si>
  <si>
    <t>900256</t>
  </si>
  <si>
    <t>900206</t>
  </si>
  <si>
    <t>100007-1720-1.500</t>
  </si>
  <si>
    <t>100007-1714-1.500</t>
  </si>
  <si>
    <t>100007-2431-1.500</t>
  </si>
  <si>
    <t>900086</t>
  </si>
  <si>
    <t>900278-1</t>
  </si>
  <si>
    <t>900278-2</t>
  </si>
  <si>
    <t>BLESS System Pole Set</t>
  </si>
  <si>
    <t>BLESS System Mount ONLY</t>
  </si>
  <si>
    <t>900113-RB</t>
  </si>
  <si>
    <t>900251-B3</t>
  </si>
  <si>
    <t>900252-B3</t>
  </si>
  <si>
    <t>900253-B3</t>
  </si>
  <si>
    <t>900254-B3</t>
  </si>
  <si>
    <t>900255-B3</t>
  </si>
  <si>
    <t>20V Reciprocating Saw Kit, Mounted</t>
  </si>
  <si>
    <r>
      <t xml:space="preserve">Wheel Chock, Solid Bottom, Mounted </t>
    </r>
    <r>
      <rPr>
        <b/>
        <sz val="10"/>
        <rFont val="Arial"/>
        <family val="2"/>
      </rPr>
      <t>(set of 2)</t>
    </r>
  </si>
  <si>
    <r>
      <t xml:space="preserve">Lower Storage Boxes, Rear </t>
    </r>
    <r>
      <rPr>
        <b/>
        <sz val="10"/>
        <rFont val="Arial"/>
        <family val="2"/>
      </rPr>
      <t>(set of 2)</t>
    </r>
  </si>
  <si>
    <r>
      <t xml:space="preserve">End Covers, Crosslay </t>
    </r>
    <r>
      <rPr>
        <b/>
        <sz val="10"/>
        <rFont val="Arial"/>
        <family val="2"/>
      </rPr>
      <t>(set of 2)</t>
    </r>
  </si>
  <si>
    <r>
      <t xml:space="preserve">Tow Loop, Rear - Fixed </t>
    </r>
    <r>
      <rPr>
        <b/>
        <sz val="10"/>
        <rFont val="Arial"/>
        <family val="2"/>
      </rPr>
      <t>(set of 2)</t>
    </r>
  </si>
  <si>
    <r>
      <t>Lettering on Doors</t>
    </r>
    <r>
      <rPr>
        <b/>
        <sz val="10"/>
        <rFont val="Arial"/>
        <family val="2"/>
      </rPr>
      <t xml:space="preserve"> (doors only, 4-color graphics not covered)</t>
    </r>
  </si>
  <si>
    <r>
      <t xml:space="preserve">Reflective Striping </t>
    </r>
    <r>
      <rPr>
        <b/>
        <sz val="10"/>
        <rFont val="Arial"/>
        <family val="2"/>
      </rPr>
      <t>(other than the standard 4" and triple stripe)</t>
    </r>
  </si>
  <si>
    <r>
      <t>Chevron Striping 3 X 10 Rear Bumper &amp; Bed Rail</t>
    </r>
    <r>
      <rPr>
        <b/>
        <sz val="10"/>
        <rFont val="Arial"/>
        <family val="2"/>
      </rPr>
      <t xml:space="preserve"> (9SF required)</t>
    </r>
  </si>
  <si>
    <r>
      <t xml:space="preserve">Stainless Steel Simulator Set </t>
    </r>
    <r>
      <rPr>
        <b/>
        <sz val="10"/>
        <rFont val="Arial"/>
        <family val="2"/>
      </rPr>
      <t>(for Ford chassis)</t>
    </r>
  </si>
  <si>
    <r>
      <t xml:space="preserve">Electric Tire Monitoring System, with Chassis-mounted Display </t>
    </r>
    <r>
      <rPr>
        <b/>
        <sz val="10"/>
        <rFont val="Arial"/>
        <family val="2"/>
      </rPr>
      <t>(for 6 wheels)</t>
    </r>
  </si>
  <si>
    <r>
      <t xml:space="preserve">Spare Tire &amp; Wheel (factory size) </t>
    </r>
    <r>
      <rPr>
        <b/>
        <sz val="10"/>
        <rFont val="Arial"/>
        <family val="2"/>
      </rPr>
      <t>(must check for availability)</t>
    </r>
  </si>
  <si>
    <r>
      <t>Light Bar UPGRADE, Whelen Justice LED</t>
    </r>
    <r>
      <rPr>
        <b/>
        <sz val="10"/>
        <rFont val="Arial"/>
        <family val="2"/>
      </rPr>
      <t xml:space="preserve"> (add 2 LED lights to front)</t>
    </r>
  </si>
  <si>
    <r>
      <t xml:space="preserve">Flash Sequencing </t>
    </r>
    <r>
      <rPr>
        <b/>
        <sz val="10"/>
        <rFont val="Arial"/>
        <family val="2"/>
      </rPr>
      <t>(recommend 8 or 10 with front bumper)</t>
    </r>
  </si>
  <si>
    <r>
      <t xml:space="preserve">Traffic Control Kit, Mounted </t>
    </r>
    <r>
      <rPr>
        <b/>
        <sz val="10"/>
        <rFont val="Arial"/>
        <family val="2"/>
      </rPr>
      <t>(includes 10 cones, 2 hand held signs and 2 reflective vests)</t>
    </r>
  </si>
  <si>
    <t xml:space="preserve">900113-R </t>
  </si>
  <si>
    <r>
      <t>Emergency Light UPGRADE, 500 Series LED</t>
    </r>
    <r>
      <rPr>
        <b/>
        <sz val="10"/>
        <rFont val="Arial"/>
        <family val="2"/>
      </rPr>
      <t xml:space="preserve"> (SET OF 10)</t>
    </r>
  </si>
  <si>
    <t>900113-VR</t>
  </si>
  <si>
    <r>
      <t xml:space="preserve">Emergency, Light 500 V-Series 180 DEG~RED - OVAL - CLEAR LENS </t>
    </r>
    <r>
      <rPr>
        <b/>
        <sz val="10"/>
        <rFont val="Arial"/>
        <family val="2"/>
      </rPr>
      <t>(qty of 10)</t>
    </r>
  </si>
  <si>
    <r>
      <t xml:space="preserve">Emergency Light upgrade 500 Series Red/Blue Split </t>
    </r>
    <r>
      <rPr>
        <b/>
        <sz val="10"/>
        <rFont val="Arial"/>
        <family val="2"/>
      </rPr>
      <t>(Set of 10)</t>
    </r>
  </si>
  <si>
    <t>Center Rear Underbed Storage (holds 11 long tools)</t>
  </si>
  <si>
    <t>Step, Manual Pull-Down (set of 2 recommended for rear bumper)</t>
  </si>
  <si>
    <t xml:space="preserve">Compressed Air Foam System (CAFS), Accelerator System with VMAC VR70 underhood air compressor, one (1) 1-1/2" crosslay discharge (requires Foam Injection option) </t>
  </si>
  <si>
    <t>Front Bumper Grille Guard (you keep OEM bumper)</t>
  </si>
  <si>
    <t>Front Bumper Grille Guard (Blanchat keeps OEM bumper)</t>
  </si>
  <si>
    <t>Front Bumper Sweeps, Two (2) Corner Nozzles and Two (2) Center Nozzles</t>
  </si>
  <si>
    <r>
      <t xml:space="preserve">ROTA-BEAM 600 LED Flat Mounted Light </t>
    </r>
    <r>
      <rPr>
        <b/>
        <sz val="10"/>
        <rFont val="Arial"/>
        <family val="2"/>
      </rPr>
      <t>(set of 2)</t>
    </r>
  </si>
  <si>
    <t>Drip Torch, Mounted with Bracket</t>
  </si>
  <si>
    <t>900207-2</t>
  </si>
  <si>
    <t>900208</t>
  </si>
  <si>
    <t>900208-C</t>
  </si>
  <si>
    <t>Nerf Bars</t>
  </si>
  <si>
    <t>9000012-1</t>
  </si>
  <si>
    <t>900231</t>
  </si>
  <si>
    <t>900080-B3M</t>
  </si>
  <si>
    <t>100200-1-2</t>
  </si>
  <si>
    <t>100308-5</t>
  </si>
  <si>
    <t>100308-4</t>
  </si>
  <si>
    <t>900207</t>
  </si>
  <si>
    <r>
      <t xml:space="preserve">Xtreme Offroad Package, including Super Singles tires </t>
    </r>
    <r>
      <rPr>
        <b/>
        <sz val="10"/>
        <rFont val="Arial"/>
        <family val="2"/>
      </rPr>
      <t>(Irok Swampers, or Founders)</t>
    </r>
    <r>
      <rPr>
        <sz val="10"/>
        <rFont val="Arial"/>
        <family val="2"/>
      </rPr>
      <t>, wheels, lift kit, suspension modification, nerf bars with front mud flaps and Superliner coating on headache rack and front of body.  Includes tire monitoring system</t>
    </r>
    <r>
      <rPr>
        <b/>
        <sz val="10"/>
        <rFont val="Arial"/>
        <family val="2"/>
      </rPr>
      <t xml:space="preserve"> (Blanchat keeps take off tires &amp; wheels, less than 1000 miles)</t>
    </r>
  </si>
  <si>
    <t>900207-1</t>
  </si>
  <si>
    <r>
      <t xml:space="preserve">Xtreme Offroad Package, including Super Singles tires </t>
    </r>
    <r>
      <rPr>
        <b/>
        <sz val="10"/>
        <rFont val="Arial"/>
        <family val="2"/>
      </rPr>
      <t>(Toyo M608z 285/70R19.5)</t>
    </r>
    <r>
      <rPr>
        <sz val="10"/>
        <rFont val="Arial"/>
        <family val="2"/>
      </rPr>
      <t xml:space="preserve">, wheels, lift kit, suspension modification, nerf bars with front mud flaps and Superliner coating on headache rack and front of body.  </t>
    </r>
    <r>
      <rPr>
        <b/>
        <sz val="10"/>
        <rFont val="Arial"/>
        <family val="2"/>
      </rPr>
      <t xml:space="preserve"> (Blanchat keeps take off tires &amp; wheels, less than 1000 miles)</t>
    </r>
  </si>
  <si>
    <t>900207-3</t>
  </si>
  <si>
    <t>900207-10</t>
  </si>
  <si>
    <t>Customer keeps take off tires and wheels</t>
  </si>
  <si>
    <r>
      <t>Spare Tire &amp; Wheel, Balanced, Super Single</t>
    </r>
    <r>
      <rPr>
        <b/>
        <sz val="10"/>
        <rFont val="Arial"/>
        <family val="2"/>
      </rPr>
      <t xml:space="preserve"> (Irok Swamper, Toyo, or Founder)</t>
    </r>
    <r>
      <rPr>
        <sz val="10"/>
        <rFont val="Arial"/>
        <family val="2"/>
      </rPr>
      <t xml:space="preserve"> Single-Shipped Loose</t>
    </r>
  </si>
  <si>
    <r>
      <t xml:space="preserve">Spare Tire &amp; Wheel, Balanced, </t>
    </r>
    <r>
      <rPr>
        <b/>
        <sz val="10"/>
        <rFont val="Arial"/>
        <family val="2"/>
      </rPr>
      <t>CONTINENTAL</t>
    </r>
    <r>
      <rPr>
        <sz val="10"/>
        <rFont val="Arial"/>
        <family val="2"/>
      </rPr>
      <t>, Single-Shipped Loose</t>
    </r>
  </si>
  <si>
    <t>12.0</t>
  </si>
  <si>
    <t>Generator</t>
  </si>
  <si>
    <t>900112</t>
  </si>
  <si>
    <t>900112-2</t>
  </si>
  <si>
    <t>900060</t>
  </si>
  <si>
    <t>NFPA 1906 compliant fire attack position package (grille guard, exoskeleton w/mesh screens, 2nd harness, padded seat, and crosslay end covers)</t>
  </si>
  <si>
    <t>Skid Plate, Front</t>
  </si>
  <si>
    <t>Back Up Camera, Wireless, with 7" LCD Monitor</t>
  </si>
  <si>
    <t>Fixed / Portable Generator Package, Mi-To-M Gen-2000-IMMO, with two (2) 750 Telescoping Lights</t>
  </si>
  <si>
    <t>Fixed / Portable Generator Package, Mi-To-M Gen-2000-IMMO, with two (2) 110V LED Telescoping Scene Lights</t>
  </si>
  <si>
    <r>
      <t xml:space="preserve">Exoskeleton Branch Deflector </t>
    </r>
    <r>
      <rPr>
        <b/>
        <sz val="10"/>
        <rFont val="Arial"/>
        <family val="2"/>
      </rPr>
      <t>(Must select Front Bumper Grille Guard)</t>
    </r>
  </si>
  <si>
    <r>
      <t xml:space="preserve">Exoskeleton Branch Deflector w/Mesh Screens </t>
    </r>
    <r>
      <rPr>
        <b/>
        <sz val="10"/>
        <rFont val="Arial"/>
        <family val="2"/>
      </rPr>
      <t>(Must select Front Bumper Grille Guard)</t>
    </r>
  </si>
  <si>
    <r>
      <t xml:space="preserve">Electric Tire Monitoring System, with Chassis-mounted Display </t>
    </r>
    <r>
      <rPr>
        <b/>
        <sz val="10"/>
        <rFont val="Arial"/>
        <family val="2"/>
      </rPr>
      <t>(for 4 wheels)</t>
    </r>
  </si>
  <si>
    <t>BNFPA01</t>
  </si>
  <si>
    <t xml:space="preserve">NFPA Safety Stickers </t>
  </si>
  <si>
    <t>Fire Extinguisher, 5 lb. Dry Chemical, with 40-B:C and mount bracket</t>
  </si>
  <si>
    <t>Winch, 8,000 lb. Ramsey, Mounted in Front Bumper Grille Guard</t>
  </si>
  <si>
    <t>Winch, 12,000 lb. Ramsey, Mounted in Front Bumper Grille Guard</t>
  </si>
  <si>
    <t>Winch, 9,000 lb. Portable Ramsey, Mounted with Front and Rear Dual Receiver Tubes</t>
  </si>
  <si>
    <r>
      <t xml:space="preserve">BLESS - COMPLETE </t>
    </r>
    <r>
      <rPr>
        <b/>
        <sz val="10"/>
        <rFont val="Arial"/>
        <family val="2"/>
      </rPr>
      <t>(includes grille guard for BLESS, 8,000 lb. winch, BLESS System and BLESS storage)</t>
    </r>
  </si>
  <si>
    <t>Tow Loop, Rear - Removable</t>
  </si>
  <si>
    <r>
      <t>Xtreme Offroad Package, including</t>
    </r>
    <r>
      <rPr>
        <b/>
        <sz val="10"/>
        <rFont val="Arial"/>
        <family val="2"/>
      </rPr>
      <t xml:space="preserve"> Continental 335/80R20 Radial</t>
    </r>
    <r>
      <rPr>
        <sz val="10"/>
        <rFont val="Arial"/>
        <family val="2"/>
      </rPr>
      <t xml:space="preserve"> Super Singles tires, wheels, lift kit, suspension modification, nerf bars with front mud flaps and Superliner coating on headache rack and front of body </t>
    </r>
    <r>
      <rPr>
        <b/>
        <sz val="10"/>
        <rFont val="Arial"/>
        <family val="2"/>
      </rPr>
      <t>(Blanchat keeps take off tires &amp; wheels)</t>
    </r>
  </si>
  <si>
    <r>
      <t xml:space="preserve">Offroad Package, including dual rear  tires </t>
    </r>
    <r>
      <rPr>
        <b/>
        <sz val="10"/>
        <rFont val="Arial"/>
        <family val="2"/>
      </rPr>
      <t>(6 Continental HD3 245/70R 19.5)</t>
    </r>
    <r>
      <rPr>
        <sz val="10"/>
        <rFont val="Arial"/>
        <family val="2"/>
      </rPr>
      <t xml:space="preserve">,  lift kit, suspension modification, nerf bars with front mud flaps and Superliner coating on headache rack and front of body.  </t>
    </r>
    <r>
      <rPr>
        <b/>
        <sz val="10"/>
        <rFont val="Arial"/>
        <family val="2"/>
      </rPr>
      <t xml:space="preserve"> (Blanchat keeps take off tires &amp; wheels, less than 1000 miles)</t>
    </r>
  </si>
  <si>
    <r>
      <t xml:space="preserve">Offroad Package, including dual rear tires </t>
    </r>
    <r>
      <rPr>
        <b/>
        <sz val="10"/>
        <rFont val="Arial"/>
        <family val="2"/>
      </rPr>
      <t>(6 Continental HD3 225/70R 19.5)</t>
    </r>
    <r>
      <rPr>
        <sz val="10"/>
        <rFont val="Arial"/>
        <family val="2"/>
      </rPr>
      <t xml:space="preserve">,  </t>
    </r>
    <r>
      <rPr>
        <b/>
        <sz val="10"/>
        <rFont val="Arial"/>
        <family val="2"/>
      </rPr>
      <t xml:space="preserve"> (Blanchat keeps take off tires &amp; wheels, less than 1000 miles)</t>
    </r>
  </si>
  <si>
    <t>6 lb. Flat Head Axe with Composite Handle, Mounted</t>
  </si>
  <si>
    <t>6 lb. Pick Head Axe with Composite Handle, Mounted</t>
  </si>
  <si>
    <t>8 lb. Sledge Hammer Maul w/fiberglass handle</t>
  </si>
  <si>
    <t>10 lb. Fire Extinguisher w/ Mounting Bracket</t>
  </si>
  <si>
    <t>20 lb. Fire Extinguisher w/ Mounting Bracket</t>
  </si>
  <si>
    <t>3 ft. Drywall Hook (Mounted)</t>
  </si>
  <si>
    <t>6 ft. Trash Hook (Mounted)</t>
  </si>
  <si>
    <t>1-3/4” Double-jacketed 50 ft. Hose, green</t>
  </si>
  <si>
    <t>2-1/2” Double-jacketed 50 ft. Hose, blue</t>
  </si>
  <si>
    <t>2-1/2” 10 ft. Clear Hard Suction (NFPA 1906)</t>
  </si>
  <si>
    <t>2-1/2” 10 ft. Clear Hard Suction, with Specialty Ends</t>
  </si>
  <si>
    <t>Arctic Package, with Foam (2 heaters~one in Pump Panel and one at rear for pump enclosure) (removable panel on rear, warm back) (foam cell in the tank with Tankvision)(Electric Valve for Tank to Pump - On/Off Butterfly)</t>
  </si>
  <si>
    <t>Arctic Package, with Foam &amp; CAFS (2 heaters~one in Pump Panel and one at rear for pump enclosure) (removable panel on rear, warm back) (foam cell in the tank with Tankvision) (includes air blow out)(Electric Valve for Tank to Pump - On/Off Butterfly)</t>
  </si>
  <si>
    <t>PUBLISHED OPTIONS</t>
  </si>
  <si>
    <r>
      <t xml:space="preserve">B-3 Chaparral HGAC Prices 2019 - BB01
</t>
    </r>
    <r>
      <rPr>
        <b/>
        <sz val="10"/>
        <rFont val="Arial"/>
        <family val="2"/>
      </rPr>
      <t>Version: 12/1/19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</si>
</sst>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0"/>
      <name val="Arial"/>
    </font>
    <font>
      <sz val="10"/>
      <name val="Arial"/>
      <family val="2"/>
    </font>
    <font>
      <b/>
      <sz val="12"/>
      <name val="Arial"/>
      <family val="2"/>
    </font>
    <font>
      <sz val="8"/>
      <name val="Arial"/>
      <family val="2"/>
    </font>
    <font>
      <b/>
      <sz val="10"/>
      <name val="Arial"/>
      <family val="2"/>
    </font>
    <font>
      <sz val="10"/>
      <color rgb="FF000000"/>
      <name val="Arial"/>
      <family val="2"/>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28">
    <xf numFmtId="0" fontId="0" fillId="0" borderId="0" xfId="0"/>
    <xf numFmtId="0" fontId="0" fillId="0" borderId="0" xfId="0" applyProtection="1"/>
    <xf numFmtId="0" fontId="0" fillId="0" borderId="0" xfId="0" applyFill="1" applyProtection="1"/>
    <xf numFmtId="0" fontId="1" fillId="0" borderId="0" xfId="0" applyFont="1" applyFill="1" applyBorder="1" applyProtection="1"/>
    <xf numFmtId="0" fontId="0" fillId="2" borderId="0" xfId="0" applyFill="1" applyProtection="1"/>
    <xf numFmtId="0" fontId="1" fillId="0" borderId="0" xfId="0" applyFont="1" applyFill="1" applyProtection="1"/>
    <xf numFmtId="0" fontId="1" fillId="2" borderId="0" xfId="0" applyFont="1" applyFill="1" applyProtection="1"/>
    <xf numFmtId="0" fontId="1" fillId="0" borderId="0" xfId="0" applyFont="1" applyProtection="1"/>
    <xf numFmtId="0" fontId="0" fillId="4" borderId="0" xfId="0" applyFill="1" applyProtection="1"/>
    <xf numFmtId="0" fontId="0" fillId="0" borderId="0" xfId="0" applyFill="1" applyProtection="1"/>
    <xf numFmtId="0" fontId="0" fillId="2" borderId="0" xfId="0" applyFill="1" applyProtection="1"/>
    <xf numFmtId="44" fontId="1" fillId="0" borderId="1" xfId="0" applyNumberFormat="1" applyFont="1" applyFill="1" applyBorder="1" applyAlignment="1" applyProtection="1">
      <alignment vertical="center"/>
    </xf>
    <xf numFmtId="44" fontId="1" fillId="0" borderId="2" xfId="0" applyNumberFormat="1" applyFont="1" applyFill="1" applyBorder="1" applyAlignment="1" applyProtection="1">
      <alignment vertical="center"/>
    </xf>
    <xf numFmtId="0" fontId="1" fillId="0" borderId="2" xfId="0" applyFont="1" applyFill="1" applyBorder="1" applyAlignment="1" applyProtection="1">
      <alignment horizontal="center" vertical="center" wrapText="1"/>
    </xf>
    <xf numFmtId="0" fontId="0" fillId="0" borderId="0" xfId="0" applyAlignment="1" applyProtection="1">
      <alignment vertical="center"/>
    </xf>
    <xf numFmtId="0" fontId="0" fillId="0" borderId="0" xfId="0" applyAlignment="1" applyProtection="1">
      <alignment horizontal="center" vertical="center"/>
    </xf>
    <xf numFmtId="49" fontId="1" fillId="0" borderId="2" xfId="0" applyNumberFormat="1" applyFont="1" applyFill="1" applyBorder="1" applyAlignment="1" applyProtection="1">
      <alignment vertical="center"/>
    </xf>
    <xf numFmtId="49" fontId="1" fillId="0" borderId="1" xfId="0" applyNumberFormat="1" applyFont="1" applyFill="1" applyBorder="1" applyAlignment="1" applyProtection="1">
      <alignment vertical="center"/>
    </xf>
    <xf numFmtId="0" fontId="1" fillId="0" borderId="1" xfId="0" applyFont="1" applyFill="1" applyBorder="1" applyAlignment="1" applyProtection="1">
      <alignment horizontal="center" vertical="center" wrapText="1"/>
    </xf>
    <xf numFmtId="0" fontId="1" fillId="0" borderId="2" xfId="0" applyFont="1" applyFill="1" applyBorder="1" applyAlignment="1" applyProtection="1">
      <alignment vertical="center" wrapText="1"/>
    </xf>
    <xf numFmtId="0" fontId="1" fillId="0" borderId="1" xfId="0" applyFont="1" applyFill="1" applyBorder="1" applyAlignment="1" applyProtection="1">
      <alignment vertical="center" wrapText="1"/>
    </xf>
    <xf numFmtId="44" fontId="4" fillId="0" borderId="22" xfId="0" applyNumberFormat="1" applyFont="1" applyFill="1" applyBorder="1" applyAlignment="1" applyProtection="1">
      <alignment vertical="center"/>
    </xf>
    <xf numFmtId="49" fontId="4" fillId="0" borderId="5" xfId="0" applyNumberFormat="1" applyFont="1" applyFill="1" applyBorder="1" applyAlignment="1" applyProtection="1">
      <alignment horizontal="left" vertical="center"/>
    </xf>
    <xf numFmtId="0" fontId="4" fillId="0" borderId="11" xfId="0" applyFont="1" applyFill="1" applyBorder="1" applyAlignment="1" applyProtection="1">
      <alignment vertical="center"/>
    </xf>
    <xf numFmtId="0" fontId="1" fillId="0" borderId="11" xfId="0" applyFont="1" applyFill="1" applyBorder="1" applyAlignment="1" applyProtection="1">
      <alignment vertical="center"/>
    </xf>
    <xf numFmtId="0" fontId="1" fillId="0" borderId="12" xfId="0" applyFont="1" applyFill="1" applyBorder="1" applyAlignment="1" applyProtection="1">
      <alignment vertical="center"/>
    </xf>
    <xf numFmtId="0" fontId="1" fillId="3" borderId="2"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vertical="center" wrapText="1"/>
    </xf>
    <xf numFmtId="0" fontId="1" fillId="0" borderId="2" xfId="1" applyFont="1" applyFill="1" applyBorder="1" applyAlignment="1" applyProtection="1">
      <alignment horizontal="center" vertical="center" wrapText="1"/>
    </xf>
    <xf numFmtId="0" fontId="1" fillId="3" borderId="1" xfId="1"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xf>
    <xf numFmtId="49" fontId="4" fillId="0" borderId="15" xfId="0" applyNumberFormat="1" applyFont="1" applyFill="1" applyBorder="1" applyAlignment="1" applyProtection="1">
      <alignment vertical="center"/>
    </xf>
    <xf numFmtId="0" fontId="4" fillId="0" borderId="16" xfId="0" applyFont="1" applyFill="1" applyBorder="1" applyAlignment="1" applyProtection="1">
      <alignment vertical="center" wrapText="1"/>
    </xf>
    <xf numFmtId="0" fontId="1" fillId="0" borderId="16" xfId="0" applyFont="1" applyFill="1" applyBorder="1" applyAlignment="1" applyProtection="1">
      <alignment vertical="center" wrapText="1"/>
    </xf>
    <xf numFmtId="44" fontId="1" fillId="0" borderId="17" xfId="0" applyNumberFormat="1" applyFont="1" applyFill="1" applyBorder="1" applyAlignment="1" applyProtection="1">
      <alignment vertical="center"/>
    </xf>
    <xf numFmtId="0" fontId="0" fillId="0" borderId="1" xfId="0" applyFill="1" applyBorder="1" applyAlignment="1" applyProtection="1">
      <alignment vertical="center"/>
    </xf>
    <xf numFmtId="49" fontId="1" fillId="0" borderId="2" xfId="0" applyNumberFormat="1" applyFont="1" applyFill="1" applyBorder="1" applyAlignment="1" applyProtection="1">
      <alignment vertical="center" wrapText="1"/>
    </xf>
    <xf numFmtId="0" fontId="1" fillId="3" borderId="2"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49" fontId="1" fillId="0" borderId="3" xfId="0" applyNumberFormat="1" applyFont="1" applyFill="1" applyBorder="1" applyAlignment="1" applyProtection="1">
      <alignment vertical="center" wrapText="1"/>
    </xf>
    <xf numFmtId="49" fontId="1" fillId="0" borderId="1" xfId="0" applyNumberFormat="1" applyFont="1" applyFill="1" applyBorder="1" applyAlignment="1" applyProtection="1">
      <alignment vertical="center" wrapText="1"/>
    </xf>
    <xf numFmtId="0" fontId="0" fillId="0" borderId="1" xfId="0" applyFill="1" applyBorder="1" applyAlignment="1" applyProtection="1">
      <alignment vertical="center" wrapText="1"/>
    </xf>
    <xf numFmtId="0" fontId="5" fillId="0" borderId="1" xfId="0" applyFont="1" applyFill="1" applyBorder="1" applyAlignment="1" applyProtection="1">
      <alignment vertical="center" wrapText="1"/>
    </xf>
    <xf numFmtId="0" fontId="1" fillId="0" borderId="11"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1" fillId="3" borderId="1" xfId="0" applyFont="1" applyFill="1" applyBorder="1" applyAlignment="1" applyProtection="1">
      <alignment horizontal="center" vertical="center"/>
      <protection locked="0"/>
    </xf>
    <xf numFmtId="49" fontId="1" fillId="3" borderId="2" xfId="0" applyNumberFormat="1" applyFont="1" applyFill="1" applyBorder="1" applyAlignment="1" applyProtection="1">
      <alignment vertical="center"/>
    </xf>
    <xf numFmtId="0" fontId="1" fillId="3" borderId="2" xfId="0" applyFont="1" applyFill="1" applyBorder="1" applyAlignment="1" applyProtection="1">
      <alignment vertical="center" wrapText="1"/>
      <protection locked="0"/>
    </xf>
    <xf numFmtId="0" fontId="1" fillId="3" borderId="2" xfId="0" applyFont="1" applyFill="1" applyBorder="1" applyAlignment="1" applyProtection="1">
      <alignment horizontal="center" vertical="center"/>
      <protection locked="0"/>
    </xf>
    <xf numFmtId="44" fontId="1" fillId="3" borderId="2"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xf>
    <xf numFmtId="0" fontId="1" fillId="3" borderId="1" xfId="0" applyFont="1" applyFill="1" applyBorder="1" applyAlignment="1" applyProtection="1">
      <alignment vertical="center" wrapText="1"/>
      <protection locked="0"/>
    </xf>
    <xf numFmtId="44" fontId="1" fillId="3" borderId="1" xfId="0" applyNumberFormat="1" applyFont="1" applyFill="1" applyBorder="1" applyAlignment="1" applyProtection="1">
      <alignment vertical="center"/>
      <protection locked="0"/>
    </xf>
    <xf numFmtId="49" fontId="4" fillId="0" borderId="5" xfId="0" applyNumberFormat="1" applyFont="1" applyFill="1" applyBorder="1" applyAlignment="1" applyProtection="1">
      <alignment vertical="center"/>
    </xf>
    <xf numFmtId="49" fontId="1" fillId="0" borderId="3" xfId="0" applyNumberFormat="1" applyFont="1" applyFill="1" applyBorder="1" applyAlignment="1" applyProtection="1">
      <alignment horizontal="left" vertical="center"/>
    </xf>
    <xf numFmtId="0" fontId="1" fillId="0" borderId="20" xfId="0" applyFont="1" applyFill="1" applyBorder="1" applyAlignment="1" applyProtection="1">
      <alignment vertical="center"/>
    </xf>
    <xf numFmtId="0" fontId="1" fillId="0" borderId="18" xfId="0" applyFont="1" applyFill="1" applyBorder="1" applyAlignment="1" applyProtection="1">
      <alignment vertical="center"/>
    </xf>
    <xf numFmtId="49" fontId="1" fillId="0" borderId="10" xfId="0" applyNumberFormat="1" applyFont="1" applyFill="1" applyBorder="1" applyAlignment="1" applyProtection="1">
      <alignment horizontal="left" vertical="center"/>
    </xf>
    <xf numFmtId="0" fontId="1" fillId="0" borderId="7" xfId="0" applyFont="1" applyFill="1" applyBorder="1" applyAlignment="1" applyProtection="1">
      <alignment vertical="center"/>
    </xf>
    <xf numFmtId="0" fontId="1" fillId="0" borderId="8" xfId="0" applyFont="1" applyFill="1" applyBorder="1" applyAlignment="1" applyProtection="1">
      <alignment vertical="center"/>
    </xf>
    <xf numFmtId="44" fontId="1" fillId="0" borderId="10" xfId="0" applyNumberFormat="1" applyFont="1" applyFill="1" applyBorder="1" applyAlignment="1" applyProtection="1">
      <alignment vertical="center"/>
    </xf>
    <xf numFmtId="49" fontId="4" fillId="0" borderId="23" xfId="0" applyNumberFormat="1" applyFont="1" applyFill="1" applyBorder="1" applyAlignment="1" applyProtection="1">
      <alignment vertical="center"/>
    </xf>
    <xf numFmtId="0" fontId="4" fillId="0" borderId="24" xfId="0" applyFont="1" applyFill="1" applyBorder="1" applyAlignment="1" applyProtection="1">
      <alignment horizontal="left" vertical="center"/>
    </xf>
    <xf numFmtId="0" fontId="4" fillId="0" borderId="24" xfId="0" applyFont="1" applyFill="1" applyBorder="1" applyAlignment="1" applyProtection="1">
      <alignment horizontal="right" vertical="center"/>
    </xf>
    <xf numFmtId="44" fontId="4" fillId="0" borderId="1" xfId="0" applyNumberFormat="1" applyFont="1" applyFill="1" applyBorder="1" applyAlignment="1" applyProtection="1">
      <alignment vertical="center"/>
    </xf>
    <xf numFmtId="49" fontId="1" fillId="0" borderId="21" xfId="0" applyNumberFormat="1" applyFont="1" applyFill="1" applyBorder="1" applyAlignment="1" applyProtection="1">
      <alignment vertical="center"/>
    </xf>
    <xf numFmtId="0" fontId="1" fillId="0" borderId="21" xfId="0" applyFont="1" applyFill="1" applyBorder="1" applyAlignment="1" applyProtection="1">
      <alignment horizontal="left" vertical="center"/>
      <protection locked="0"/>
    </xf>
    <xf numFmtId="0" fontId="1" fillId="3" borderId="21" xfId="0" applyFont="1" applyFill="1" applyBorder="1" applyAlignment="1" applyProtection="1">
      <alignment horizontal="center" vertical="center"/>
      <protection locked="0"/>
    </xf>
    <xf numFmtId="0" fontId="1" fillId="0" borderId="21" xfId="0" applyFont="1" applyFill="1" applyBorder="1" applyAlignment="1" applyProtection="1">
      <alignment horizontal="center" vertical="center"/>
      <protection locked="0"/>
    </xf>
    <xf numFmtId="8" fontId="1" fillId="0" borderId="21" xfId="0" applyNumberFormat="1" applyFont="1" applyFill="1" applyBorder="1" applyAlignment="1" applyProtection="1">
      <alignment vertical="center"/>
    </xf>
    <xf numFmtId="0" fontId="4" fillId="0" borderId="24" xfId="0" applyFont="1" applyFill="1" applyBorder="1" applyAlignment="1" applyProtection="1">
      <alignment horizontal="center" vertical="center"/>
    </xf>
    <xf numFmtId="0" fontId="1" fillId="0" borderId="21" xfId="0" applyFont="1" applyFill="1" applyBorder="1" applyAlignment="1" applyProtection="1">
      <alignment vertical="center"/>
      <protection locked="0"/>
    </xf>
    <xf numFmtId="0" fontId="1" fillId="0" borderId="21" xfId="0" applyFont="1" applyFill="1" applyBorder="1" applyAlignment="1" applyProtection="1">
      <alignment horizontal="center" vertical="center"/>
    </xf>
    <xf numFmtId="44" fontId="1" fillId="0" borderId="21" xfId="0" applyNumberFormat="1" applyFont="1" applyFill="1" applyBorder="1" applyAlignment="1" applyProtection="1">
      <alignment vertical="center"/>
    </xf>
    <xf numFmtId="49" fontId="4" fillId="0" borderId="4" xfId="0" applyNumberFormat="1" applyFont="1" applyFill="1" applyBorder="1" applyAlignment="1" applyProtection="1">
      <alignment vertical="center"/>
    </xf>
    <xf numFmtId="0" fontId="4" fillId="0" borderId="13" xfId="0" applyFont="1" applyFill="1" applyBorder="1" applyAlignment="1" applyProtection="1">
      <alignment horizontal="left" vertical="center"/>
    </xf>
    <xf numFmtId="0" fontId="4" fillId="0" borderId="13" xfId="0" applyFont="1" applyFill="1" applyBorder="1" applyAlignment="1" applyProtection="1">
      <alignment horizontal="center" vertical="center"/>
    </xf>
    <xf numFmtId="0" fontId="4" fillId="0" borderId="16" xfId="0" applyFont="1" applyFill="1" applyBorder="1" applyAlignment="1" applyProtection="1">
      <alignment horizontal="left" vertical="center"/>
    </xf>
    <xf numFmtId="0" fontId="4" fillId="0" borderId="16" xfId="0" applyFont="1" applyFill="1" applyBorder="1" applyAlignment="1" applyProtection="1">
      <alignment horizontal="center" vertical="center"/>
    </xf>
    <xf numFmtId="44" fontId="4" fillId="0" borderId="10" xfId="0" applyNumberFormat="1" applyFont="1" applyFill="1" applyBorder="1" applyAlignment="1" applyProtection="1">
      <alignment vertical="center"/>
    </xf>
    <xf numFmtId="49" fontId="1" fillId="0" borderId="0" xfId="0" applyNumberFormat="1" applyFont="1" applyFill="1" applyAlignment="1" applyProtection="1">
      <alignment vertical="center"/>
    </xf>
    <xf numFmtId="0" fontId="1" fillId="0" borderId="0" xfId="0" applyFont="1" applyFill="1" applyAlignment="1" applyProtection="1">
      <alignment vertical="center"/>
    </xf>
    <xf numFmtId="0" fontId="1" fillId="0" borderId="0" xfId="0" applyFont="1" applyFill="1" applyAlignment="1" applyProtection="1">
      <alignment horizontal="center" vertical="center"/>
    </xf>
    <xf numFmtId="49" fontId="0" fillId="0" borderId="0" xfId="0" applyNumberFormat="1" applyAlignment="1" applyProtection="1">
      <alignment vertical="center"/>
    </xf>
    <xf numFmtId="49" fontId="1" fillId="0" borderId="1" xfId="0" applyNumberFormat="1" applyFont="1" applyFill="1" applyBorder="1" applyAlignment="1" applyProtection="1">
      <alignment vertical="top"/>
    </xf>
    <xf numFmtId="0" fontId="1" fillId="3" borderId="1" xfId="0" applyFont="1" applyFill="1" applyBorder="1" applyAlignment="1" applyProtection="1">
      <alignment horizontal="center" vertical="top" wrapText="1"/>
      <protection locked="0"/>
    </xf>
    <xf numFmtId="0" fontId="1" fillId="0" borderId="1" xfId="0" applyFont="1" applyFill="1" applyBorder="1" applyAlignment="1" applyProtection="1">
      <alignment horizontal="center" vertical="top" wrapText="1"/>
    </xf>
    <xf numFmtId="0" fontId="1" fillId="0" borderId="0" xfId="1"/>
    <xf numFmtId="0" fontId="1" fillId="0" borderId="0" xfId="1" applyFont="1" applyFill="1" applyProtection="1"/>
    <xf numFmtId="49" fontId="1" fillId="0" borderId="2"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0" fontId="1" fillId="0" borderId="2" xfId="1" applyFont="1" applyFill="1" applyBorder="1" applyAlignment="1" applyProtection="1">
      <alignment horizontal="center" vertical="center" wrapText="1"/>
    </xf>
    <xf numFmtId="49" fontId="1" fillId="0" borderId="2" xfId="1" applyNumberFormat="1" applyFont="1" applyFill="1" applyBorder="1" applyAlignment="1" applyProtection="1">
      <alignment vertical="center"/>
    </xf>
    <xf numFmtId="49" fontId="1" fillId="0" borderId="1" xfId="1" applyNumberFormat="1" applyFont="1" applyFill="1" applyBorder="1" applyAlignment="1" applyProtection="1">
      <alignment vertical="center"/>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vertical="center" wrapText="1"/>
    </xf>
    <xf numFmtId="0" fontId="1" fillId="3" borderId="1" xfId="1" applyFont="1" applyFill="1" applyBorder="1" applyAlignment="1" applyProtection="1">
      <alignment horizontal="center" vertical="center" wrapText="1"/>
      <protection locked="0"/>
    </xf>
    <xf numFmtId="44" fontId="0" fillId="0" borderId="0" xfId="0" applyNumberFormat="1" applyAlignment="1" applyProtection="1">
      <alignment vertical="center"/>
    </xf>
    <xf numFmtId="44" fontId="4" fillId="0" borderId="14" xfId="0" applyNumberFormat="1" applyFont="1" applyFill="1" applyBorder="1" applyAlignment="1" applyProtection="1">
      <alignment horizontal="right" vertical="center"/>
    </xf>
    <xf numFmtId="44" fontId="1" fillId="0" borderId="13" xfId="0" applyNumberFormat="1" applyFont="1" applyFill="1" applyBorder="1" applyAlignment="1" applyProtection="1">
      <alignment vertical="center"/>
    </xf>
    <xf numFmtId="44" fontId="0" fillId="0" borderId="6" xfId="0" applyNumberFormat="1" applyBorder="1" applyAlignment="1" applyProtection="1">
      <alignment vertical="center"/>
    </xf>
    <xf numFmtId="44" fontId="0" fillId="0" borderId="16" xfId="0" applyNumberFormat="1" applyBorder="1" applyAlignment="1" applyProtection="1">
      <alignment vertical="center"/>
    </xf>
    <xf numFmtId="44" fontId="0" fillId="0" borderId="24" xfId="0" applyNumberFormat="1" applyBorder="1" applyAlignment="1" applyProtection="1">
      <alignment vertical="center"/>
    </xf>
    <xf numFmtId="44" fontId="1" fillId="0" borderId="1" xfId="1" applyNumberFormat="1" applyBorder="1" applyAlignment="1" applyProtection="1">
      <alignment horizontal="center" vertical="center"/>
    </xf>
    <xf numFmtId="44" fontId="1" fillId="5" borderId="24" xfId="2" applyNumberFormat="1" applyFont="1" applyFill="1" applyBorder="1" applyAlignment="1" applyProtection="1">
      <alignment horizontal="center" vertical="center"/>
    </xf>
    <xf numFmtId="44" fontId="1" fillId="0" borderId="24" xfId="0" applyNumberFormat="1" applyFont="1" applyBorder="1" applyAlignment="1" applyProtection="1">
      <alignment vertical="center"/>
    </xf>
    <xf numFmtId="44" fontId="0" fillId="0" borderId="2" xfId="0" applyNumberFormat="1" applyBorder="1" applyAlignment="1" applyProtection="1">
      <alignment vertical="center"/>
    </xf>
    <xf numFmtId="44" fontId="0" fillId="0" borderId="1" xfId="0" applyNumberFormat="1" applyBorder="1" applyAlignment="1" applyProtection="1">
      <alignment vertical="center"/>
    </xf>
    <xf numFmtId="44" fontId="1" fillId="0" borderId="16" xfId="0" applyNumberFormat="1" applyFont="1" applyFill="1" applyBorder="1" applyAlignment="1" applyProtection="1">
      <alignment horizontal="center" vertical="center"/>
    </xf>
    <xf numFmtId="44" fontId="4" fillId="0" borderId="11" xfId="0" applyNumberFormat="1" applyFont="1" applyFill="1" applyBorder="1" applyAlignment="1" applyProtection="1">
      <alignment vertical="center"/>
    </xf>
    <xf numFmtId="44" fontId="1" fillId="0" borderId="11" xfId="0" applyNumberFormat="1" applyFont="1" applyFill="1" applyBorder="1" applyAlignment="1" applyProtection="1">
      <alignment vertical="center"/>
    </xf>
    <xf numFmtId="44" fontId="1" fillId="0" borderId="19" xfId="0" applyNumberFormat="1" applyFont="1" applyFill="1" applyBorder="1" applyAlignment="1" applyProtection="1">
      <alignment vertical="center"/>
    </xf>
    <xf numFmtId="44" fontId="1" fillId="0" borderId="9" xfId="0" applyNumberFormat="1" applyFont="1" applyFill="1" applyBorder="1" applyAlignment="1" applyProtection="1">
      <alignment vertical="center"/>
    </xf>
    <xf numFmtId="44" fontId="4" fillId="0" borderId="25" xfId="0" applyNumberFormat="1" applyFont="1" applyFill="1" applyBorder="1" applyAlignment="1" applyProtection="1">
      <alignment vertical="center"/>
    </xf>
    <xf numFmtId="44" fontId="1" fillId="3" borderId="21" xfId="0" applyNumberFormat="1" applyFont="1" applyFill="1" applyBorder="1" applyAlignment="1" applyProtection="1">
      <alignment vertical="center"/>
      <protection locked="0"/>
    </xf>
    <xf numFmtId="44" fontId="4" fillId="0" borderId="17" xfId="0" applyNumberFormat="1" applyFont="1" applyFill="1" applyBorder="1" applyAlignment="1" applyProtection="1">
      <alignment vertical="center"/>
    </xf>
    <xf numFmtId="44" fontId="4" fillId="0" borderId="14" xfId="0" applyNumberFormat="1" applyFont="1" applyFill="1" applyBorder="1" applyAlignment="1" applyProtection="1">
      <alignment vertical="center"/>
    </xf>
    <xf numFmtId="44" fontId="1" fillId="0" borderId="0" xfId="0" applyNumberFormat="1" applyFont="1" applyFill="1" applyAlignment="1" applyProtection="1">
      <alignment vertical="center"/>
    </xf>
    <xf numFmtId="0" fontId="4" fillId="0" borderId="4"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0" borderId="14" xfId="0" applyBorder="1" applyAlignment="1" applyProtection="1">
      <alignment horizontal="center" vertical="center"/>
    </xf>
    <xf numFmtId="0" fontId="2" fillId="0" borderId="0" xfId="0" applyFont="1" applyAlignment="1" applyProtection="1">
      <alignment vertical="center" wrapText="1"/>
    </xf>
    <xf numFmtId="0" fontId="0" fillId="0" borderId="0" xfId="0" applyAlignment="1" applyProtection="1">
      <alignment vertical="center"/>
    </xf>
  </cellXfs>
  <cellStyles count="3">
    <cellStyle name="Currency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314325</xdr:colOff>
      <xdr:row>0</xdr:row>
      <xdr:rowOff>38100</xdr:rowOff>
    </xdr:from>
    <xdr:to>
      <xdr:col>5</xdr:col>
      <xdr:colOff>828675</xdr:colOff>
      <xdr:row>1</xdr:row>
      <xdr:rowOff>28575</xdr:rowOff>
    </xdr:to>
    <xdr:pic>
      <xdr:nvPicPr>
        <xdr:cNvPr id="1029" name="Picture 1" descr="whiteback_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43425" y="38100"/>
          <a:ext cx="2124075"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239"/>
  <sheetViews>
    <sheetView tabSelected="1" view="pageBreakPreview" zoomScale="110" zoomScaleNormal="100" zoomScaleSheetLayoutView="110" workbookViewId="0">
      <selection activeCell="H11" sqref="H11"/>
    </sheetView>
  </sheetViews>
  <sheetFormatPr defaultRowHeight="12.75" x14ac:dyDescent="0.2"/>
  <cols>
    <col min="1" max="1" width="17.7109375" style="86" customWidth="1"/>
    <col min="2" max="2" width="45.7109375" style="14" customWidth="1"/>
    <col min="3" max="4" width="5.7109375" style="15" customWidth="1"/>
    <col min="5" max="5" width="12.7109375" style="102" customWidth="1"/>
    <col min="6" max="6" width="12.7109375" style="14" customWidth="1"/>
    <col min="7" max="16384" width="9.140625" style="1"/>
  </cols>
  <sheetData>
    <row r="1" spans="1:244" ht="33" customHeight="1" thickBot="1" x14ac:dyDescent="0.25">
      <c r="A1" s="126" t="s">
        <v>420</v>
      </c>
      <c r="B1" s="127"/>
    </row>
    <row r="2" spans="1:244" ht="13.5" customHeight="1" thickBot="1" x14ac:dyDescent="0.25">
      <c r="A2" s="123" t="s">
        <v>419</v>
      </c>
      <c r="B2" s="124"/>
      <c r="C2" s="124"/>
      <c r="D2" s="124"/>
      <c r="E2" s="124"/>
      <c r="F2" s="125"/>
    </row>
    <row r="3" spans="1:244" ht="20.100000000000001" customHeight="1" thickBot="1" x14ac:dyDescent="0.25">
      <c r="A3" s="22" t="s">
        <v>54</v>
      </c>
      <c r="B3" s="23" t="s">
        <v>1</v>
      </c>
      <c r="C3" s="24"/>
      <c r="D3" s="24"/>
      <c r="E3" s="104"/>
      <c r="F3" s="25"/>
    </row>
    <row r="4" spans="1:244" s="2" customFormat="1" x14ac:dyDescent="0.2">
      <c r="A4" s="16" t="s">
        <v>288</v>
      </c>
      <c r="B4" s="19" t="s">
        <v>276</v>
      </c>
      <c r="C4" s="26"/>
      <c r="D4" s="18" t="s">
        <v>58</v>
      </c>
      <c r="E4" s="105">
        <v>374</v>
      </c>
      <c r="F4" s="11">
        <f>C4*E4</f>
        <v>0</v>
      </c>
    </row>
    <row r="5" spans="1:244" ht="20.100000000000001" customHeight="1" thickBot="1" x14ac:dyDescent="0.25">
      <c r="A5" s="22" t="s">
        <v>55</v>
      </c>
      <c r="B5" s="23" t="s">
        <v>63</v>
      </c>
      <c r="C5" s="24"/>
      <c r="D5" s="24"/>
      <c r="E5" s="106"/>
      <c r="F5" s="25"/>
    </row>
    <row r="6" spans="1:244" x14ac:dyDescent="0.2">
      <c r="A6" s="16" t="s">
        <v>59</v>
      </c>
      <c r="B6" s="19" t="s">
        <v>337</v>
      </c>
      <c r="C6" s="26"/>
      <c r="D6" s="13" t="s">
        <v>251</v>
      </c>
      <c r="E6" s="105">
        <v>473</v>
      </c>
      <c r="F6" s="12">
        <f>C6*E6</f>
        <v>0</v>
      </c>
    </row>
    <row r="7" spans="1:244" ht="25.5" x14ac:dyDescent="0.2">
      <c r="A7" s="16" t="s">
        <v>60</v>
      </c>
      <c r="B7" s="20" t="s">
        <v>397</v>
      </c>
      <c r="C7" s="27"/>
      <c r="D7" s="13" t="s">
        <v>58</v>
      </c>
      <c r="E7" s="107">
        <v>104</v>
      </c>
      <c r="F7" s="12">
        <f t="shared" ref="F7:F15" si="0">C7*E7</f>
        <v>0</v>
      </c>
    </row>
    <row r="8" spans="1:244" x14ac:dyDescent="0.2">
      <c r="A8" s="16" t="s">
        <v>61</v>
      </c>
      <c r="B8" s="20" t="s">
        <v>64</v>
      </c>
      <c r="C8" s="27"/>
      <c r="D8" s="13" t="s">
        <v>251</v>
      </c>
      <c r="E8" s="107">
        <v>137</v>
      </c>
      <c r="F8" s="12">
        <f t="shared" si="0"/>
        <v>0</v>
      </c>
    </row>
    <row r="9" spans="1:244" x14ac:dyDescent="0.2">
      <c r="A9" s="16" t="s">
        <v>62</v>
      </c>
      <c r="B9" s="20" t="s">
        <v>65</v>
      </c>
      <c r="C9" s="27"/>
      <c r="D9" s="13" t="s">
        <v>251</v>
      </c>
      <c r="E9" s="107">
        <v>30</v>
      </c>
      <c r="F9" s="12">
        <f t="shared" si="0"/>
        <v>0</v>
      </c>
    </row>
    <row r="10" spans="1:244" ht="25.5" x14ac:dyDescent="0.2">
      <c r="A10" s="92" t="s">
        <v>307</v>
      </c>
      <c r="B10" s="94" t="s">
        <v>392</v>
      </c>
      <c r="C10" s="95"/>
      <c r="D10" s="93" t="s">
        <v>250</v>
      </c>
      <c r="E10" s="108">
        <v>3948</v>
      </c>
      <c r="F10" s="12">
        <f t="shared" si="0"/>
        <v>0</v>
      </c>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c r="BC10" s="91"/>
      <c r="BD10" s="91"/>
      <c r="BE10" s="91"/>
      <c r="BF10" s="91"/>
      <c r="BG10" s="91"/>
      <c r="BH10" s="91"/>
      <c r="BI10" s="91"/>
      <c r="BJ10" s="91"/>
      <c r="BK10" s="91"/>
      <c r="BL10" s="91"/>
      <c r="BM10" s="91"/>
      <c r="BN10" s="91"/>
      <c r="BO10" s="91"/>
      <c r="BP10" s="91"/>
      <c r="BQ10" s="91"/>
      <c r="BR10" s="91"/>
      <c r="BS10" s="91"/>
      <c r="BT10" s="91"/>
      <c r="BU10" s="91"/>
      <c r="BV10" s="91"/>
      <c r="BW10" s="91"/>
      <c r="BX10" s="91"/>
      <c r="BY10" s="91"/>
      <c r="BZ10" s="91"/>
      <c r="CA10" s="91"/>
      <c r="CB10" s="91"/>
      <c r="CC10" s="91"/>
      <c r="CD10" s="91"/>
      <c r="CE10" s="91"/>
      <c r="CF10" s="91"/>
      <c r="CG10" s="91"/>
      <c r="CH10" s="91"/>
      <c r="CI10" s="91"/>
      <c r="CJ10" s="91"/>
      <c r="CK10" s="91"/>
      <c r="CL10" s="91"/>
      <c r="CM10" s="91"/>
      <c r="CN10" s="91"/>
      <c r="CO10" s="91"/>
      <c r="CP10" s="91"/>
      <c r="CQ10" s="91"/>
      <c r="CR10" s="91"/>
      <c r="CS10" s="91"/>
      <c r="CT10" s="91"/>
      <c r="CU10" s="91"/>
      <c r="CV10" s="91"/>
      <c r="CW10" s="91"/>
      <c r="CX10" s="91"/>
      <c r="CY10" s="91"/>
      <c r="CZ10" s="91"/>
      <c r="DA10" s="91"/>
      <c r="DB10" s="91"/>
      <c r="DC10" s="91"/>
      <c r="DD10" s="91"/>
      <c r="DE10" s="91"/>
      <c r="DF10" s="91"/>
      <c r="DG10" s="91"/>
      <c r="DH10" s="91"/>
      <c r="DI10" s="91"/>
      <c r="DJ10" s="91"/>
      <c r="DK10" s="91"/>
      <c r="DL10" s="91"/>
      <c r="DM10" s="91"/>
      <c r="DN10" s="91"/>
      <c r="DO10" s="91"/>
      <c r="DP10" s="91"/>
      <c r="DQ10" s="91"/>
      <c r="DR10" s="91"/>
      <c r="DS10" s="91"/>
      <c r="DT10" s="91"/>
      <c r="DU10" s="91"/>
      <c r="DV10" s="91"/>
      <c r="DW10" s="91"/>
      <c r="DX10" s="91"/>
      <c r="DY10" s="91"/>
      <c r="DZ10" s="91"/>
      <c r="EA10" s="91"/>
      <c r="EB10" s="91"/>
      <c r="EC10" s="91"/>
      <c r="ED10" s="91"/>
      <c r="EE10" s="91"/>
      <c r="EF10" s="91"/>
      <c r="EG10" s="91"/>
      <c r="EH10" s="91"/>
      <c r="EI10" s="91"/>
      <c r="EJ10" s="91"/>
      <c r="EK10" s="91"/>
      <c r="EL10" s="91"/>
      <c r="EM10" s="91"/>
      <c r="EN10" s="91"/>
      <c r="EO10" s="91"/>
      <c r="EP10" s="91"/>
      <c r="EQ10" s="91"/>
      <c r="ER10" s="91"/>
      <c r="ES10" s="91"/>
      <c r="ET10" s="91"/>
      <c r="EU10" s="91"/>
      <c r="EV10" s="91"/>
      <c r="EW10" s="91"/>
      <c r="EX10" s="91"/>
      <c r="EY10" s="91"/>
      <c r="EZ10" s="91"/>
      <c r="FA10" s="91"/>
      <c r="FB10" s="91"/>
      <c r="FC10" s="91"/>
      <c r="FD10" s="91"/>
      <c r="FE10" s="91"/>
      <c r="FF10" s="91"/>
      <c r="FG10" s="91"/>
      <c r="FH10" s="91"/>
      <c r="FI10" s="91"/>
      <c r="FJ10" s="91"/>
      <c r="FK10" s="91"/>
      <c r="FL10" s="91"/>
      <c r="FM10" s="91"/>
      <c r="FN10" s="91"/>
      <c r="FO10" s="91"/>
      <c r="FP10" s="91"/>
      <c r="FQ10" s="91"/>
      <c r="FR10" s="91"/>
      <c r="FS10" s="91"/>
      <c r="FT10" s="91"/>
      <c r="FU10" s="91"/>
      <c r="FV10" s="91"/>
      <c r="FW10" s="91"/>
      <c r="FX10" s="91"/>
      <c r="FY10" s="91"/>
      <c r="FZ10" s="91"/>
      <c r="GA10" s="91"/>
      <c r="GB10" s="91"/>
      <c r="GC10" s="91"/>
      <c r="GD10" s="91"/>
      <c r="GE10" s="91"/>
      <c r="GF10" s="91"/>
      <c r="GG10" s="91"/>
      <c r="GH10" s="91"/>
      <c r="GI10" s="91"/>
      <c r="GJ10" s="91"/>
      <c r="GK10" s="91"/>
      <c r="GL10" s="91"/>
      <c r="GM10" s="91"/>
      <c r="GN10" s="91"/>
      <c r="GO10" s="91"/>
      <c r="GP10" s="91"/>
      <c r="GQ10" s="91"/>
      <c r="GR10" s="91"/>
      <c r="GS10" s="91"/>
      <c r="GT10" s="91"/>
      <c r="GU10" s="91"/>
      <c r="GV10" s="91"/>
      <c r="GW10" s="91"/>
      <c r="GX10" s="91"/>
      <c r="GY10" s="91"/>
      <c r="GZ10" s="91"/>
      <c r="HA10" s="91"/>
      <c r="HB10" s="91"/>
      <c r="HC10" s="91"/>
      <c r="HD10" s="91"/>
      <c r="HE10" s="91"/>
      <c r="HF10" s="91"/>
      <c r="HG10" s="91"/>
      <c r="HH10" s="91"/>
      <c r="HI10" s="91"/>
      <c r="HJ10" s="91"/>
      <c r="HK10" s="91"/>
      <c r="HL10" s="91"/>
      <c r="HM10" s="91"/>
      <c r="HN10" s="91"/>
      <c r="HO10" s="91"/>
      <c r="HP10" s="91"/>
      <c r="HQ10" s="91"/>
      <c r="HR10" s="91"/>
      <c r="HS10" s="91"/>
      <c r="HT10" s="91"/>
      <c r="HU10" s="91"/>
      <c r="HV10" s="91"/>
      <c r="HW10" s="91"/>
      <c r="HX10" s="91"/>
      <c r="HY10" s="91"/>
      <c r="HZ10" s="91"/>
      <c r="IA10" s="91"/>
      <c r="IB10" s="91"/>
      <c r="IC10" s="91"/>
      <c r="ID10" s="91"/>
      <c r="IE10" s="91"/>
      <c r="IF10" s="91"/>
      <c r="IG10" s="91"/>
      <c r="IH10" s="91"/>
      <c r="II10" s="91"/>
      <c r="IJ10" s="91"/>
    </row>
    <row r="11" spans="1:244" ht="25.5" x14ac:dyDescent="0.2">
      <c r="A11" s="92" t="s">
        <v>307</v>
      </c>
      <c r="B11" s="94" t="s">
        <v>393</v>
      </c>
      <c r="C11" s="95"/>
      <c r="D11" s="93" t="s">
        <v>250</v>
      </c>
      <c r="E11" s="109">
        <v>5105</v>
      </c>
      <c r="F11" s="12">
        <f t="shared" si="0"/>
        <v>0</v>
      </c>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c r="DF11" s="90"/>
      <c r="DG11" s="90"/>
      <c r="DH11" s="90"/>
      <c r="DI11" s="90"/>
      <c r="DJ11" s="90"/>
      <c r="DK11" s="90"/>
      <c r="DL11" s="90"/>
      <c r="DM11" s="90"/>
      <c r="DN11" s="90"/>
      <c r="DO11" s="90"/>
      <c r="DP11" s="90"/>
      <c r="DQ11" s="90"/>
      <c r="DR11" s="90"/>
      <c r="DS11" s="90"/>
      <c r="DT11" s="90"/>
      <c r="DU11" s="90"/>
      <c r="DV11" s="90"/>
      <c r="DW11" s="90"/>
      <c r="DX11" s="90"/>
      <c r="DY11" s="90"/>
      <c r="DZ11" s="90"/>
      <c r="EA11" s="90"/>
      <c r="EB11" s="90"/>
      <c r="EC11" s="90"/>
      <c r="ED11" s="90"/>
      <c r="EE11" s="90"/>
      <c r="EF11" s="90"/>
      <c r="EG11" s="90"/>
      <c r="EH11" s="90"/>
      <c r="EI11" s="90"/>
      <c r="EJ11" s="90"/>
      <c r="EK11" s="90"/>
      <c r="EL11" s="90"/>
      <c r="EM11" s="90"/>
      <c r="EN11" s="90"/>
      <c r="EO11" s="90"/>
      <c r="EP11" s="90"/>
      <c r="EQ11" s="90"/>
      <c r="ER11" s="90"/>
      <c r="ES11" s="90"/>
      <c r="ET11" s="90"/>
      <c r="EU11" s="90"/>
      <c r="EV11" s="90"/>
      <c r="EW11" s="90"/>
      <c r="EX11" s="90"/>
      <c r="EY11" s="90"/>
      <c r="EZ11" s="90"/>
      <c r="FA11" s="90"/>
      <c r="FB11" s="90"/>
      <c r="FC11" s="90"/>
      <c r="FD11" s="90"/>
      <c r="FE11" s="90"/>
      <c r="FF11" s="90"/>
      <c r="FG11" s="90"/>
      <c r="FH11" s="90"/>
      <c r="FI11" s="90"/>
      <c r="FJ11" s="90"/>
      <c r="FK11" s="90"/>
      <c r="FL11" s="90"/>
      <c r="FM11" s="90"/>
      <c r="FN11" s="90"/>
      <c r="FO11" s="90"/>
      <c r="FP11" s="90"/>
      <c r="FQ11" s="90"/>
      <c r="FR11" s="90"/>
      <c r="FS11" s="90"/>
      <c r="FT11" s="90"/>
      <c r="FU11" s="90"/>
      <c r="FV11" s="90"/>
      <c r="FW11" s="90"/>
      <c r="FX11" s="90"/>
      <c r="FY11" s="90"/>
      <c r="FZ11" s="90"/>
      <c r="GA11" s="90"/>
      <c r="GB11" s="90"/>
      <c r="GC11" s="90"/>
      <c r="GD11" s="90"/>
      <c r="GE11" s="90"/>
      <c r="GF11" s="90"/>
      <c r="GG11" s="90"/>
      <c r="GH11" s="90"/>
      <c r="GI11" s="90"/>
      <c r="GJ11" s="90"/>
      <c r="GK11" s="90"/>
      <c r="GL11" s="90"/>
      <c r="GM11" s="90"/>
      <c r="GN11" s="90"/>
      <c r="GO11" s="90"/>
      <c r="GP11" s="90"/>
      <c r="GQ11" s="90"/>
      <c r="GR11" s="90"/>
      <c r="GS11" s="90"/>
      <c r="GT11" s="90"/>
      <c r="GU11" s="90"/>
      <c r="GV11" s="90"/>
      <c r="GW11" s="90"/>
      <c r="GX11" s="90"/>
      <c r="GY11" s="90"/>
      <c r="GZ11" s="90"/>
      <c r="HA11" s="90"/>
      <c r="HB11" s="90"/>
      <c r="HC11" s="90"/>
      <c r="HD11" s="90"/>
      <c r="HE11" s="90"/>
      <c r="HF11" s="90"/>
      <c r="HG11" s="90"/>
      <c r="HH11" s="90"/>
      <c r="HI11" s="90"/>
      <c r="HJ11" s="90"/>
      <c r="HK11" s="90"/>
      <c r="HL11" s="90"/>
      <c r="HM11" s="90"/>
      <c r="HN11" s="90"/>
      <c r="HO11" s="90"/>
      <c r="HP11" s="90"/>
      <c r="HQ11" s="90"/>
      <c r="HR11" s="90"/>
      <c r="HS11" s="90"/>
      <c r="HT11" s="90"/>
      <c r="HU11" s="90"/>
      <c r="HV11" s="90"/>
      <c r="HW11" s="90"/>
      <c r="HX11" s="90"/>
      <c r="HY11" s="90"/>
      <c r="HZ11" s="90"/>
      <c r="IA11" s="90"/>
      <c r="IB11" s="90"/>
      <c r="IC11" s="90"/>
      <c r="ID11" s="90"/>
      <c r="IE11" s="90"/>
      <c r="IF11" s="90"/>
      <c r="IG11" s="90"/>
      <c r="IH11" s="90"/>
      <c r="II11" s="90"/>
      <c r="IJ11" s="90"/>
    </row>
    <row r="12" spans="1:244" ht="38.25" x14ac:dyDescent="0.2">
      <c r="A12" s="87" t="s">
        <v>386</v>
      </c>
      <c r="B12" s="20" t="s">
        <v>387</v>
      </c>
      <c r="C12" s="88"/>
      <c r="D12" s="89" t="s">
        <v>250</v>
      </c>
      <c r="E12" s="107">
        <v>8365</v>
      </c>
      <c r="F12" s="12">
        <f t="shared" si="0"/>
        <v>0</v>
      </c>
    </row>
    <row r="13" spans="1:244" ht="25.5" x14ac:dyDescent="0.2">
      <c r="A13" s="97" t="s">
        <v>105</v>
      </c>
      <c r="B13" s="100" t="s">
        <v>394</v>
      </c>
      <c r="C13" s="101"/>
      <c r="D13" s="96" t="s">
        <v>250</v>
      </c>
      <c r="E13" s="108">
        <v>664</v>
      </c>
      <c r="F13" s="12">
        <f t="shared" si="0"/>
        <v>0</v>
      </c>
    </row>
    <row r="14" spans="1:244" ht="25.5" x14ac:dyDescent="0.2">
      <c r="A14" s="97" t="s">
        <v>105</v>
      </c>
      <c r="B14" s="100" t="s">
        <v>345</v>
      </c>
      <c r="C14" s="101"/>
      <c r="D14" s="96" t="s">
        <v>250</v>
      </c>
      <c r="E14" s="108">
        <v>819</v>
      </c>
      <c r="F14" s="12">
        <f t="shared" si="0"/>
        <v>0</v>
      </c>
    </row>
    <row r="15" spans="1:244" x14ac:dyDescent="0.2">
      <c r="A15" s="98" t="s">
        <v>395</v>
      </c>
      <c r="B15" s="100" t="s">
        <v>396</v>
      </c>
      <c r="C15" s="101"/>
      <c r="D15" s="99" t="s">
        <v>58</v>
      </c>
      <c r="E15" s="108">
        <v>286</v>
      </c>
      <c r="F15" s="12">
        <f t="shared" si="0"/>
        <v>0</v>
      </c>
    </row>
    <row r="16" spans="1:244" s="4" customFormat="1" ht="20.100000000000001" customHeight="1" thickBot="1" x14ac:dyDescent="0.25">
      <c r="A16" s="22" t="s">
        <v>56</v>
      </c>
      <c r="B16" s="23" t="s">
        <v>2</v>
      </c>
      <c r="C16" s="24"/>
      <c r="D16" s="24"/>
      <c r="E16" s="106"/>
      <c r="F16" s="25"/>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row>
    <row r="17" spans="1:6" s="2" customFormat="1" ht="25.5" x14ac:dyDescent="0.2">
      <c r="A17" s="16" t="s">
        <v>289</v>
      </c>
      <c r="B17" s="19" t="s">
        <v>66</v>
      </c>
      <c r="C17" s="26"/>
      <c r="D17" s="13" t="s">
        <v>250</v>
      </c>
      <c r="E17" s="105">
        <v>14108</v>
      </c>
      <c r="F17" s="12">
        <f>C17*E17</f>
        <v>0</v>
      </c>
    </row>
    <row r="18" spans="1:6" ht="25.5" x14ac:dyDescent="0.2">
      <c r="A18" s="16" t="s">
        <v>290</v>
      </c>
      <c r="B18" s="20" t="s">
        <v>67</v>
      </c>
      <c r="C18" s="27"/>
      <c r="D18" s="13" t="s">
        <v>250</v>
      </c>
      <c r="E18" s="107">
        <v>7334</v>
      </c>
      <c r="F18" s="12">
        <f t="shared" ref="F18:F36" si="1">C18*E18</f>
        <v>0</v>
      </c>
    </row>
    <row r="19" spans="1:6" ht="25.5" x14ac:dyDescent="0.2">
      <c r="A19" s="16" t="s">
        <v>68</v>
      </c>
      <c r="B19" s="20" t="s">
        <v>72</v>
      </c>
      <c r="C19" s="27"/>
      <c r="D19" s="13" t="s">
        <v>250</v>
      </c>
      <c r="E19" s="107">
        <v>9757</v>
      </c>
      <c r="F19" s="12">
        <f t="shared" si="1"/>
        <v>0</v>
      </c>
    </row>
    <row r="20" spans="1:6" ht="25.5" x14ac:dyDescent="0.2">
      <c r="A20" s="16" t="s">
        <v>69</v>
      </c>
      <c r="B20" s="20" t="s">
        <v>73</v>
      </c>
      <c r="C20" s="27"/>
      <c r="D20" s="13" t="s">
        <v>250</v>
      </c>
      <c r="E20" s="107">
        <v>1515</v>
      </c>
      <c r="F20" s="12">
        <f t="shared" si="1"/>
        <v>0</v>
      </c>
    </row>
    <row r="21" spans="1:6" x14ac:dyDescent="0.2">
      <c r="A21" s="16" t="s">
        <v>70</v>
      </c>
      <c r="B21" s="20" t="s">
        <v>222</v>
      </c>
      <c r="C21" s="27"/>
      <c r="D21" s="13" t="s">
        <v>250</v>
      </c>
      <c r="E21" s="107">
        <v>2230</v>
      </c>
      <c r="F21" s="12">
        <f t="shared" si="1"/>
        <v>0</v>
      </c>
    </row>
    <row r="22" spans="1:6" ht="51" x14ac:dyDescent="0.2">
      <c r="A22" s="16" t="s">
        <v>71</v>
      </c>
      <c r="B22" s="20" t="s">
        <v>357</v>
      </c>
      <c r="C22" s="27"/>
      <c r="D22" s="13" t="s">
        <v>250</v>
      </c>
      <c r="E22" s="107">
        <v>33136</v>
      </c>
      <c r="F22" s="12">
        <f t="shared" si="1"/>
        <v>0</v>
      </c>
    </row>
    <row r="23" spans="1:6" ht="25.5" x14ac:dyDescent="0.2">
      <c r="A23" s="16" t="s">
        <v>291</v>
      </c>
      <c r="B23" s="20" t="s">
        <v>74</v>
      </c>
      <c r="C23" s="27"/>
      <c r="D23" s="13" t="s">
        <v>250</v>
      </c>
      <c r="E23" s="107">
        <v>19170</v>
      </c>
      <c r="F23" s="12">
        <f t="shared" si="1"/>
        <v>0</v>
      </c>
    </row>
    <row r="24" spans="1:6" x14ac:dyDescent="0.2">
      <c r="A24" s="16" t="s">
        <v>367</v>
      </c>
      <c r="B24" s="20" t="s">
        <v>75</v>
      </c>
      <c r="C24" s="27"/>
      <c r="D24" s="13" t="s">
        <v>250</v>
      </c>
      <c r="E24" s="107">
        <v>2579</v>
      </c>
      <c r="F24" s="12">
        <f t="shared" si="1"/>
        <v>0</v>
      </c>
    </row>
    <row r="25" spans="1:6" ht="25.5" x14ac:dyDescent="0.2">
      <c r="A25" s="16" t="s">
        <v>292</v>
      </c>
      <c r="B25" s="19" t="s">
        <v>76</v>
      </c>
      <c r="C25" s="27"/>
      <c r="D25" s="13" t="s">
        <v>58</v>
      </c>
      <c r="E25" s="107">
        <v>647</v>
      </c>
      <c r="F25" s="12">
        <f t="shared" si="1"/>
        <v>0</v>
      </c>
    </row>
    <row r="26" spans="1:6" s="2" customFormat="1" ht="25.5" x14ac:dyDescent="0.2">
      <c r="A26" s="28" t="s">
        <v>293</v>
      </c>
      <c r="B26" s="29" t="s">
        <v>282</v>
      </c>
      <c r="C26" s="27"/>
      <c r="D26" s="30" t="s">
        <v>58</v>
      </c>
      <c r="E26" s="107">
        <v>760</v>
      </c>
      <c r="F26" s="12">
        <f t="shared" si="1"/>
        <v>0</v>
      </c>
    </row>
    <row r="27" spans="1:6" ht="12.75" customHeight="1" x14ac:dyDescent="0.2">
      <c r="A27" s="28" t="s">
        <v>294</v>
      </c>
      <c r="B27" s="29" t="s">
        <v>261</v>
      </c>
      <c r="C27" s="31"/>
      <c r="D27" s="30" t="s">
        <v>58</v>
      </c>
      <c r="E27" s="107">
        <v>240</v>
      </c>
      <c r="F27" s="12">
        <f t="shared" si="1"/>
        <v>0</v>
      </c>
    </row>
    <row r="28" spans="1:6" ht="25.5" x14ac:dyDescent="0.2">
      <c r="A28" s="16" t="s">
        <v>295</v>
      </c>
      <c r="B28" s="20" t="s">
        <v>77</v>
      </c>
      <c r="C28" s="27"/>
      <c r="D28" s="13" t="s">
        <v>58</v>
      </c>
      <c r="E28" s="107">
        <v>541</v>
      </c>
      <c r="F28" s="12">
        <f t="shared" si="1"/>
        <v>0</v>
      </c>
    </row>
    <row r="29" spans="1:6" ht="25.5" customHeight="1" x14ac:dyDescent="0.2">
      <c r="A29" s="16" t="s">
        <v>296</v>
      </c>
      <c r="B29" s="20" t="s">
        <v>160</v>
      </c>
      <c r="C29" s="27"/>
      <c r="D29" s="13" t="s">
        <v>58</v>
      </c>
      <c r="E29" s="107">
        <v>903</v>
      </c>
      <c r="F29" s="12">
        <f t="shared" si="1"/>
        <v>0</v>
      </c>
    </row>
    <row r="30" spans="1:6" x14ac:dyDescent="0.2">
      <c r="A30" s="16" t="s">
        <v>78</v>
      </c>
      <c r="B30" s="20" t="s">
        <v>79</v>
      </c>
      <c r="C30" s="27"/>
      <c r="D30" s="13" t="s">
        <v>250</v>
      </c>
      <c r="E30" s="107">
        <v>6928</v>
      </c>
      <c r="F30" s="12">
        <f t="shared" si="1"/>
        <v>0</v>
      </c>
    </row>
    <row r="31" spans="1:6" x14ac:dyDescent="0.2">
      <c r="A31" s="16" t="s">
        <v>297</v>
      </c>
      <c r="B31" s="20" t="s">
        <v>80</v>
      </c>
      <c r="C31" s="27"/>
      <c r="D31" s="13" t="s">
        <v>58</v>
      </c>
      <c r="E31" s="107">
        <v>1424</v>
      </c>
      <c r="F31" s="12">
        <f t="shared" si="1"/>
        <v>0</v>
      </c>
    </row>
    <row r="32" spans="1:6" x14ac:dyDescent="0.2">
      <c r="A32" s="16" t="s">
        <v>298</v>
      </c>
      <c r="B32" s="20" t="s">
        <v>284</v>
      </c>
      <c r="C32" s="27"/>
      <c r="D32" s="32" t="s">
        <v>58</v>
      </c>
      <c r="E32" s="107">
        <v>1575</v>
      </c>
      <c r="F32" s="12">
        <f t="shared" si="1"/>
        <v>0</v>
      </c>
    </row>
    <row r="33" spans="1:6" x14ac:dyDescent="0.2">
      <c r="A33" s="16" t="s">
        <v>81</v>
      </c>
      <c r="B33" s="20" t="s">
        <v>82</v>
      </c>
      <c r="C33" s="27"/>
      <c r="D33" s="13" t="s">
        <v>58</v>
      </c>
      <c r="E33" s="107">
        <v>25</v>
      </c>
      <c r="F33" s="12">
        <f t="shared" si="1"/>
        <v>0</v>
      </c>
    </row>
    <row r="34" spans="1:6" x14ac:dyDescent="0.2">
      <c r="A34" s="16" t="s">
        <v>83</v>
      </c>
      <c r="B34" s="20" t="s">
        <v>82</v>
      </c>
      <c r="C34" s="27"/>
      <c r="D34" s="13" t="s">
        <v>58</v>
      </c>
      <c r="E34" s="107">
        <v>100</v>
      </c>
      <c r="F34" s="12">
        <f t="shared" si="1"/>
        <v>0</v>
      </c>
    </row>
    <row r="35" spans="1:6" x14ac:dyDescent="0.2">
      <c r="A35" s="16" t="s">
        <v>84</v>
      </c>
      <c r="B35" s="20" t="s">
        <v>82</v>
      </c>
      <c r="C35" s="27"/>
      <c r="D35" s="13" t="s">
        <v>58</v>
      </c>
      <c r="E35" s="107">
        <v>500</v>
      </c>
      <c r="F35" s="12">
        <f t="shared" si="1"/>
        <v>0</v>
      </c>
    </row>
    <row r="36" spans="1:6" x14ac:dyDescent="0.2">
      <c r="A36" s="16" t="s">
        <v>85</v>
      </c>
      <c r="B36" s="20" t="s">
        <v>82</v>
      </c>
      <c r="C36" s="27"/>
      <c r="D36" s="13" t="s">
        <v>58</v>
      </c>
      <c r="E36" s="107">
        <v>1000</v>
      </c>
      <c r="F36" s="12">
        <f t="shared" si="1"/>
        <v>0</v>
      </c>
    </row>
    <row r="37" spans="1:6" ht="20.100000000000001" customHeight="1" thickBot="1" x14ac:dyDescent="0.25">
      <c r="A37" s="22" t="s">
        <v>57</v>
      </c>
      <c r="B37" s="23" t="s">
        <v>3</v>
      </c>
      <c r="C37" s="24"/>
      <c r="D37" s="24"/>
      <c r="E37" s="106"/>
      <c r="F37" s="25"/>
    </row>
    <row r="38" spans="1:6" x14ac:dyDescent="0.2">
      <c r="A38" s="16" t="s">
        <v>86</v>
      </c>
      <c r="B38" s="19" t="s">
        <v>87</v>
      </c>
      <c r="C38" s="26"/>
      <c r="D38" s="13" t="s">
        <v>250</v>
      </c>
      <c r="E38" s="105">
        <v>76</v>
      </c>
      <c r="F38" s="12">
        <f t="shared" ref="F38:F39" si="2">C38*E38</f>
        <v>0</v>
      </c>
    </row>
    <row r="39" spans="1:6" s="2" customFormat="1" ht="25.5" x14ac:dyDescent="0.2">
      <c r="A39" s="16" t="s">
        <v>299</v>
      </c>
      <c r="B39" s="19" t="s">
        <v>280</v>
      </c>
      <c r="C39" s="26"/>
      <c r="D39" s="13" t="s">
        <v>251</v>
      </c>
      <c r="E39" s="110">
        <v>6189</v>
      </c>
      <c r="F39" s="12">
        <f t="shared" si="2"/>
        <v>0</v>
      </c>
    </row>
    <row r="40" spans="1:6" x14ac:dyDescent="0.2">
      <c r="A40" s="16" t="s">
        <v>262</v>
      </c>
      <c r="B40" s="20" t="s">
        <v>338</v>
      </c>
      <c r="C40" s="27"/>
      <c r="D40" s="18" t="s">
        <v>250</v>
      </c>
      <c r="E40" s="107">
        <v>1872</v>
      </c>
      <c r="F40" s="12">
        <f t="shared" ref="F40:F51" si="3">C40*E40</f>
        <v>0</v>
      </c>
    </row>
    <row r="41" spans="1:6" s="2" customFormat="1" x14ac:dyDescent="0.2">
      <c r="A41" s="16" t="s">
        <v>263</v>
      </c>
      <c r="B41" s="20" t="s">
        <v>240</v>
      </c>
      <c r="C41" s="27"/>
      <c r="D41" s="18" t="s">
        <v>250</v>
      </c>
      <c r="E41" s="107">
        <v>305</v>
      </c>
      <c r="F41" s="12">
        <f t="shared" si="3"/>
        <v>0</v>
      </c>
    </row>
    <row r="42" spans="1:6" s="2" customFormat="1" x14ac:dyDescent="0.2">
      <c r="A42" s="16" t="s">
        <v>264</v>
      </c>
      <c r="B42" s="20" t="s">
        <v>241</v>
      </c>
      <c r="C42" s="27"/>
      <c r="D42" s="18" t="s">
        <v>250</v>
      </c>
      <c r="E42" s="107">
        <v>305</v>
      </c>
      <c r="F42" s="12">
        <f t="shared" si="3"/>
        <v>0</v>
      </c>
    </row>
    <row r="43" spans="1:6" x14ac:dyDescent="0.2">
      <c r="A43" s="16" t="s">
        <v>259</v>
      </c>
      <c r="B43" s="20" t="s">
        <v>242</v>
      </c>
      <c r="C43" s="27"/>
      <c r="D43" s="18" t="s">
        <v>250</v>
      </c>
      <c r="E43" s="107">
        <v>996</v>
      </c>
      <c r="F43" s="12">
        <f t="shared" si="3"/>
        <v>0</v>
      </c>
    </row>
    <row r="44" spans="1:6" x14ac:dyDescent="0.2">
      <c r="A44" s="16" t="s">
        <v>260</v>
      </c>
      <c r="B44" s="20" t="s">
        <v>243</v>
      </c>
      <c r="C44" s="27"/>
      <c r="D44" s="18" t="s">
        <v>250</v>
      </c>
      <c r="E44" s="107">
        <v>996</v>
      </c>
      <c r="F44" s="12">
        <f t="shared" si="3"/>
        <v>0</v>
      </c>
    </row>
    <row r="45" spans="1:6" ht="38.25" x14ac:dyDescent="0.2">
      <c r="A45" s="16" t="s">
        <v>265</v>
      </c>
      <c r="B45" s="20" t="s">
        <v>301</v>
      </c>
      <c r="C45" s="27"/>
      <c r="D45" s="18" t="s">
        <v>250</v>
      </c>
      <c r="E45" s="107">
        <v>4788</v>
      </c>
      <c r="F45" s="12">
        <f t="shared" si="3"/>
        <v>0</v>
      </c>
    </row>
    <row r="46" spans="1:6" ht="14.25" customHeight="1" x14ac:dyDescent="0.2">
      <c r="A46" s="16" t="s">
        <v>368</v>
      </c>
      <c r="B46" s="20" t="s">
        <v>355</v>
      </c>
      <c r="C46" s="27"/>
      <c r="D46" s="18" t="s">
        <v>58</v>
      </c>
      <c r="E46" s="107">
        <v>945</v>
      </c>
      <c r="F46" s="12">
        <f t="shared" si="3"/>
        <v>0</v>
      </c>
    </row>
    <row r="47" spans="1:6" x14ac:dyDescent="0.2">
      <c r="A47" s="16" t="s">
        <v>300</v>
      </c>
      <c r="B47" s="20" t="s">
        <v>339</v>
      </c>
      <c r="C47" s="27"/>
      <c r="D47" s="18" t="s">
        <v>251</v>
      </c>
      <c r="E47" s="107">
        <v>190</v>
      </c>
      <c r="F47" s="12">
        <f t="shared" si="3"/>
        <v>0</v>
      </c>
    </row>
    <row r="48" spans="1:6" x14ac:dyDescent="0.2">
      <c r="A48" s="16" t="s">
        <v>29</v>
      </c>
      <c r="B48" s="20" t="s">
        <v>4</v>
      </c>
      <c r="C48" s="27"/>
      <c r="D48" s="18" t="s">
        <v>58</v>
      </c>
      <c r="E48" s="107">
        <v>25</v>
      </c>
      <c r="F48" s="12">
        <f t="shared" si="3"/>
        <v>0</v>
      </c>
    </row>
    <row r="49" spans="1:6" x14ac:dyDescent="0.2">
      <c r="A49" s="16" t="s">
        <v>30</v>
      </c>
      <c r="B49" s="20" t="s">
        <v>4</v>
      </c>
      <c r="C49" s="27"/>
      <c r="D49" s="18" t="s">
        <v>58</v>
      </c>
      <c r="E49" s="107">
        <v>100</v>
      </c>
      <c r="F49" s="12">
        <f t="shared" si="3"/>
        <v>0</v>
      </c>
    </row>
    <row r="50" spans="1:6" x14ac:dyDescent="0.2">
      <c r="A50" s="16" t="s">
        <v>31</v>
      </c>
      <c r="B50" s="20" t="s">
        <v>4</v>
      </c>
      <c r="C50" s="27"/>
      <c r="D50" s="18" t="s">
        <v>58</v>
      </c>
      <c r="E50" s="107">
        <v>500</v>
      </c>
      <c r="F50" s="12">
        <f t="shared" si="3"/>
        <v>0</v>
      </c>
    </row>
    <row r="51" spans="1:6" x14ac:dyDescent="0.2">
      <c r="A51" s="16" t="s">
        <v>32</v>
      </c>
      <c r="B51" s="20" t="s">
        <v>4</v>
      </c>
      <c r="C51" s="27"/>
      <c r="D51" s="18" t="s">
        <v>58</v>
      </c>
      <c r="E51" s="107">
        <v>1000</v>
      </c>
      <c r="F51" s="12">
        <f t="shared" si="3"/>
        <v>0</v>
      </c>
    </row>
    <row r="52" spans="1:6" ht="20.100000000000001" customHeight="1" thickBot="1" x14ac:dyDescent="0.25">
      <c r="A52" s="22" t="s">
        <v>126</v>
      </c>
      <c r="B52" s="23" t="s">
        <v>5</v>
      </c>
      <c r="C52" s="24"/>
      <c r="D52" s="24"/>
      <c r="E52" s="106"/>
      <c r="F52" s="25"/>
    </row>
    <row r="53" spans="1:6" x14ac:dyDescent="0.2">
      <c r="A53" s="16" t="s">
        <v>88</v>
      </c>
      <c r="B53" s="19" t="s">
        <v>358</v>
      </c>
      <c r="C53" s="27"/>
      <c r="D53" s="13" t="s">
        <v>250</v>
      </c>
      <c r="E53" s="105">
        <v>3764</v>
      </c>
      <c r="F53" s="12">
        <f t="shared" ref="F53:F65" si="4">C53*E53</f>
        <v>0</v>
      </c>
    </row>
    <row r="54" spans="1:6" ht="25.5" x14ac:dyDescent="0.2">
      <c r="A54" s="16" t="s">
        <v>88</v>
      </c>
      <c r="B54" s="19" t="s">
        <v>359</v>
      </c>
      <c r="C54" s="27"/>
      <c r="D54" s="13" t="s">
        <v>250</v>
      </c>
      <c r="E54" s="107">
        <v>3588</v>
      </c>
      <c r="F54" s="12">
        <f t="shared" ref="F54" si="5">C54*E54</f>
        <v>0</v>
      </c>
    </row>
    <row r="55" spans="1:6" x14ac:dyDescent="0.2">
      <c r="A55" s="16" t="s">
        <v>302</v>
      </c>
      <c r="B55" s="19" t="s">
        <v>244</v>
      </c>
      <c r="C55" s="27"/>
      <c r="D55" s="13" t="s">
        <v>250</v>
      </c>
      <c r="E55" s="107">
        <v>3844</v>
      </c>
      <c r="F55" s="12">
        <f t="shared" si="4"/>
        <v>0</v>
      </c>
    </row>
    <row r="56" spans="1:6" x14ac:dyDescent="0.2">
      <c r="A56" s="16"/>
      <c r="B56" s="19" t="s">
        <v>388</v>
      </c>
      <c r="C56" s="27"/>
      <c r="D56" s="13" t="s">
        <v>58</v>
      </c>
      <c r="E56" s="107">
        <v>815</v>
      </c>
      <c r="F56" s="12"/>
    </row>
    <row r="57" spans="1:6" ht="25.5" x14ac:dyDescent="0.2">
      <c r="A57" s="16" t="s">
        <v>89</v>
      </c>
      <c r="B57" s="19" t="s">
        <v>398</v>
      </c>
      <c r="C57" s="27"/>
      <c r="D57" s="13" t="s">
        <v>250</v>
      </c>
      <c r="E57" s="107">
        <v>1947</v>
      </c>
      <c r="F57" s="12">
        <f t="shared" si="4"/>
        <v>0</v>
      </c>
    </row>
    <row r="58" spans="1:6" ht="25.5" x14ac:dyDescent="0.2">
      <c r="A58" s="16" t="s">
        <v>303</v>
      </c>
      <c r="B58" s="19" t="s">
        <v>399</v>
      </c>
      <c r="C58" s="27"/>
      <c r="D58" s="13" t="s">
        <v>250</v>
      </c>
      <c r="E58" s="107">
        <v>2437</v>
      </c>
      <c r="F58" s="12">
        <f t="shared" si="4"/>
        <v>0</v>
      </c>
    </row>
    <row r="59" spans="1:6" ht="25.5" x14ac:dyDescent="0.2">
      <c r="A59" s="16" t="s">
        <v>93</v>
      </c>
      <c r="B59" s="19" t="s">
        <v>400</v>
      </c>
      <c r="C59" s="27"/>
      <c r="D59" s="13" t="s">
        <v>250</v>
      </c>
      <c r="E59" s="107">
        <v>3261</v>
      </c>
      <c r="F59" s="12">
        <f>C59*E59</f>
        <v>0</v>
      </c>
    </row>
    <row r="60" spans="1:6" s="8" customFormat="1" x14ac:dyDescent="0.2">
      <c r="A60" s="16" t="s">
        <v>304</v>
      </c>
      <c r="B60" s="29" t="s">
        <v>328</v>
      </c>
      <c r="C60" s="27"/>
      <c r="D60" s="18" t="s">
        <v>251</v>
      </c>
      <c r="E60" s="107">
        <v>3123</v>
      </c>
      <c r="F60" s="12">
        <f>C60*E60</f>
        <v>0</v>
      </c>
    </row>
    <row r="61" spans="1:6" s="8" customFormat="1" x14ac:dyDescent="0.2">
      <c r="A61" s="16" t="s">
        <v>369</v>
      </c>
      <c r="B61" s="29" t="s">
        <v>329</v>
      </c>
      <c r="C61" s="27"/>
      <c r="D61" s="18" t="s">
        <v>250</v>
      </c>
      <c r="E61" s="107">
        <v>372</v>
      </c>
      <c r="F61" s="12">
        <f>C61*E61</f>
        <v>0</v>
      </c>
    </row>
    <row r="62" spans="1:6" s="4" customFormat="1" ht="38.25" x14ac:dyDescent="0.2">
      <c r="A62" s="16" t="s">
        <v>305</v>
      </c>
      <c r="B62" s="29" t="s">
        <v>401</v>
      </c>
      <c r="C62" s="27"/>
      <c r="D62" s="18" t="s">
        <v>250</v>
      </c>
      <c r="E62" s="107">
        <v>8023</v>
      </c>
      <c r="F62" s="12">
        <f>C62*E62</f>
        <v>0</v>
      </c>
    </row>
    <row r="63" spans="1:6" ht="25.5" x14ac:dyDescent="0.2">
      <c r="A63" s="16" t="s">
        <v>90</v>
      </c>
      <c r="B63" s="20" t="s">
        <v>286</v>
      </c>
      <c r="C63" s="27"/>
      <c r="D63" s="18" t="s">
        <v>250</v>
      </c>
      <c r="E63" s="107">
        <v>11819</v>
      </c>
      <c r="F63" s="12">
        <f t="shared" si="4"/>
        <v>0</v>
      </c>
    </row>
    <row r="64" spans="1:6" x14ac:dyDescent="0.2">
      <c r="A64" s="16" t="s">
        <v>92</v>
      </c>
      <c r="B64" s="20" t="s">
        <v>91</v>
      </c>
      <c r="C64" s="27"/>
      <c r="D64" s="18" t="s">
        <v>250</v>
      </c>
      <c r="E64" s="107">
        <v>2567</v>
      </c>
      <c r="F64" s="12">
        <f t="shared" si="4"/>
        <v>0</v>
      </c>
    </row>
    <row r="65" spans="1:6" ht="25.5" x14ac:dyDescent="0.2">
      <c r="A65" s="16" t="s">
        <v>306</v>
      </c>
      <c r="B65" s="20" t="s">
        <v>360</v>
      </c>
      <c r="C65" s="27"/>
      <c r="D65" s="18" t="s">
        <v>250</v>
      </c>
      <c r="E65" s="107">
        <v>3540</v>
      </c>
      <c r="F65" s="12">
        <f t="shared" si="4"/>
        <v>0</v>
      </c>
    </row>
    <row r="66" spans="1:6" ht="20.100000000000001" customHeight="1" thickBot="1" x14ac:dyDescent="0.25">
      <c r="A66" s="22" t="s">
        <v>127</v>
      </c>
      <c r="B66" s="23" t="s">
        <v>6</v>
      </c>
      <c r="C66" s="24"/>
      <c r="D66" s="24"/>
      <c r="E66" s="106"/>
      <c r="F66" s="25"/>
    </row>
    <row r="67" spans="1:6" s="2" customFormat="1" x14ac:dyDescent="0.2">
      <c r="A67" s="16" t="s">
        <v>94</v>
      </c>
      <c r="B67" s="19" t="s">
        <v>402</v>
      </c>
      <c r="C67" s="27"/>
      <c r="D67" s="13" t="s">
        <v>58</v>
      </c>
      <c r="E67" s="105">
        <v>68</v>
      </c>
      <c r="F67" s="12">
        <f>C67*E67</f>
        <v>0</v>
      </c>
    </row>
    <row r="68" spans="1:6" s="2" customFormat="1" x14ac:dyDescent="0.2">
      <c r="A68" s="16" t="s">
        <v>308</v>
      </c>
      <c r="B68" s="19" t="s">
        <v>340</v>
      </c>
      <c r="C68" s="27"/>
      <c r="D68" s="13" t="s">
        <v>251</v>
      </c>
      <c r="E68" s="107">
        <v>207</v>
      </c>
      <c r="F68" s="12">
        <f>C68*E68</f>
        <v>0</v>
      </c>
    </row>
    <row r="69" spans="1:6" ht="29.25" customHeight="1" x14ac:dyDescent="0.2">
      <c r="A69" s="16" t="s">
        <v>95</v>
      </c>
      <c r="B69" s="20" t="s">
        <v>356</v>
      </c>
      <c r="C69" s="27"/>
      <c r="D69" s="18" t="s">
        <v>251</v>
      </c>
      <c r="E69" s="107">
        <v>659</v>
      </c>
      <c r="F69" s="12">
        <f>C69*E69</f>
        <v>0</v>
      </c>
    </row>
    <row r="70" spans="1:6" ht="20.100000000000001" customHeight="1" thickBot="1" x14ac:dyDescent="0.25">
      <c r="A70" s="22" t="s">
        <v>128</v>
      </c>
      <c r="B70" s="23" t="s">
        <v>7</v>
      </c>
      <c r="C70" s="24"/>
      <c r="D70" s="24"/>
      <c r="E70" s="106"/>
      <c r="F70" s="25"/>
    </row>
    <row r="71" spans="1:6" ht="25.5" x14ac:dyDescent="0.2">
      <c r="A71" s="16" t="s">
        <v>309</v>
      </c>
      <c r="B71" s="19" t="s">
        <v>341</v>
      </c>
      <c r="C71" s="26"/>
      <c r="D71" s="13" t="s">
        <v>250</v>
      </c>
      <c r="E71" s="105">
        <v>796</v>
      </c>
      <c r="F71" s="12">
        <f>C71*E71</f>
        <v>0</v>
      </c>
    </row>
    <row r="72" spans="1:6" ht="25.5" x14ac:dyDescent="0.2">
      <c r="A72" s="16" t="s">
        <v>310</v>
      </c>
      <c r="B72" s="20" t="s">
        <v>342</v>
      </c>
      <c r="C72" s="26"/>
      <c r="D72" s="13" t="s">
        <v>58</v>
      </c>
      <c r="E72" s="110" t="s">
        <v>161</v>
      </c>
      <c r="F72" s="12">
        <f>IF(ISERROR(C72*E72),0,C72*E72)</f>
        <v>0</v>
      </c>
    </row>
    <row r="73" spans="1:6" x14ac:dyDescent="0.2">
      <c r="A73" s="16" t="s">
        <v>311</v>
      </c>
      <c r="B73" s="20" t="s">
        <v>8</v>
      </c>
      <c r="C73" s="26"/>
      <c r="D73" s="13" t="s">
        <v>58</v>
      </c>
      <c r="E73" s="110" t="s">
        <v>161</v>
      </c>
      <c r="F73" s="12">
        <f>IF(ISERROR(C73*E73),0,C73*E73)</f>
        <v>0</v>
      </c>
    </row>
    <row r="74" spans="1:6" s="2" customFormat="1" ht="25.5" x14ac:dyDescent="0.2">
      <c r="A74" s="16" t="s">
        <v>312</v>
      </c>
      <c r="B74" s="20" t="s">
        <v>343</v>
      </c>
      <c r="C74" s="26"/>
      <c r="D74" s="18" t="s">
        <v>58</v>
      </c>
      <c r="E74" s="107">
        <v>775</v>
      </c>
      <c r="F74" s="12">
        <f>C74*E74</f>
        <v>0</v>
      </c>
    </row>
    <row r="75" spans="1:6" x14ac:dyDescent="0.2">
      <c r="A75" s="16" t="s">
        <v>96</v>
      </c>
      <c r="B75" s="20" t="s">
        <v>97</v>
      </c>
      <c r="C75" s="27"/>
      <c r="D75" s="18" t="s">
        <v>250</v>
      </c>
      <c r="E75" s="107">
        <v>510</v>
      </c>
      <c r="F75" s="12">
        <f t="shared" ref="F75:F80" si="6">C75*E75</f>
        <v>0</v>
      </c>
    </row>
    <row r="76" spans="1:6" x14ac:dyDescent="0.2">
      <c r="A76" s="16" t="s">
        <v>313</v>
      </c>
      <c r="B76" s="20" t="s">
        <v>98</v>
      </c>
      <c r="C76" s="27"/>
      <c r="D76" s="18" t="s">
        <v>250</v>
      </c>
      <c r="E76" s="107">
        <v>1021</v>
      </c>
      <c r="F76" s="12">
        <f t="shared" si="6"/>
        <v>0</v>
      </c>
    </row>
    <row r="77" spans="1:6" x14ac:dyDescent="0.2">
      <c r="A77" s="17" t="s">
        <v>245</v>
      </c>
      <c r="B77" s="20" t="s">
        <v>246</v>
      </c>
      <c r="C77" s="27"/>
      <c r="D77" s="18" t="s">
        <v>58</v>
      </c>
      <c r="E77" s="107">
        <v>25</v>
      </c>
      <c r="F77" s="12">
        <f t="shared" si="6"/>
        <v>0</v>
      </c>
    </row>
    <row r="78" spans="1:6" x14ac:dyDescent="0.2">
      <c r="A78" s="17" t="s">
        <v>247</v>
      </c>
      <c r="B78" s="20" t="s">
        <v>246</v>
      </c>
      <c r="C78" s="27"/>
      <c r="D78" s="18" t="s">
        <v>58</v>
      </c>
      <c r="E78" s="107">
        <v>100</v>
      </c>
      <c r="F78" s="12">
        <f t="shared" si="6"/>
        <v>0</v>
      </c>
    </row>
    <row r="79" spans="1:6" x14ac:dyDescent="0.2">
      <c r="A79" s="17" t="s">
        <v>248</v>
      </c>
      <c r="B79" s="20" t="s">
        <v>246</v>
      </c>
      <c r="C79" s="27"/>
      <c r="D79" s="18" t="s">
        <v>58</v>
      </c>
      <c r="E79" s="107">
        <v>500</v>
      </c>
      <c r="F79" s="12">
        <f t="shared" si="6"/>
        <v>0</v>
      </c>
    </row>
    <row r="80" spans="1:6" x14ac:dyDescent="0.2">
      <c r="A80" s="17" t="s">
        <v>249</v>
      </c>
      <c r="B80" s="20" t="s">
        <v>246</v>
      </c>
      <c r="C80" s="27"/>
      <c r="D80" s="18" t="s">
        <v>58</v>
      </c>
      <c r="E80" s="107">
        <v>1000</v>
      </c>
      <c r="F80" s="12">
        <f t="shared" si="6"/>
        <v>0</v>
      </c>
    </row>
    <row r="81" spans="1:243" ht="20.100000000000001" customHeight="1" thickBot="1" x14ac:dyDescent="0.25">
      <c r="A81" s="22" t="s">
        <v>129</v>
      </c>
      <c r="B81" s="23" t="s">
        <v>0</v>
      </c>
      <c r="C81" s="24"/>
      <c r="D81" s="24"/>
      <c r="E81" s="107"/>
      <c r="F81" s="25"/>
    </row>
    <row r="82" spans="1:243" s="2" customFormat="1" x14ac:dyDescent="0.2">
      <c r="A82" s="16" t="s">
        <v>99</v>
      </c>
      <c r="B82" s="19" t="s">
        <v>344</v>
      </c>
      <c r="C82" s="26"/>
      <c r="D82" s="13" t="s">
        <v>250</v>
      </c>
      <c r="E82" s="107">
        <v>512</v>
      </c>
      <c r="F82" s="12">
        <f>C82*E82</f>
        <v>0</v>
      </c>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row>
    <row r="83" spans="1:243" s="2" customFormat="1" x14ac:dyDescent="0.2">
      <c r="A83" s="16" t="s">
        <v>100</v>
      </c>
      <c r="B83" s="20" t="s">
        <v>366</v>
      </c>
      <c r="C83" s="27"/>
      <c r="D83" s="13" t="s">
        <v>250</v>
      </c>
      <c r="E83" s="107">
        <v>762</v>
      </c>
      <c r="F83" s="12">
        <f t="shared" ref="F83:F87" si="7">C83*E83</f>
        <v>0</v>
      </c>
    </row>
    <row r="84" spans="1:243" s="2" customFormat="1" x14ac:dyDescent="0.2">
      <c r="A84" s="16" t="s">
        <v>314</v>
      </c>
      <c r="B84" s="20" t="s">
        <v>101</v>
      </c>
      <c r="C84" s="27"/>
      <c r="D84" s="13" t="s">
        <v>250</v>
      </c>
      <c r="E84" s="107">
        <v>1198</v>
      </c>
      <c r="F84" s="12">
        <f>C84*E84</f>
        <v>0</v>
      </c>
    </row>
    <row r="85" spans="1:243" s="2" customFormat="1" x14ac:dyDescent="0.2">
      <c r="A85" s="16" t="s">
        <v>102</v>
      </c>
      <c r="B85" s="20" t="s">
        <v>278</v>
      </c>
      <c r="C85" s="27"/>
      <c r="D85" s="13" t="s">
        <v>250</v>
      </c>
      <c r="E85" s="110" t="s">
        <v>161</v>
      </c>
      <c r="F85" s="12">
        <f>IF(ISERROR(C85*E85),0,C85*E85)</f>
        <v>0</v>
      </c>
    </row>
    <row r="86" spans="1:243" s="2" customFormat="1" x14ac:dyDescent="0.2">
      <c r="A86" s="16" t="s">
        <v>103</v>
      </c>
      <c r="B86" s="20" t="s">
        <v>104</v>
      </c>
      <c r="C86" s="27"/>
      <c r="D86" s="13" t="s">
        <v>250</v>
      </c>
      <c r="E86" s="107">
        <v>459</v>
      </c>
      <c r="F86" s="12">
        <f t="shared" si="7"/>
        <v>0</v>
      </c>
    </row>
    <row r="87" spans="1:243" s="2" customFormat="1" ht="25.5" x14ac:dyDescent="0.2">
      <c r="A87" s="16" t="s">
        <v>106</v>
      </c>
      <c r="B87" s="20" t="s">
        <v>346</v>
      </c>
      <c r="C87" s="27"/>
      <c r="D87" s="13" t="s">
        <v>58</v>
      </c>
      <c r="E87" s="107">
        <v>210</v>
      </c>
      <c r="F87" s="12">
        <f t="shared" si="7"/>
        <v>0</v>
      </c>
    </row>
    <row r="88" spans="1:243" s="2" customFormat="1" ht="20.100000000000001" customHeight="1" thickBot="1" x14ac:dyDescent="0.25">
      <c r="A88" s="33" t="s">
        <v>130</v>
      </c>
      <c r="B88" s="34" t="s">
        <v>239</v>
      </c>
      <c r="C88" s="35"/>
      <c r="D88" s="35"/>
      <c r="E88" s="106"/>
      <c r="F88" s="36"/>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row>
    <row r="89" spans="1:243" s="2" customFormat="1" ht="93" customHeight="1" x14ac:dyDescent="0.2">
      <c r="A89" s="16" t="s">
        <v>373</v>
      </c>
      <c r="B89" s="19" t="s">
        <v>374</v>
      </c>
      <c r="C89" s="27"/>
      <c r="D89" s="13" t="s">
        <v>250</v>
      </c>
      <c r="E89" s="105">
        <v>14917</v>
      </c>
      <c r="F89" s="12">
        <f>C89*E89</f>
        <v>0</v>
      </c>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c r="CC89" s="9"/>
      <c r="CD89" s="9"/>
      <c r="CE89" s="9"/>
      <c r="CF89" s="9"/>
      <c r="CG89" s="9"/>
      <c r="CH89" s="9"/>
      <c r="CI89" s="9"/>
      <c r="CJ89" s="9"/>
      <c r="CK89" s="9"/>
      <c r="CL89" s="9"/>
      <c r="CM89" s="9"/>
      <c r="CN89" s="9"/>
      <c r="CO89" s="9"/>
      <c r="CP89" s="9"/>
      <c r="CQ89" s="9"/>
      <c r="CR89" s="9"/>
      <c r="CS89" s="9"/>
      <c r="CT89" s="9"/>
      <c r="CU89" s="9"/>
      <c r="CV89" s="9"/>
      <c r="CW89" s="9"/>
      <c r="CX89" s="9"/>
      <c r="CY89" s="9"/>
      <c r="CZ89" s="9"/>
      <c r="DA89" s="9"/>
      <c r="DB89" s="9"/>
      <c r="DC89" s="9"/>
      <c r="DD89" s="9"/>
      <c r="DE89" s="9"/>
      <c r="DF89" s="9"/>
      <c r="DG89" s="9"/>
      <c r="DH89" s="9"/>
      <c r="DI89" s="9"/>
      <c r="DJ89" s="9"/>
      <c r="DK89" s="9"/>
      <c r="DL89" s="9"/>
      <c r="DM89" s="9"/>
      <c r="DN89" s="9"/>
      <c r="DO89" s="9"/>
      <c r="DP89" s="9"/>
      <c r="DQ89" s="9"/>
      <c r="DR89" s="9"/>
      <c r="DS89" s="9"/>
      <c r="DT89" s="9"/>
      <c r="DU89" s="9"/>
      <c r="DV89" s="9"/>
      <c r="DW89" s="9"/>
      <c r="DX89" s="9"/>
      <c r="DY89" s="9"/>
      <c r="DZ89" s="9"/>
      <c r="EA89" s="9"/>
      <c r="EB89" s="9"/>
      <c r="EC89" s="9"/>
      <c r="ED89" s="9"/>
      <c r="EE89" s="9"/>
      <c r="EF89" s="9"/>
      <c r="EG89" s="9"/>
      <c r="EH89" s="9"/>
      <c r="EI89" s="9"/>
      <c r="EJ89" s="9"/>
      <c r="EK89" s="9"/>
      <c r="EL89" s="9"/>
      <c r="EM89" s="9"/>
      <c r="EN89" s="9"/>
      <c r="EO89" s="9"/>
      <c r="EP89" s="9"/>
      <c r="EQ89" s="9"/>
      <c r="ER89" s="9"/>
      <c r="ES89" s="9"/>
      <c r="ET89" s="9"/>
      <c r="EU89" s="9"/>
      <c r="EV89" s="9"/>
      <c r="EW89" s="9"/>
      <c r="EX89" s="9"/>
      <c r="EY89" s="9"/>
      <c r="EZ89" s="9"/>
      <c r="FA89" s="9"/>
      <c r="FB89" s="9"/>
      <c r="FC89" s="9"/>
      <c r="FD89" s="9"/>
      <c r="FE89" s="9"/>
      <c r="FF89" s="9"/>
      <c r="FG89" s="9"/>
      <c r="FH89" s="9"/>
      <c r="FI89" s="9"/>
      <c r="FJ89" s="9"/>
      <c r="FK89" s="9"/>
      <c r="FL89" s="9"/>
      <c r="FM89" s="9"/>
      <c r="FN89" s="9"/>
      <c r="FO89" s="9"/>
      <c r="FP89" s="9"/>
      <c r="FQ89" s="9"/>
      <c r="FR89" s="9"/>
      <c r="FS89" s="9"/>
      <c r="FT89" s="9"/>
      <c r="FU89" s="9"/>
      <c r="FV89" s="9"/>
      <c r="FW89" s="9"/>
      <c r="FX89" s="9"/>
      <c r="FY89" s="9"/>
      <c r="FZ89" s="9"/>
      <c r="GA89" s="9"/>
      <c r="GB89" s="9"/>
      <c r="GC89" s="9"/>
      <c r="GD89" s="9"/>
      <c r="GE89" s="9"/>
      <c r="GF89" s="9"/>
      <c r="GG89" s="9"/>
      <c r="GH89" s="9"/>
      <c r="GI89" s="9"/>
      <c r="GJ89" s="9"/>
      <c r="GK89" s="9"/>
      <c r="GL89" s="9"/>
      <c r="GM89" s="9"/>
      <c r="GN89" s="9"/>
      <c r="GO89" s="9"/>
      <c r="GP89" s="9"/>
      <c r="GQ89" s="9"/>
      <c r="GR89" s="9"/>
      <c r="GS89" s="9"/>
      <c r="GT89" s="9"/>
      <c r="GU89" s="9"/>
      <c r="GV89" s="9"/>
      <c r="GW89" s="9"/>
      <c r="GX89" s="9"/>
      <c r="GY89" s="9"/>
      <c r="GZ89" s="9"/>
      <c r="HA89" s="9"/>
      <c r="HB89" s="9"/>
      <c r="HC89" s="9"/>
      <c r="HD89" s="9"/>
      <c r="HE89" s="9"/>
      <c r="HF89" s="9"/>
      <c r="HG89" s="9"/>
      <c r="HH89" s="9"/>
      <c r="HI89" s="9"/>
      <c r="HJ89" s="9"/>
      <c r="HK89" s="9"/>
      <c r="HL89" s="9"/>
      <c r="HM89" s="9"/>
      <c r="HN89" s="9"/>
      <c r="HO89" s="9"/>
      <c r="HP89" s="9"/>
      <c r="HQ89" s="9"/>
      <c r="HR89" s="9"/>
      <c r="HS89" s="9"/>
      <c r="HT89" s="9"/>
      <c r="HU89" s="9"/>
      <c r="HV89" s="9"/>
      <c r="HW89" s="9"/>
      <c r="HX89" s="9"/>
      <c r="HY89" s="9"/>
      <c r="HZ89" s="9"/>
      <c r="IA89" s="9"/>
      <c r="IB89" s="9"/>
      <c r="IC89" s="9"/>
      <c r="ID89" s="9"/>
      <c r="IE89" s="9"/>
      <c r="IF89" s="9"/>
      <c r="IG89" s="9"/>
      <c r="IH89" s="9"/>
      <c r="II89" s="9"/>
    </row>
    <row r="90" spans="1:243" s="2" customFormat="1" ht="84.75" customHeight="1" x14ac:dyDescent="0.2">
      <c r="A90" s="16" t="s">
        <v>375</v>
      </c>
      <c r="B90" s="19" t="s">
        <v>376</v>
      </c>
      <c r="C90" s="27"/>
      <c r="D90" s="13" t="s">
        <v>250</v>
      </c>
      <c r="E90" s="107">
        <v>14098</v>
      </c>
      <c r="F90" s="12">
        <f t="shared" ref="F90:F98" si="8">C90*E90</f>
        <v>0</v>
      </c>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c r="DH90" s="9"/>
      <c r="DI90" s="9"/>
      <c r="DJ90" s="9"/>
      <c r="DK90" s="9"/>
      <c r="DL90" s="9"/>
      <c r="DM90" s="9"/>
      <c r="DN90" s="9"/>
      <c r="DO90" s="9"/>
      <c r="DP90" s="9"/>
      <c r="DQ90" s="9"/>
      <c r="DR90" s="9"/>
      <c r="DS90" s="9"/>
      <c r="DT90" s="9"/>
      <c r="DU90" s="9"/>
      <c r="DV90" s="9"/>
      <c r="DW90" s="9"/>
      <c r="DX90" s="9"/>
      <c r="DY90" s="9"/>
      <c r="DZ90" s="9"/>
      <c r="EA90" s="9"/>
      <c r="EB90" s="9"/>
      <c r="EC90" s="9"/>
      <c r="ED90" s="9"/>
      <c r="EE90" s="9"/>
      <c r="EF90" s="9"/>
      <c r="EG90" s="9"/>
      <c r="EH90" s="9"/>
      <c r="EI90" s="9"/>
      <c r="EJ90" s="9"/>
      <c r="EK90" s="9"/>
      <c r="EL90" s="9"/>
      <c r="EM90" s="9"/>
      <c r="EN90" s="9"/>
      <c r="EO90" s="9"/>
      <c r="EP90" s="9"/>
      <c r="EQ90" s="9"/>
      <c r="ER90" s="9"/>
      <c r="ES90" s="9"/>
      <c r="ET90" s="9"/>
      <c r="EU90" s="9"/>
      <c r="EV90" s="9"/>
      <c r="EW90" s="9"/>
      <c r="EX90" s="9"/>
      <c r="EY90" s="9"/>
      <c r="EZ90" s="9"/>
      <c r="FA90" s="9"/>
      <c r="FB90" s="9"/>
      <c r="FC90" s="9"/>
      <c r="FD90" s="9"/>
      <c r="FE90" s="9"/>
      <c r="FF90" s="9"/>
      <c r="FG90" s="9"/>
      <c r="FH90" s="9"/>
      <c r="FI90" s="9"/>
      <c r="FJ90" s="9"/>
      <c r="FK90" s="9"/>
      <c r="FL90" s="9"/>
      <c r="FM90" s="9"/>
      <c r="FN90" s="9"/>
      <c r="FO90" s="9"/>
      <c r="FP90" s="9"/>
      <c r="FQ90" s="9"/>
      <c r="FR90" s="9"/>
      <c r="FS90" s="9"/>
      <c r="FT90" s="9"/>
      <c r="FU90" s="9"/>
      <c r="FV90" s="9"/>
      <c r="FW90" s="9"/>
      <c r="FX90" s="9"/>
      <c r="FY90" s="9"/>
      <c r="FZ90" s="9"/>
      <c r="GA90" s="9"/>
      <c r="GB90" s="9"/>
      <c r="GC90" s="9"/>
      <c r="GD90" s="9"/>
      <c r="GE90" s="9"/>
      <c r="GF90" s="9"/>
      <c r="GG90" s="9"/>
      <c r="GH90" s="9"/>
      <c r="GI90" s="9"/>
      <c r="GJ90" s="9"/>
      <c r="GK90" s="9"/>
      <c r="GL90" s="9"/>
      <c r="GM90" s="9"/>
      <c r="GN90" s="9"/>
      <c r="GO90" s="9"/>
      <c r="GP90" s="9"/>
      <c r="GQ90" s="9"/>
      <c r="GR90" s="9"/>
      <c r="GS90" s="9"/>
      <c r="GT90" s="9"/>
      <c r="GU90" s="9"/>
      <c r="GV90" s="9"/>
      <c r="GW90" s="9"/>
      <c r="GX90" s="9"/>
      <c r="GY90" s="9"/>
      <c r="GZ90" s="9"/>
      <c r="HA90" s="9"/>
      <c r="HB90" s="9"/>
      <c r="HC90" s="9"/>
      <c r="HD90" s="9"/>
      <c r="HE90" s="9"/>
      <c r="HF90" s="9"/>
      <c r="HG90" s="9"/>
      <c r="HH90" s="9"/>
      <c r="HI90" s="9"/>
      <c r="HJ90" s="9"/>
      <c r="HK90" s="9"/>
      <c r="HL90" s="9"/>
      <c r="HM90" s="9"/>
      <c r="HN90" s="9"/>
      <c r="HO90" s="9"/>
      <c r="HP90" s="9"/>
      <c r="HQ90" s="9"/>
      <c r="HR90" s="9"/>
      <c r="HS90" s="9"/>
      <c r="HT90" s="9"/>
      <c r="HU90" s="9"/>
      <c r="HV90" s="9"/>
      <c r="HW90" s="9"/>
      <c r="HX90" s="9"/>
      <c r="HY90" s="9"/>
      <c r="HZ90" s="9"/>
      <c r="IA90" s="9"/>
      <c r="IB90" s="9"/>
      <c r="IC90" s="9"/>
      <c r="ID90" s="9"/>
      <c r="IE90" s="9"/>
      <c r="IF90" s="9"/>
      <c r="IG90" s="9"/>
      <c r="IH90" s="9"/>
      <c r="II90" s="9"/>
    </row>
    <row r="91" spans="1:243" s="4" customFormat="1" ht="76.5" x14ac:dyDescent="0.2">
      <c r="A91" s="16" t="s">
        <v>363</v>
      </c>
      <c r="B91" s="19" t="s">
        <v>403</v>
      </c>
      <c r="C91" s="27"/>
      <c r="D91" s="13" t="s">
        <v>250</v>
      </c>
      <c r="E91" s="107">
        <v>23114</v>
      </c>
      <c r="F91" s="12">
        <f t="shared" si="8"/>
        <v>0</v>
      </c>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c r="DA91" s="9"/>
      <c r="DB91" s="9"/>
      <c r="DC91" s="9"/>
      <c r="DD91" s="9"/>
      <c r="DE91" s="9"/>
      <c r="DF91" s="9"/>
      <c r="DG91" s="9"/>
      <c r="DH91" s="9"/>
      <c r="DI91" s="9"/>
      <c r="DJ91" s="9"/>
      <c r="DK91" s="9"/>
      <c r="DL91" s="9"/>
      <c r="DM91" s="9"/>
      <c r="DN91" s="9"/>
      <c r="DO91" s="9"/>
      <c r="DP91" s="9"/>
      <c r="DQ91" s="9"/>
      <c r="DR91" s="9"/>
      <c r="DS91" s="9"/>
      <c r="DT91" s="9"/>
      <c r="DU91" s="9"/>
      <c r="DV91" s="9"/>
      <c r="DW91" s="9"/>
      <c r="DX91" s="9"/>
      <c r="DY91" s="9"/>
      <c r="DZ91" s="9"/>
      <c r="EA91" s="9"/>
      <c r="EB91" s="9"/>
      <c r="EC91" s="9"/>
      <c r="ED91" s="9"/>
      <c r="EE91" s="9"/>
      <c r="EF91" s="9"/>
      <c r="EG91" s="9"/>
      <c r="EH91" s="9"/>
      <c r="EI91" s="9"/>
      <c r="EJ91" s="9"/>
      <c r="EK91" s="9"/>
      <c r="EL91" s="9"/>
      <c r="EM91" s="9"/>
      <c r="EN91" s="9"/>
      <c r="EO91" s="9"/>
      <c r="EP91" s="9"/>
      <c r="EQ91" s="9"/>
      <c r="ER91" s="9"/>
      <c r="ES91" s="9"/>
      <c r="ET91" s="9"/>
      <c r="EU91" s="9"/>
      <c r="EV91" s="9"/>
      <c r="EW91" s="9"/>
      <c r="EX91" s="9"/>
      <c r="EY91" s="9"/>
      <c r="EZ91" s="9"/>
      <c r="FA91" s="9"/>
      <c r="FB91" s="9"/>
      <c r="FC91" s="9"/>
      <c r="FD91" s="9"/>
      <c r="FE91" s="9"/>
      <c r="FF91" s="9"/>
      <c r="FG91" s="9"/>
      <c r="FH91" s="9"/>
      <c r="FI91" s="9"/>
      <c r="FJ91" s="9"/>
      <c r="FK91" s="9"/>
      <c r="FL91" s="9"/>
      <c r="FM91" s="9"/>
      <c r="FN91" s="9"/>
      <c r="FO91" s="9"/>
      <c r="FP91" s="9"/>
      <c r="FQ91" s="9"/>
      <c r="FR91" s="9"/>
      <c r="FS91" s="9"/>
      <c r="FT91" s="9"/>
      <c r="FU91" s="9"/>
      <c r="FV91" s="9"/>
      <c r="FW91" s="9"/>
      <c r="FX91" s="9"/>
      <c r="FY91" s="9"/>
      <c r="FZ91" s="9"/>
      <c r="GA91" s="9"/>
      <c r="GB91" s="9"/>
      <c r="GC91" s="9"/>
      <c r="GD91" s="9"/>
      <c r="GE91" s="9"/>
      <c r="GF91" s="9"/>
      <c r="GG91" s="9"/>
      <c r="GH91" s="9"/>
      <c r="GI91" s="9"/>
      <c r="GJ91" s="9"/>
      <c r="GK91" s="9"/>
      <c r="GL91" s="9"/>
      <c r="GM91" s="9"/>
      <c r="GN91" s="9"/>
      <c r="GO91" s="9"/>
      <c r="GP91" s="9"/>
      <c r="GQ91" s="9"/>
      <c r="GR91" s="9"/>
      <c r="GS91" s="9"/>
      <c r="GT91" s="9"/>
      <c r="GU91" s="9"/>
      <c r="GV91" s="9"/>
      <c r="GW91" s="9"/>
      <c r="GX91" s="9"/>
      <c r="GY91" s="9"/>
      <c r="GZ91" s="9"/>
      <c r="HA91" s="9"/>
      <c r="HB91" s="9"/>
      <c r="HC91" s="9"/>
      <c r="HD91" s="9"/>
      <c r="HE91" s="9"/>
      <c r="HF91" s="9"/>
      <c r="HG91" s="9"/>
      <c r="HH91" s="9"/>
      <c r="HI91" s="9"/>
      <c r="HJ91" s="9"/>
      <c r="HK91" s="9"/>
      <c r="HL91" s="9"/>
      <c r="HM91" s="9"/>
      <c r="HN91" s="9"/>
      <c r="HO91" s="9"/>
      <c r="HP91" s="9"/>
      <c r="HQ91" s="9"/>
      <c r="HR91" s="9"/>
      <c r="HS91" s="9"/>
      <c r="HT91" s="9"/>
      <c r="HU91" s="9"/>
      <c r="HV91" s="9"/>
      <c r="HW91" s="9"/>
      <c r="HX91" s="9"/>
      <c r="HY91" s="9"/>
      <c r="HZ91" s="9"/>
      <c r="IA91" s="9"/>
      <c r="IB91" s="9"/>
      <c r="IC91" s="9"/>
      <c r="ID91" s="9"/>
      <c r="IE91" s="9"/>
      <c r="IF91" s="9"/>
      <c r="IG91" s="9"/>
      <c r="IH91" s="9"/>
      <c r="II91" s="9"/>
    </row>
    <row r="92" spans="1:243" s="4" customFormat="1" ht="76.5" x14ac:dyDescent="0.2">
      <c r="A92" s="16" t="s">
        <v>377</v>
      </c>
      <c r="B92" s="19" t="s">
        <v>404</v>
      </c>
      <c r="C92" s="27"/>
      <c r="D92" s="13" t="s">
        <v>250</v>
      </c>
      <c r="E92" s="107">
        <v>11205</v>
      </c>
      <c r="F92" s="12">
        <f t="shared" si="8"/>
        <v>0</v>
      </c>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9"/>
      <c r="DY92" s="9"/>
      <c r="DZ92" s="9"/>
      <c r="EA92" s="9"/>
      <c r="EB92" s="9"/>
      <c r="EC92" s="9"/>
      <c r="ED92" s="9"/>
      <c r="EE92" s="9"/>
      <c r="EF92" s="9"/>
      <c r="EG92" s="9"/>
      <c r="EH92" s="9"/>
      <c r="EI92" s="9"/>
      <c r="EJ92" s="9"/>
      <c r="EK92" s="9"/>
      <c r="EL92" s="9"/>
      <c r="EM92" s="9"/>
      <c r="EN92" s="9"/>
      <c r="EO92" s="9"/>
      <c r="EP92" s="9"/>
      <c r="EQ92" s="9"/>
      <c r="ER92" s="9"/>
      <c r="ES92" s="9"/>
      <c r="ET92" s="9"/>
      <c r="EU92" s="9"/>
      <c r="EV92" s="9"/>
      <c r="EW92" s="9"/>
      <c r="EX92" s="9"/>
      <c r="EY92" s="9"/>
      <c r="EZ92" s="9"/>
      <c r="FA92" s="9"/>
      <c r="FB92" s="9"/>
      <c r="FC92" s="9"/>
      <c r="FD92" s="9"/>
      <c r="FE92" s="9"/>
      <c r="FF92" s="9"/>
      <c r="FG92" s="9"/>
      <c r="FH92" s="9"/>
      <c r="FI92" s="9"/>
      <c r="FJ92" s="9"/>
      <c r="FK92" s="9"/>
      <c r="FL92" s="9"/>
      <c r="FM92" s="9"/>
      <c r="FN92" s="9"/>
      <c r="FO92" s="9"/>
      <c r="FP92" s="9"/>
      <c r="FQ92" s="9"/>
      <c r="FR92" s="9"/>
      <c r="FS92" s="9"/>
      <c r="FT92" s="9"/>
      <c r="FU92" s="9"/>
      <c r="FV92" s="9"/>
      <c r="FW92" s="9"/>
      <c r="FX92" s="9"/>
      <c r="FY92" s="9"/>
      <c r="FZ92" s="9"/>
      <c r="GA92" s="9"/>
      <c r="GB92" s="9"/>
      <c r="GC92" s="9"/>
      <c r="GD92" s="9"/>
      <c r="GE92" s="9"/>
      <c r="GF92" s="9"/>
      <c r="GG92" s="9"/>
      <c r="GH92" s="9"/>
      <c r="GI92" s="9"/>
      <c r="GJ92" s="9"/>
      <c r="GK92" s="9"/>
      <c r="GL92" s="9"/>
      <c r="GM92" s="9"/>
      <c r="GN92" s="9"/>
      <c r="GO92" s="9"/>
      <c r="GP92" s="9"/>
      <c r="GQ92" s="9"/>
      <c r="GR92" s="9"/>
      <c r="GS92" s="9"/>
      <c r="GT92" s="9"/>
      <c r="GU92" s="9"/>
      <c r="GV92" s="9"/>
      <c r="GW92" s="9"/>
      <c r="GX92" s="9"/>
      <c r="GY92" s="9"/>
      <c r="GZ92" s="9"/>
      <c r="HA92" s="9"/>
      <c r="HB92" s="9"/>
      <c r="HC92" s="9"/>
      <c r="HD92" s="9"/>
      <c r="HE92" s="9"/>
      <c r="HF92" s="9"/>
      <c r="HG92" s="9"/>
      <c r="HH92" s="9"/>
      <c r="HI92" s="9"/>
      <c r="HJ92" s="9"/>
      <c r="HK92" s="9"/>
      <c r="HL92" s="9"/>
      <c r="HM92" s="9"/>
      <c r="HN92" s="9"/>
      <c r="HO92" s="9"/>
      <c r="HP92" s="9"/>
      <c r="HQ92" s="9"/>
      <c r="HR92" s="9"/>
      <c r="HS92" s="9"/>
      <c r="HT92" s="9"/>
      <c r="HU92" s="9"/>
      <c r="HV92" s="9"/>
      <c r="HW92" s="9"/>
      <c r="HX92" s="9"/>
      <c r="HY92" s="9"/>
      <c r="HZ92" s="9"/>
      <c r="IA92" s="9"/>
      <c r="IB92" s="9"/>
      <c r="IC92" s="9"/>
      <c r="ID92" s="9"/>
      <c r="IE92" s="9"/>
      <c r="IF92" s="9"/>
      <c r="IG92" s="9"/>
      <c r="IH92" s="9"/>
      <c r="II92" s="9"/>
    </row>
    <row r="93" spans="1:243" s="4" customFormat="1" ht="38.25" x14ac:dyDescent="0.2">
      <c r="A93" s="16" t="s">
        <v>377</v>
      </c>
      <c r="B93" s="19" t="s">
        <v>405</v>
      </c>
      <c r="C93" s="27"/>
      <c r="D93" s="13" t="s">
        <v>250</v>
      </c>
      <c r="E93" s="107">
        <v>3334</v>
      </c>
      <c r="F93" s="12">
        <f t="shared" si="8"/>
        <v>0</v>
      </c>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c r="DA93" s="9"/>
      <c r="DB93" s="9"/>
      <c r="DC93" s="9"/>
      <c r="DD93" s="9"/>
      <c r="DE93" s="9"/>
      <c r="DF93" s="9"/>
      <c r="DG93" s="9"/>
      <c r="DH93" s="9"/>
      <c r="DI93" s="9"/>
      <c r="DJ93" s="9"/>
      <c r="DK93" s="9"/>
      <c r="DL93" s="9"/>
      <c r="DM93" s="9"/>
      <c r="DN93" s="9"/>
      <c r="DO93" s="9"/>
      <c r="DP93" s="9"/>
      <c r="DQ93" s="9"/>
      <c r="DR93" s="9"/>
      <c r="DS93" s="9"/>
      <c r="DT93" s="9"/>
      <c r="DU93" s="9"/>
      <c r="DV93" s="9"/>
      <c r="DW93" s="9"/>
      <c r="DX93" s="9"/>
      <c r="DY93" s="9"/>
      <c r="DZ93" s="9"/>
      <c r="EA93" s="9"/>
      <c r="EB93" s="9"/>
      <c r="EC93" s="9"/>
      <c r="ED93" s="9"/>
      <c r="EE93" s="9"/>
      <c r="EF93" s="9"/>
      <c r="EG93" s="9"/>
      <c r="EH93" s="9"/>
      <c r="EI93" s="9"/>
      <c r="EJ93" s="9"/>
      <c r="EK93" s="9"/>
      <c r="EL93" s="9"/>
      <c r="EM93" s="9"/>
      <c r="EN93" s="9"/>
      <c r="EO93" s="9"/>
      <c r="EP93" s="9"/>
      <c r="EQ93" s="9"/>
      <c r="ER93" s="9"/>
      <c r="ES93" s="9"/>
      <c r="ET93" s="9"/>
      <c r="EU93" s="9"/>
      <c r="EV93" s="9"/>
      <c r="EW93" s="9"/>
      <c r="EX93" s="9"/>
      <c r="EY93" s="9"/>
      <c r="EZ93" s="9"/>
      <c r="FA93" s="9"/>
      <c r="FB93" s="9"/>
      <c r="FC93" s="9"/>
      <c r="FD93" s="9"/>
      <c r="FE93" s="9"/>
      <c r="FF93" s="9"/>
      <c r="FG93" s="9"/>
      <c r="FH93" s="9"/>
      <c r="FI93" s="9"/>
      <c r="FJ93" s="9"/>
      <c r="FK93" s="9"/>
      <c r="FL93" s="9"/>
      <c r="FM93" s="9"/>
      <c r="FN93" s="9"/>
      <c r="FO93" s="9"/>
      <c r="FP93" s="9"/>
      <c r="FQ93" s="9"/>
      <c r="FR93" s="9"/>
      <c r="FS93" s="9"/>
      <c r="FT93" s="9"/>
      <c r="FU93" s="9"/>
      <c r="FV93" s="9"/>
      <c r="FW93" s="9"/>
      <c r="FX93" s="9"/>
      <c r="FY93" s="9"/>
      <c r="FZ93" s="9"/>
      <c r="GA93" s="9"/>
      <c r="GB93" s="9"/>
      <c r="GC93" s="9"/>
      <c r="GD93" s="9"/>
      <c r="GE93" s="9"/>
      <c r="GF93" s="9"/>
      <c r="GG93" s="9"/>
      <c r="GH93" s="9"/>
      <c r="GI93" s="9"/>
      <c r="GJ93" s="9"/>
      <c r="GK93" s="9"/>
      <c r="GL93" s="9"/>
      <c r="GM93" s="9"/>
      <c r="GN93" s="9"/>
      <c r="GO93" s="9"/>
      <c r="GP93" s="9"/>
      <c r="GQ93" s="9"/>
      <c r="GR93" s="9"/>
      <c r="GS93" s="9"/>
      <c r="GT93" s="9"/>
      <c r="GU93" s="9"/>
      <c r="GV93" s="9"/>
      <c r="GW93" s="9"/>
      <c r="GX93" s="9"/>
      <c r="GY93" s="9"/>
      <c r="GZ93" s="9"/>
      <c r="HA93" s="9"/>
      <c r="HB93" s="9"/>
      <c r="HC93" s="9"/>
      <c r="HD93" s="9"/>
      <c r="HE93" s="9"/>
      <c r="HF93" s="9"/>
      <c r="HG93" s="9"/>
      <c r="HH93" s="9"/>
      <c r="HI93" s="9"/>
      <c r="HJ93" s="9"/>
      <c r="HK93" s="9"/>
      <c r="HL93" s="9"/>
      <c r="HM93" s="9"/>
      <c r="HN93" s="9"/>
      <c r="HO93" s="9"/>
      <c r="HP93" s="9"/>
      <c r="HQ93" s="9"/>
      <c r="HR93" s="9"/>
      <c r="HS93" s="9"/>
      <c r="HT93" s="9"/>
      <c r="HU93" s="9"/>
      <c r="HV93" s="9"/>
      <c r="HW93" s="9"/>
      <c r="HX93" s="9"/>
      <c r="HY93" s="9"/>
      <c r="HZ93" s="9"/>
      <c r="IA93" s="9"/>
      <c r="IB93" s="9"/>
      <c r="IC93" s="9"/>
      <c r="ID93" s="9"/>
      <c r="IE93" s="9"/>
      <c r="IF93" s="9"/>
      <c r="IG93" s="9"/>
      <c r="IH93" s="9"/>
      <c r="II93" s="9"/>
    </row>
    <row r="94" spans="1:243" s="2" customFormat="1" x14ac:dyDescent="0.2">
      <c r="A94" s="16" t="s">
        <v>378</v>
      </c>
      <c r="B94" s="19" t="s">
        <v>379</v>
      </c>
      <c r="C94" s="27"/>
      <c r="D94" s="13" t="s">
        <v>250</v>
      </c>
      <c r="E94" s="107">
        <v>1575</v>
      </c>
      <c r="F94" s="12">
        <f t="shared" si="8"/>
        <v>0</v>
      </c>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9"/>
      <c r="EV94" s="9"/>
      <c r="EW94" s="9"/>
      <c r="EX94" s="9"/>
      <c r="EY94" s="9"/>
      <c r="EZ94" s="9"/>
      <c r="FA94" s="9"/>
      <c r="FB94" s="9"/>
      <c r="FC94" s="9"/>
      <c r="FD94" s="9"/>
      <c r="FE94" s="9"/>
      <c r="FF94" s="9"/>
      <c r="FG94" s="9"/>
      <c r="FH94" s="9"/>
      <c r="FI94" s="9"/>
      <c r="FJ94" s="9"/>
      <c r="FK94" s="9"/>
      <c r="FL94" s="9"/>
      <c r="FM94" s="9"/>
      <c r="FN94" s="9"/>
      <c r="FO94" s="9"/>
      <c r="FP94" s="9"/>
      <c r="FQ94" s="9"/>
      <c r="FR94" s="9"/>
      <c r="FS94" s="9"/>
      <c r="FT94" s="9"/>
      <c r="FU94" s="9"/>
      <c r="FV94" s="9"/>
      <c r="FW94" s="9"/>
      <c r="FX94" s="9"/>
      <c r="FY94" s="9"/>
      <c r="FZ94" s="9"/>
      <c r="GA94" s="9"/>
      <c r="GB94" s="9"/>
      <c r="GC94" s="9"/>
      <c r="GD94" s="9"/>
      <c r="GE94" s="9"/>
      <c r="GF94" s="9"/>
      <c r="GG94" s="9"/>
      <c r="GH94" s="9"/>
      <c r="GI94" s="9"/>
      <c r="GJ94" s="9"/>
      <c r="GK94" s="9"/>
      <c r="GL94" s="9"/>
      <c r="GM94" s="9"/>
      <c r="GN94" s="9"/>
      <c r="GO94" s="9"/>
      <c r="GP94" s="9"/>
      <c r="GQ94" s="9"/>
      <c r="GR94" s="9"/>
      <c r="GS94" s="9"/>
      <c r="GT94" s="9"/>
      <c r="GU94" s="9"/>
      <c r="GV94" s="9"/>
      <c r="GW94" s="9"/>
      <c r="GX94" s="9"/>
      <c r="GY94" s="9"/>
      <c r="GZ94" s="9"/>
      <c r="HA94" s="9"/>
      <c r="HB94" s="9"/>
      <c r="HC94" s="9"/>
      <c r="HD94" s="9"/>
      <c r="HE94" s="9"/>
      <c r="HF94" s="9"/>
      <c r="HG94" s="9"/>
      <c r="HH94" s="9"/>
      <c r="HI94" s="9"/>
      <c r="HJ94" s="9"/>
      <c r="HK94" s="9"/>
      <c r="HL94" s="9"/>
      <c r="HM94" s="9"/>
      <c r="HN94" s="9"/>
      <c r="HO94" s="9"/>
      <c r="HP94" s="9"/>
      <c r="HQ94" s="9"/>
      <c r="HR94" s="9"/>
      <c r="HS94" s="9"/>
      <c r="HT94" s="9"/>
      <c r="HU94" s="9"/>
      <c r="HV94" s="9"/>
      <c r="HW94" s="9"/>
      <c r="HX94" s="9"/>
      <c r="HY94" s="9"/>
      <c r="HZ94" s="9"/>
      <c r="IA94" s="9"/>
      <c r="IB94" s="9"/>
      <c r="IC94" s="9"/>
      <c r="ID94" s="9"/>
      <c r="IE94" s="9"/>
      <c r="IF94" s="9"/>
      <c r="IG94" s="9"/>
      <c r="IH94" s="9"/>
      <c r="II94" s="9"/>
    </row>
    <row r="95" spans="1:243" ht="38.25" x14ac:dyDescent="0.2">
      <c r="A95" s="16" t="s">
        <v>364</v>
      </c>
      <c r="B95" s="20" t="s">
        <v>380</v>
      </c>
      <c r="C95" s="27"/>
      <c r="D95" s="13" t="s">
        <v>58</v>
      </c>
      <c r="E95" s="107">
        <v>1536</v>
      </c>
      <c r="F95" s="12">
        <f t="shared" si="8"/>
        <v>0</v>
      </c>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row>
    <row r="96" spans="1:243" ht="25.5" customHeight="1" x14ac:dyDescent="0.2">
      <c r="A96" s="16" t="s">
        <v>365</v>
      </c>
      <c r="B96" s="20" t="s">
        <v>381</v>
      </c>
      <c r="C96" s="27"/>
      <c r="D96" s="13" t="s">
        <v>58</v>
      </c>
      <c r="E96" s="107">
        <v>2032</v>
      </c>
      <c r="F96" s="12">
        <f t="shared" si="8"/>
        <v>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row>
    <row r="97" spans="1:244" ht="25.5" x14ac:dyDescent="0.2">
      <c r="A97" s="16" t="s">
        <v>238</v>
      </c>
      <c r="B97" s="20" t="s">
        <v>279</v>
      </c>
      <c r="C97" s="27"/>
      <c r="D97" s="13" t="s">
        <v>58</v>
      </c>
      <c r="E97" s="107">
        <v>214</v>
      </c>
      <c r="F97" s="12">
        <f t="shared" si="8"/>
        <v>0</v>
      </c>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c r="EB97" s="9"/>
      <c r="EC97" s="9"/>
      <c r="ED97" s="9"/>
      <c r="EE97" s="9"/>
      <c r="EF97" s="9"/>
      <c r="EG97" s="9"/>
      <c r="EH97" s="9"/>
      <c r="EI97" s="9"/>
      <c r="EJ97" s="9"/>
      <c r="EK97" s="9"/>
      <c r="EL97" s="9"/>
      <c r="EM97" s="9"/>
      <c r="EN97" s="9"/>
      <c r="EO97" s="9"/>
      <c r="EP97" s="9"/>
      <c r="EQ97" s="9"/>
      <c r="ER97" s="9"/>
      <c r="ES97" s="9"/>
      <c r="ET97" s="9"/>
      <c r="EU97" s="9"/>
      <c r="EV97" s="9"/>
      <c r="EW97" s="9"/>
      <c r="EX97" s="9"/>
      <c r="EY97" s="9"/>
      <c r="EZ97" s="9"/>
      <c r="FA97" s="9"/>
      <c r="FB97" s="9"/>
      <c r="FC97" s="9"/>
      <c r="FD97" s="9"/>
      <c r="FE97" s="9"/>
      <c r="FF97" s="9"/>
      <c r="FG97" s="9"/>
      <c r="FH97" s="9"/>
      <c r="FI97" s="9"/>
      <c r="FJ97" s="9"/>
      <c r="FK97" s="9"/>
      <c r="FL97" s="9"/>
      <c r="FM97" s="9"/>
      <c r="FN97" s="9"/>
      <c r="FO97" s="9"/>
      <c r="FP97" s="9"/>
      <c r="FQ97" s="9"/>
      <c r="FR97" s="9"/>
      <c r="FS97" s="9"/>
      <c r="FT97" s="9"/>
      <c r="FU97" s="9"/>
      <c r="FV97" s="9"/>
      <c r="FW97" s="9"/>
      <c r="FX97" s="9"/>
      <c r="FY97" s="9"/>
      <c r="FZ97" s="9"/>
      <c r="GA97" s="9"/>
      <c r="GB97" s="9"/>
      <c r="GC97" s="9"/>
      <c r="GD97" s="9"/>
      <c r="GE97" s="9"/>
      <c r="GF97" s="9"/>
      <c r="GG97" s="9"/>
      <c r="GH97" s="9"/>
      <c r="GI97" s="9"/>
      <c r="GJ97" s="9"/>
      <c r="GK97" s="9"/>
      <c r="GL97" s="9"/>
      <c r="GM97" s="9"/>
      <c r="GN97" s="9"/>
      <c r="GO97" s="9"/>
      <c r="GP97" s="9"/>
      <c r="GQ97" s="9"/>
      <c r="GR97" s="9"/>
      <c r="GS97" s="9"/>
      <c r="GT97" s="9"/>
      <c r="GU97" s="9"/>
      <c r="GV97" s="9"/>
      <c r="GW97" s="9"/>
      <c r="GX97" s="9"/>
      <c r="GY97" s="9"/>
      <c r="GZ97" s="9"/>
      <c r="HA97" s="9"/>
      <c r="HB97" s="9"/>
      <c r="HC97" s="9"/>
      <c r="HD97" s="9"/>
      <c r="HE97" s="9"/>
      <c r="HF97" s="9"/>
      <c r="HG97" s="9"/>
      <c r="HH97" s="9"/>
      <c r="HI97" s="9"/>
      <c r="HJ97" s="9"/>
      <c r="HK97" s="9"/>
      <c r="HL97" s="9"/>
      <c r="HM97" s="9"/>
      <c r="HN97" s="9"/>
      <c r="HO97" s="9"/>
      <c r="HP97" s="9"/>
      <c r="HQ97" s="9"/>
      <c r="HR97" s="9"/>
      <c r="HS97" s="9"/>
      <c r="HT97" s="9"/>
      <c r="HU97" s="9"/>
      <c r="HV97" s="9"/>
      <c r="HW97" s="9"/>
      <c r="HX97" s="9"/>
      <c r="HY97" s="9"/>
      <c r="HZ97" s="9"/>
      <c r="IA97" s="9"/>
      <c r="IB97" s="9"/>
      <c r="IC97" s="9"/>
      <c r="ID97" s="9"/>
      <c r="IE97" s="9"/>
      <c r="IF97" s="9"/>
      <c r="IG97" s="9"/>
      <c r="IH97" s="9"/>
      <c r="II97" s="9"/>
    </row>
    <row r="98" spans="1:244" s="2" customFormat="1" ht="38.25" x14ac:dyDescent="0.2">
      <c r="A98" s="16" t="s">
        <v>107</v>
      </c>
      <c r="B98" s="20" t="s">
        <v>108</v>
      </c>
      <c r="C98" s="27"/>
      <c r="D98" s="13" t="s">
        <v>250</v>
      </c>
      <c r="E98" s="107">
        <v>1461</v>
      </c>
      <c r="F98" s="12">
        <f t="shared" si="8"/>
        <v>0</v>
      </c>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c r="EB98" s="9"/>
      <c r="EC98" s="9"/>
      <c r="ED98" s="9"/>
      <c r="EE98" s="9"/>
      <c r="EF98" s="9"/>
      <c r="EG98" s="9"/>
      <c r="EH98" s="9"/>
      <c r="EI98" s="9"/>
      <c r="EJ98" s="9"/>
      <c r="EK98" s="9"/>
      <c r="EL98" s="9"/>
      <c r="EM98" s="9"/>
      <c r="EN98" s="9"/>
      <c r="EO98" s="9"/>
      <c r="EP98" s="9"/>
      <c r="EQ98" s="9"/>
      <c r="ER98" s="9"/>
      <c r="ES98" s="9"/>
      <c r="ET98" s="9"/>
      <c r="EU98" s="9"/>
      <c r="EV98" s="9"/>
      <c r="EW98" s="9"/>
      <c r="EX98" s="9"/>
      <c r="EY98" s="9"/>
      <c r="EZ98" s="9"/>
      <c r="FA98" s="9"/>
      <c r="FB98" s="9"/>
      <c r="FC98" s="9"/>
      <c r="FD98" s="9"/>
      <c r="FE98" s="9"/>
      <c r="FF98" s="9"/>
      <c r="FG98" s="9"/>
      <c r="FH98" s="9"/>
      <c r="FI98" s="9"/>
      <c r="FJ98" s="9"/>
      <c r="FK98" s="9"/>
      <c r="FL98" s="9"/>
      <c r="FM98" s="9"/>
      <c r="FN98" s="9"/>
      <c r="FO98" s="9"/>
      <c r="FP98" s="9"/>
      <c r="FQ98" s="9"/>
      <c r="FR98" s="9"/>
      <c r="FS98" s="9"/>
      <c r="FT98" s="9"/>
      <c r="FU98" s="9"/>
      <c r="FV98" s="9"/>
      <c r="FW98" s="9"/>
      <c r="FX98" s="9"/>
      <c r="FY98" s="9"/>
      <c r="FZ98" s="9"/>
      <c r="GA98" s="9"/>
      <c r="GB98" s="9"/>
      <c r="GC98" s="9"/>
      <c r="GD98" s="9"/>
      <c r="GE98" s="9"/>
      <c r="GF98" s="9"/>
      <c r="GG98" s="9"/>
      <c r="GH98" s="9"/>
      <c r="GI98" s="9"/>
      <c r="GJ98" s="9"/>
      <c r="GK98" s="9"/>
      <c r="GL98" s="9"/>
      <c r="GM98" s="9"/>
      <c r="GN98" s="9"/>
      <c r="GO98" s="9"/>
      <c r="GP98" s="9"/>
      <c r="GQ98" s="9"/>
      <c r="GR98" s="9"/>
      <c r="GS98" s="9"/>
      <c r="GT98" s="9"/>
      <c r="GU98" s="9"/>
      <c r="GV98" s="9"/>
      <c r="GW98" s="9"/>
      <c r="GX98" s="9"/>
      <c r="GY98" s="9"/>
      <c r="GZ98" s="9"/>
      <c r="HA98" s="9"/>
      <c r="HB98" s="9"/>
      <c r="HC98" s="9"/>
      <c r="HD98" s="9"/>
      <c r="HE98" s="9"/>
      <c r="HF98" s="9"/>
      <c r="HG98" s="9"/>
      <c r="HH98" s="9"/>
      <c r="HI98" s="9"/>
      <c r="HJ98" s="9"/>
      <c r="HK98" s="9"/>
      <c r="HL98" s="9"/>
      <c r="HM98" s="9"/>
      <c r="HN98" s="9"/>
      <c r="HO98" s="9"/>
      <c r="HP98" s="9"/>
      <c r="HQ98" s="9"/>
      <c r="HR98" s="9"/>
      <c r="HS98" s="9"/>
      <c r="HT98" s="9"/>
      <c r="HU98" s="9"/>
      <c r="HV98" s="9"/>
      <c r="HW98" s="9"/>
      <c r="HX98" s="9"/>
      <c r="HY98" s="9"/>
      <c r="HZ98" s="9"/>
      <c r="IA98" s="9"/>
      <c r="IB98" s="9"/>
      <c r="IC98" s="9"/>
      <c r="ID98" s="9"/>
      <c r="IE98" s="9"/>
      <c r="IF98" s="9"/>
      <c r="IG98" s="9"/>
      <c r="IH98" s="9"/>
      <c r="II98" s="9"/>
    </row>
    <row r="99" spans="1:244" ht="20.100000000000001" customHeight="1" thickBot="1" x14ac:dyDescent="0.25">
      <c r="A99" s="22" t="s">
        <v>382</v>
      </c>
      <c r="B99" s="23" t="s">
        <v>383</v>
      </c>
      <c r="C99" s="24"/>
      <c r="D99" s="24"/>
      <c r="E99" s="106"/>
      <c r="F99" s="25"/>
    </row>
    <row r="100" spans="1:244" ht="25.5" x14ac:dyDescent="0.2">
      <c r="A100" s="16" t="s">
        <v>384</v>
      </c>
      <c r="B100" s="29" t="s">
        <v>390</v>
      </c>
      <c r="C100" s="27"/>
      <c r="D100" s="13" t="s">
        <v>250</v>
      </c>
      <c r="E100" s="111">
        <v>3760</v>
      </c>
      <c r="F100" s="12">
        <f t="shared" ref="F100:F101" si="9">C100*E100</f>
        <v>0</v>
      </c>
    </row>
    <row r="101" spans="1:244" s="9" customFormat="1" ht="42" customHeight="1" x14ac:dyDescent="0.2">
      <c r="A101" s="16" t="s">
        <v>385</v>
      </c>
      <c r="B101" s="29" t="s">
        <v>391</v>
      </c>
      <c r="C101" s="27"/>
      <c r="D101" s="13" t="s">
        <v>250</v>
      </c>
      <c r="E101" s="112">
        <v>6175</v>
      </c>
      <c r="F101" s="12">
        <f t="shared" si="9"/>
        <v>0</v>
      </c>
    </row>
    <row r="102" spans="1:244" ht="20.100000000000001" customHeight="1" thickBot="1" x14ac:dyDescent="0.25">
      <c r="A102" s="22" t="s">
        <v>131</v>
      </c>
      <c r="B102" s="23" t="s">
        <v>9</v>
      </c>
      <c r="C102" s="24"/>
      <c r="D102" s="24"/>
      <c r="E102" s="106"/>
      <c r="F102" s="25"/>
    </row>
    <row r="103" spans="1:244" ht="25.5" x14ac:dyDescent="0.2">
      <c r="A103" s="16" t="s">
        <v>350</v>
      </c>
      <c r="B103" s="19" t="s">
        <v>351</v>
      </c>
      <c r="C103" s="26"/>
      <c r="D103" s="13" t="s">
        <v>250</v>
      </c>
      <c r="E103" s="111">
        <v>1594</v>
      </c>
      <c r="F103" s="12">
        <f>C103*E103</f>
        <v>0</v>
      </c>
    </row>
    <row r="104" spans="1:244" s="4" customFormat="1" ht="25.5" x14ac:dyDescent="0.2">
      <c r="A104" s="16" t="s">
        <v>352</v>
      </c>
      <c r="B104" s="19" t="s">
        <v>353</v>
      </c>
      <c r="C104" s="26"/>
      <c r="D104" s="13" t="s">
        <v>250</v>
      </c>
      <c r="E104" s="112">
        <v>3169</v>
      </c>
      <c r="F104" s="12">
        <f t="shared" ref="F104:F105" si="10">C104*E104</f>
        <v>0</v>
      </c>
    </row>
    <row r="105" spans="1:244" s="4" customFormat="1" ht="25.5" x14ac:dyDescent="0.2">
      <c r="A105" s="37" t="s">
        <v>330</v>
      </c>
      <c r="B105" s="38" t="s">
        <v>354</v>
      </c>
      <c r="C105" s="26"/>
      <c r="D105" s="13" t="s">
        <v>250</v>
      </c>
      <c r="E105" s="112">
        <v>2545</v>
      </c>
      <c r="F105" s="12">
        <f t="shared" si="10"/>
        <v>0</v>
      </c>
    </row>
    <row r="106" spans="1:244" ht="25.5" x14ac:dyDescent="0.2">
      <c r="A106" s="16" t="s">
        <v>109</v>
      </c>
      <c r="B106" s="20" t="s">
        <v>158</v>
      </c>
      <c r="C106" s="27"/>
      <c r="D106" s="13" t="s">
        <v>251</v>
      </c>
      <c r="E106" s="112">
        <v>422</v>
      </c>
      <c r="F106" s="12">
        <f t="shared" ref="F106:F119" si="11">C106*E106</f>
        <v>0</v>
      </c>
    </row>
    <row r="107" spans="1:244" ht="25.5" x14ac:dyDescent="0.2">
      <c r="A107" s="16" t="s">
        <v>315</v>
      </c>
      <c r="B107" s="20" t="s">
        <v>162</v>
      </c>
      <c r="C107" s="27"/>
      <c r="D107" s="13" t="s">
        <v>250</v>
      </c>
      <c r="E107" s="112">
        <v>646</v>
      </c>
      <c r="F107" s="12">
        <f t="shared" si="11"/>
        <v>0</v>
      </c>
    </row>
    <row r="108" spans="1:244" s="4" customFormat="1" ht="25.5" x14ac:dyDescent="0.2">
      <c r="A108" s="16" t="s">
        <v>316</v>
      </c>
      <c r="B108" s="20" t="s">
        <v>347</v>
      </c>
      <c r="C108" s="39"/>
      <c r="D108" s="13" t="s">
        <v>58</v>
      </c>
      <c r="E108" s="112">
        <v>289</v>
      </c>
      <c r="F108" s="12">
        <f>C108*E108</f>
        <v>0</v>
      </c>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c r="BJ108" s="5"/>
      <c r="BK108" s="5"/>
      <c r="BL108" s="5"/>
      <c r="BM108" s="5"/>
      <c r="BN108" s="5"/>
      <c r="BO108" s="5"/>
      <c r="BP108" s="5"/>
      <c r="BQ108" s="5"/>
      <c r="BR108" s="5"/>
      <c r="BS108" s="5"/>
      <c r="BT108" s="5"/>
      <c r="BU108" s="5"/>
      <c r="BV108" s="5"/>
      <c r="BW108" s="5"/>
      <c r="BX108" s="5"/>
      <c r="BY108" s="5"/>
      <c r="BZ108" s="5"/>
      <c r="CA108" s="5"/>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5"/>
      <c r="CZ108" s="5"/>
      <c r="DA108" s="5"/>
      <c r="DB108" s="5"/>
      <c r="DC108" s="5"/>
      <c r="DD108" s="5"/>
      <c r="DE108" s="5"/>
      <c r="DF108" s="5"/>
      <c r="DG108" s="5"/>
      <c r="DH108" s="5"/>
      <c r="DI108" s="5"/>
      <c r="DJ108" s="5"/>
      <c r="DK108" s="5"/>
      <c r="DL108" s="5"/>
      <c r="DM108" s="5"/>
      <c r="DN108" s="5"/>
      <c r="DO108" s="5"/>
      <c r="DP108" s="5"/>
      <c r="DQ108" s="5"/>
      <c r="DR108" s="5"/>
      <c r="DS108" s="5"/>
      <c r="DT108" s="5"/>
      <c r="DU108" s="5"/>
      <c r="DV108" s="5"/>
      <c r="DW108" s="5"/>
      <c r="DX108" s="5"/>
      <c r="DY108" s="5"/>
      <c r="DZ108" s="5"/>
      <c r="EA108" s="5"/>
      <c r="EB108" s="5"/>
      <c r="EC108" s="5"/>
      <c r="ED108" s="5"/>
      <c r="EE108" s="5"/>
      <c r="EF108" s="5"/>
      <c r="EG108" s="5"/>
      <c r="EH108" s="5"/>
      <c r="EI108" s="5"/>
      <c r="EJ108" s="5"/>
      <c r="EK108" s="5"/>
      <c r="EL108" s="5"/>
      <c r="EM108" s="5"/>
      <c r="EN108" s="5"/>
      <c r="EO108" s="5"/>
      <c r="EP108" s="5"/>
      <c r="EQ108" s="5"/>
      <c r="ER108" s="5"/>
      <c r="ES108" s="5"/>
      <c r="ET108" s="5"/>
      <c r="EU108" s="5"/>
      <c r="EV108" s="5"/>
      <c r="EW108" s="5"/>
      <c r="EX108" s="5"/>
      <c r="EY108" s="5"/>
      <c r="EZ108" s="5"/>
      <c r="FA108" s="5"/>
      <c r="FB108" s="5"/>
      <c r="FC108" s="5"/>
      <c r="FD108" s="5"/>
      <c r="FE108" s="5"/>
      <c r="FF108" s="5"/>
      <c r="FG108" s="5"/>
      <c r="FH108" s="5"/>
      <c r="FI108" s="5"/>
      <c r="FJ108" s="5"/>
      <c r="FK108" s="5"/>
      <c r="FL108" s="5"/>
      <c r="FM108" s="5"/>
      <c r="FN108" s="5"/>
      <c r="FO108" s="5"/>
      <c r="FP108" s="5"/>
      <c r="FQ108" s="5"/>
      <c r="FR108" s="5"/>
      <c r="FS108" s="5"/>
      <c r="FT108" s="5"/>
      <c r="FU108" s="5"/>
      <c r="FV108" s="5"/>
      <c r="FW108" s="5"/>
      <c r="FX108" s="5"/>
      <c r="FY108" s="5"/>
      <c r="FZ108" s="5"/>
      <c r="GA108" s="5"/>
      <c r="GB108" s="5"/>
      <c r="GC108" s="5"/>
      <c r="GD108" s="5"/>
      <c r="GE108" s="5"/>
      <c r="GF108" s="5"/>
      <c r="GG108" s="5"/>
      <c r="GH108" s="5"/>
      <c r="GI108" s="5"/>
      <c r="GJ108" s="5"/>
      <c r="GK108" s="5"/>
      <c r="GL108" s="5"/>
      <c r="GM108" s="5"/>
      <c r="GN108" s="5"/>
      <c r="GO108" s="5"/>
      <c r="GP108" s="5"/>
      <c r="GQ108" s="5"/>
      <c r="GR108" s="5"/>
      <c r="GS108" s="5"/>
      <c r="GT108" s="5"/>
      <c r="GU108" s="5"/>
      <c r="GV108" s="5"/>
      <c r="GW108" s="5"/>
      <c r="GX108" s="5"/>
      <c r="GY108" s="5"/>
      <c r="GZ108" s="5"/>
      <c r="HA108" s="5"/>
      <c r="HB108" s="5"/>
      <c r="HC108" s="5"/>
      <c r="HD108" s="5"/>
      <c r="HE108" s="5"/>
      <c r="HF108" s="5"/>
      <c r="HG108" s="5"/>
      <c r="HH108" s="5"/>
      <c r="HI108" s="5"/>
      <c r="HJ108" s="5"/>
      <c r="HK108" s="5"/>
      <c r="HL108" s="5"/>
      <c r="HM108" s="5"/>
      <c r="HN108" s="5"/>
      <c r="HO108" s="5"/>
      <c r="HP108" s="5"/>
      <c r="HQ108" s="5"/>
      <c r="HR108" s="5"/>
      <c r="HS108" s="5"/>
      <c r="HT108" s="5"/>
      <c r="HU108" s="5"/>
      <c r="HV108" s="5"/>
      <c r="HW108" s="5"/>
      <c r="HX108" s="5"/>
      <c r="HY108" s="5"/>
      <c r="HZ108" s="5"/>
      <c r="IA108" s="5"/>
      <c r="IB108" s="5"/>
      <c r="IC108" s="5"/>
      <c r="ID108" s="5"/>
      <c r="IE108" s="5"/>
      <c r="IF108" s="5"/>
      <c r="IG108" s="5"/>
      <c r="IH108" s="5"/>
      <c r="II108" s="5"/>
      <c r="IJ108" s="1"/>
    </row>
    <row r="109" spans="1:244" s="2" customFormat="1" x14ac:dyDescent="0.2">
      <c r="A109" s="16" t="s">
        <v>317</v>
      </c>
      <c r="B109" s="20" t="s">
        <v>163</v>
      </c>
      <c r="C109" s="27"/>
      <c r="D109" s="13" t="s">
        <v>250</v>
      </c>
      <c r="E109" s="112">
        <v>1065</v>
      </c>
      <c r="F109" s="12">
        <f t="shared" si="11"/>
        <v>0</v>
      </c>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row>
    <row r="110" spans="1:244" s="2" customFormat="1" x14ac:dyDescent="0.2">
      <c r="A110" s="16" t="s">
        <v>111</v>
      </c>
      <c r="B110" s="20" t="s">
        <v>281</v>
      </c>
      <c r="C110" s="27"/>
      <c r="D110" s="13" t="s">
        <v>250</v>
      </c>
      <c r="E110" s="112">
        <v>1455</v>
      </c>
      <c r="F110" s="12">
        <f t="shared" si="11"/>
        <v>0</v>
      </c>
    </row>
    <row r="111" spans="1:244" x14ac:dyDescent="0.2">
      <c r="A111" s="16" t="s">
        <v>112</v>
      </c>
      <c r="B111" s="20" t="s">
        <v>164</v>
      </c>
      <c r="C111" s="27"/>
      <c r="D111" s="13" t="s">
        <v>250</v>
      </c>
      <c r="E111" s="112">
        <v>402</v>
      </c>
      <c r="F111" s="12">
        <f t="shared" si="11"/>
        <v>0</v>
      </c>
    </row>
    <row r="112" spans="1:244" ht="25.5" x14ac:dyDescent="0.2">
      <c r="A112" s="16" t="s">
        <v>113</v>
      </c>
      <c r="B112" s="20" t="s">
        <v>348</v>
      </c>
      <c r="C112" s="27"/>
      <c r="D112" s="13" t="s">
        <v>58</v>
      </c>
      <c r="E112" s="112">
        <v>12</v>
      </c>
      <c r="F112" s="12">
        <f t="shared" si="11"/>
        <v>0</v>
      </c>
    </row>
    <row r="113" spans="1:243" s="4" customFormat="1" x14ac:dyDescent="0.2">
      <c r="A113" s="16" t="s">
        <v>110</v>
      </c>
      <c r="B113" s="20" t="s">
        <v>361</v>
      </c>
      <c r="C113" s="27"/>
      <c r="D113" s="13" t="s">
        <v>251</v>
      </c>
      <c r="E113" s="112">
        <v>993</v>
      </c>
      <c r="F113" s="12">
        <f t="shared" si="11"/>
        <v>0</v>
      </c>
    </row>
    <row r="114" spans="1:243" ht="25.5" x14ac:dyDescent="0.2">
      <c r="A114" s="16" t="s">
        <v>114</v>
      </c>
      <c r="B114" s="20" t="s">
        <v>165</v>
      </c>
      <c r="C114" s="27"/>
      <c r="D114" s="13" t="s">
        <v>58</v>
      </c>
      <c r="E114" s="112">
        <v>397</v>
      </c>
      <c r="F114" s="12">
        <f t="shared" si="11"/>
        <v>0</v>
      </c>
    </row>
    <row r="115" spans="1:243" x14ac:dyDescent="0.2">
      <c r="A115" s="16" t="s">
        <v>115</v>
      </c>
      <c r="B115" s="20" t="s">
        <v>157</v>
      </c>
      <c r="C115" s="27"/>
      <c r="D115" s="13" t="s">
        <v>58</v>
      </c>
      <c r="E115" s="112">
        <v>98</v>
      </c>
      <c r="F115" s="12">
        <f t="shared" si="11"/>
        <v>0</v>
      </c>
    </row>
    <row r="116" spans="1:243" x14ac:dyDescent="0.2">
      <c r="A116" s="17" t="s">
        <v>33</v>
      </c>
      <c r="B116" s="20" t="s">
        <v>10</v>
      </c>
      <c r="C116" s="27"/>
      <c r="D116" s="13" t="s">
        <v>58</v>
      </c>
      <c r="E116" s="107">
        <v>25</v>
      </c>
      <c r="F116" s="12">
        <f t="shared" si="11"/>
        <v>0</v>
      </c>
    </row>
    <row r="117" spans="1:243" x14ac:dyDescent="0.2">
      <c r="A117" s="17" t="s">
        <v>34</v>
      </c>
      <c r="B117" s="20" t="s">
        <v>10</v>
      </c>
      <c r="C117" s="27"/>
      <c r="D117" s="13" t="s">
        <v>58</v>
      </c>
      <c r="E117" s="107">
        <v>100</v>
      </c>
      <c r="F117" s="12">
        <f t="shared" si="11"/>
        <v>0</v>
      </c>
    </row>
    <row r="118" spans="1:243" x14ac:dyDescent="0.2">
      <c r="A118" s="17" t="s">
        <v>35</v>
      </c>
      <c r="B118" s="20" t="s">
        <v>10</v>
      </c>
      <c r="C118" s="27"/>
      <c r="D118" s="13" t="s">
        <v>58</v>
      </c>
      <c r="E118" s="107">
        <v>500</v>
      </c>
      <c r="F118" s="12">
        <f t="shared" si="11"/>
        <v>0</v>
      </c>
    </row>
    <row r="119" spans="1:243" x14ac:dyDescent="0.2">
      <c r="A119" s="17" t="s">
        <v>36</v>
      </c>
      <c r="B119" s="20" t="s">
        <v>10</v>
      </c>
      <c r="C119" s="27"/>
      <c r="D119" s="13" t="s">
        <v>58</v>
      </c>
      <c r="E119" s="107">
        <v>1000</v>
      </c>
      <c r="F119" s="12">
        <f t="shared" si="11"/>
        <v>0</v>
      </c>
    </row>
    <row r="120" spans="1:243" ht="20.100000000000001" customHeight="1" thickBot="1" x14ac:dyDescent="0.25">
      <c r="A120" s="22" t="s">
        <v>132</v>
      </c>
      <c r="B120" s="23" t="s">
        <v>11</v>
      </c>
      <c r="C120" s="24"/>
      <c r="D120" s="24"/>
      <c r="E120" s="106"/>
      <c r="F120" s="25"/>
    </row>
    <row r="121" spans="1:243" x14ac:dyDescent="0.2">
      <c r="A121" s="16" t="s">
        <v>116</v>
      </c>
      <c r="B121" s="19" t="s">
        <v>123</v>
      </c>
      <c r="C121" s="26"/>
      <c r="D121" s="13" t="s">
        <v>250</v>
      </c>
      <c r="E121" s="111">
        <v>332</v>
      </c>
      <c r="F121" s="12">
        <f>C121*E121</f>
        <v>0</v>
      </c>
    </row>
    <row r="122" spans="1:243" ht="25.5" x14ac:dyDescent="0.2">
      <c r="A122" s="16" t="s">
        <v>318</v>
      </c>
      <c r="B122" s="20" t="s">
        <v>124</v>
      </c>
      <c r="C122" s="27"/>
      <c r="D122" s="18" t="s">
        <v>250</v>
      </c>
      <c r="E122" s="112">
        <v>368</v>
      </c>
      <c r="F122" s="12">
        <f t="shared" ref="F122:F124" si="12">C122*E122</f>
        <v>0</v>
      </c>
    </row>
    <row r="123" spans="1:243" x14ac:dyDescent="0.2">
      <c r="A123" s="16" t="s">
        <v>117</v>
      </c>
      <c r="B123" s="20" t="s">
        <v>125</v>
      </c>
      <c r="C123" s="27"/>
      <c r="D123" s="18" t="s">
        <v>250</v>
      </c>
      <c r="E123" s="112">
        <v>342</v>
      </c>
      <c r="F123" s="12">
        <f t="shared" si="12"/>
        <v>0</v>
      </c>
    </row>
    <row r="124" spans="1:243" s="2" customFormat="1" x14ac:dyDescent="0.2">
      <c r="A124" s="16" t="s">
        <v>118</v>
      </c>
      <c r="B124" s="20" t="s">
        <v>12</v>
      </c>
      <c r="C124" s="27"/>
      <c r="D124" s="18" t="s">
        <v>250</v>
      </c>
      <c r="E124" s="112">
        <v>1398</v>
      </c>
      <c r="F124" s="12">
        <f t="shared" si="12"/>
        <v>0</v>
      </c>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c r="FI124" s="1"/>
      <c r="FJ124" s="1"/>
      <c r="FK124" s="1"/>
      <c r="FL124" s="1"/>
      <c r="FM124" s="1"/>
      <c r="FN124" s="1"/>
      <c r="FO124" s="1"/>
      <c r="FP124" s="1"/>
      <c r="FQ124" s="1"/>
      <c r="FR124" s="1"/>
      <c r="FS124" s="1"/>
      <c r="FT124" s="1"/>
      <c r="FU124" s="1"/>
      <c r="FV124" s="1"/>
      <c r="FW124" s="1"/>
      <c r="FX124" s="1"/>
      <c r="FY124" s="1"/>
      <c r="FZ124" s="1"/>
      <c r="GA124" s="1"/>
      <c r="GB124" s="1"/>
      <c r="GC124" s="1"/>
      <c r="GD124" s="1"/>
      <c r="GE124" s="1"/>
      <c r="GF124" s="1"/>
      <c r="GG124" s="1"/>
      <c r="GH124" s="1"/>
      <c r="GI124" s="1"/>
      <c r="GJ124" s="1"/>
      <c r="GK124" s="1"/>
      <c r="GL124" s="1"/>
      <c r="GM124" s="1"/>
      <c r="GN124" s="1"/>
      <c r="GO124" s="1"/>
      <c r="GP124" s="1"/>
      <c r="GQ124" s="1"/>
      <c r="GR124" s="1"/>
      <c r="GS124" s="1"/>
      <c r="GT124" s="1"/>
      <c r="GU124" s="1"/>
      <c r="GV124" s="1"/>
      <c r="GW124" s="1"/>
      <c r="GX124" s="1"/>
      <c r="GY124" s="1"/>
      <c r="GZ124" s="1"/>
      <c r="HA124" s="1"/>
      <c r="HB124" s="1"/>
      <c r="HC124" s="1"/>
      <c r="HD124" s="1"/>
      <c r="HE124" s="1"/>
      <c r="HF124" s="1"/>
      <c r="HG124" s="1"/>
      <c r="HH124" s="1"/>
      <c r="HI124" s="1"/>
      <c r="HJ124" s="1"/>
      <c r="HK124" s="1"/>
      <c r="HL124" s="1"/>
      <c r="HM124" s="1"/>
      <c r="HN124" s="1"/>
      <c r="HO124" s="1"/>
      <c r="HP124" s="1"/>
      <c r="HQ124" s="1"/>
      <c r="HR124" s="1"/>
      <c r="HS124" s="1"/>
      <c r="HT124" s="1"/>
      <c r="HU124" s="1"/>
      <c r="HV124" s="1"/>
      <c r="HW124" s="1"/>
      <c r="HX124" s="1"/>
      <c r="HY124" s="1"/>
      <c r="HZ124" s="1"/>
      <c r="IA124" s="1"/>
      <c r="IB124" s="1"/>
      <c r="IC124" s="1"/>
      <c r="ID124" s="1"/>
      <c r="IE124" s="1"/>
      <c r="IF124" s="1"/>
      <c r="IG124" s="1"/>
      <c r="IH124" s="1"/>
      <c r="II124" s="1"/>
    </row>
    <row r="125" spans="1:243" ht="20.100000000000001" customHeight="1" thickBot="1" x14ac:dyDescent="0.25">
      <c r="A125" s="22" t="s">
        <v>133</v>
      </c>
      <c r="B125" s="23" t="s">
        <v>13</v>
      </c>
      <c r="C125" s="24"/>
      <c r="D125" s="24"/>
      <c r="E125" s="106"/>
      <c r="F125" s="25"/>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c r="EG125" s="2"/>
      <c r="EH125" s="2"/>
      <c r="EI125" s="2"/>
      <c r="EJ125" s="2"/>
      <c r="EK125" s="2"/>
      <c r="EL125" s="2"/>
      <c r="EM125" s="2"/>
      <c r="EN125" s="2"/>
      <c r="EO125" s="2"/>
      <c r="EP125" s="2"/>
      <c r="EQ125" s="2"/>
      <c r="ER125" s="2"/>
      <c r="ES125" s="2"/>
      <c r="ET125" s="2"/>
      <c r="EU125" s="2"/>
      <c r="EV125" s="2"/>
      <c r="EW125" s="2"/>
      <c r="EX125" s="2"/>
      <c r="EY125" s="2"/>
      <c r="EZ125" s="2"/>
      <c r="FA125" s="2"/>
      <c r="FB125" s="2"/>
      <c r="FC125" s="2"/>
      <c r="FD125" s="2"/>
      <c r="FE125" s="2"/>
      <c r="FF125" s="2"/>
      <c r="FG125" s="2"/>
      <c r="FH125" s="2"/>
      <c r="FI125" s="2"/>
      <c r="FJ125" s="2"/>
      <c r="FK125" s="2"/>
      <c r="FL125" s="2"/>
      <c r="FM125" s="2"/>
      <c r="FN125" s="2"/>
      <c r="FO125" s="2"/>
      <c r="FP125" s="2"/>
      <c r="FQ125" s="2"/>
      <c r="FR125" s="2"/>
      <c r="FS125" s="2"/>
      <c r="FT125" s="2"/>
      <c r="FU125" s="2"/>
      <c r="FV125" s="2"/>
      <c r="FW125" s="2"/>
      <c r="FX125" s="2"/>
      <c r="FY125" s="2"/>
      <c r="FZ125" s="2"/>
      <c r="GA125" s="2"/>
      <c r="GB125" s="2"/>
      <c r="GC125" s="2"/>
      <c r="GD125" s="2"/>
      <c r="GE125" s="2"/>
      <c r="GF125" s="2"/>
      <c r="GG125" s="2"/>
      <c r="GH125" s="2"/>
      <c r="GI125" s="2"/>
      <c r="GJ125" s="2"/>
      <c r="GK125" s="2"/>
      <c r="GL125" s="2"/>
      <c r="GM125" s="2"/>
      <c r="GN125" s="2"/>
      <c r="GO125" s="2"/>
      <c r="GP125" s="2"/>
      <c r="GQ125" s="2"/>
      <c r="GR125" s="2"/>
      <c r="GS125" s="2"/>
      <c r="GT125" s="2"/>
      <c r="GU125" s="2"/>
      <c r="GV125" s="2"/>
      <c r="GW125" s="2"/>
      <c r="GX125" s="2"/>
      <c r="GY125" s="2"/>
      <c r="GZ125" s="2"/>
      <c r="HA125" s="2"/>
      <c r="HB125" s="2"/>
      <c r="HC125" s="2"/>
      <c r="HD125" s="2"/>
      <c r="HE125" s="2"/>
      <c r="HF125" s="2"/>
      <c r="HG125" s="2"/>
      <c r="HH125" s="2"/>
      <c r="HI125" s="2"/>
      <c r="HJ125" s="2"/>
      <c r="HK125" s="2"/>
      <c r="HL125" s="2"/>
      <c r="HM125" s="2"/>
      <c r="HN125" s="2"/>
      <c r="HO125" s="2"/>
      <c r="HP125" s="2"/>
      <c r="HQ125" s="2"/>
      <c r="HR125" s="2"/>
      <c r="HS125" s="2"/>
      <c r="HT125" s="2"/>
      <c r="HU125" s="2"/>
      <c r="HV125" s="2"/>
      <c r="HW125" s="2"/>
      <c r="HX125" s="2"/>
      <c r="HY125" s="2"/>
      <c r="HZ125" s="2"/>
      <c r="IA125" s="2"/>
      <c r="IB125" s="2"/>
      <c r="IC125" s="2"/>
      <c r="ID125" s="2"/>
      <c r="IE125" s="2"/>
      <c r="IF125" s="2"/>
      <c r="IG125" s="2"/>
      <c r="IH125" s="2"/>
      <c r="II125" s="2"/>
    </row>
    <row r="126" spans="1:243" x14ac:dyDescent="0.2">
      <c r="A126" s="17" t="s">
        <v>119</v>
      </c>
      <c r="B126" s="20" t="s">
        <v>166</v>
      </c>
      <c r="C126" s="27"/>
      <c r="D126" s="18" t="s">
        <v>250</v>
      </c>
      <c r="E126" s="111">
        <v>4467</v>
      </c>
      <c r="F126" s="11">
        <f>C126*E126</f>
        <v>0</v>
      </c>
    </row>
    <row r="127" spans="1:243" x14ac:dyDescent="0.2">
      <c r="A127" s="17" t="s">
        <v>319</v>
      </c>
      <c r="B127" s="20" t="s">
        <v>167</v>
      </c>
      <c r="C127" s="27"/>
      <c r="D127" s="18" t="s">
        <v>250</v>
      </c>
      <c r="E127" s="112">
        <v>8416</v>
      </c>
      <c r="F127" s="11">
        <f t="shared" ref="F127:F129" si="13">C127*E127</f>
        <v>0</v>
      </c>
    </row>
    <row r="128" spans="1:243" x14ac:dyDescent="0.2">
      <c r="A128" s="17" t="s">
        <v>120</v>
      </c>
      <c r="B128" s="20" t="s">
        <v>168</v>
      </c>
      <c r="C128" s="27"/>
      <c r="D128" s="18" t="s">
        <v>58</v>
      </c>
      <c r="E128" s="112">
        <v>235</v>
      </c>
      <c r="F128" s="11">
        <f t="shared" si="13"/>
        <v>0</v>
      </c>
    </row>
    <row r="129" spans="1:243" s="3" customFormat="1" ht="25.5" x14ac:dyDescent="0.2">
      <c r="A129" s="17" t="s">
        <v>121</v>
      </c>
      <c r="B129" s="20" t="s">
        <v>169</v>
      </c>
      <c r="C129" s="27"/>
      <c r="D129" s="18" t="s">
        <v>58</v>
      </c>
      <c r="E129" s="112">
        <v>107</v>
      </c>
      <c r="F129" s="11">
        <f t="shared" si="13"/>
        <v>0</v>
      </c>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c r="FI129" s="1"/>
      <c r="FJ129" s="1"/>
      <c r="FK129" s="1"/>
      <c r="FL129" s="1"/>
      <c r="FM129" s="1"/>
      <c r="FN129" s="1"/>
      <c r="FO129" s="1"/>
      <c r="FP129" s="1"/>
      <c r="FQ129" s="1"/>
      <c r="FR129" s="1"/>
      <c r="FS129" s="1"/>
      <c r="FT129" s="1"/>
      <c r="FU129" s="1"/>
      <c r="FV129" s="1"/>
      <c r="FW129" s="1"/>
      <c r="FX129" s="1"/>
      <c r="FY129" s="1"/>
      <c r="FZ129" s="1"/>
      <c r="GA129" s="1"/>
      <c r="GB129" s="1"/>
      <c r="GC129" s="1"/>
      <c r="GD129" s="1"/>
      <c r="GE129" s="1"/>
      <c r="GF129" s="1"/>
      <c r="GG129" s="1"/>
      <c r="GH129" s="1"/>
      <c r="GI129" s="1"/>
      <c r="GJ129" s="1"/>
      <c r="GK129" s="1"/>
      <c r="GL129" s="1"/>
      <c r="GM129" s="1"/>
      <c r="GN129" s="1"/>
      <c r="GO129" s="1"/>
      <c r="GP129" s="1"/>
      <c r="GQ129" s="1"/>
      <c r="GR129" s="1"/>
      <c r="GS129" s="1"/>
      <c r="GT129" s="1"/>
      <c r="GU129" s="1"/>
      <c r="GV129" s="1"/>
      <c r="GW129" s="1"/>
      <c r="GX129" s="1"/>
      <c r="GY129" s="1"/>
      <c r="GZ129" s="1"/>
      <c r="HA129" s="1"/>
      <c r="HB129" s="1"/>
      <c r="HC129" s="1"/>
      <c r="HD129" s="1"/>
      <c r="HE129" s="1"/>
      <c r="HF129" s="1"/>
      <c r="HG129" s="1"/>
      <c r="HH129" s="1"/>
      <c r="HI129" s="1"/>
      <c r="HJ129" s="1"/>
      <c r="HK129" s="1"/>
      <c r="HL129" s="1"/>
      <c r="HM129" s="1"/>
      <c r="HN129" s="1"/>
      <c r="HO129" s="1"/>
      <c r="HP129" s="1"/>
      <c r="HQ129" s="1"/>
      <c r="HR129" s="1"/>
      <c r="HS129" s="1"/>
      <c r="HT129" s="1"/>
      <c r="HU129" s="1"/>
      <c r="HV129" s="1"/>
      <c r="HW129" s="1"/>
      <c r="HX129" s="1"/>
      <c r="HY129" s="1"/>
      <c r="HZ129" s="1"/>
      <c r="IA129" s="1"/>
      <c r="IB129" s="1"/>
      <c r="IC129" s="1"/>
      <c r="ID129" s="1"/>
      <c r="IE129" s="1"/>
      <c r="IF129" s="1"/>
      <c r="IG129" s="1"/>
      <c r="IH129" s="1"/>
      <c r="II129" s="1"/>
    </row>
    <row r="130" spans="1:243" x14ac:dyDescent="0.2">
      <c r="A130" s="17" t="s">
        <v>122</v>
      </c>
      <c r="B130" s="20" t="s">
        <v>389</v>
      </c>
      <c r="C130" s="27"/>
      <c r="D130" s="18" t="s">
        <v>250</v>
      </c>
      <c r="E130" s="112">
        <v>796</v>
      </c>
      <c r="F130" s="11">
        <f>C130*E130</f>
        <v>0</v>
      </c>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3"/>
      <c r="HR130" s="3"/>
      <c r="HS130" s="3"/>
      <c r="HT130" s="3"/>
      <c r="HU130" s="3"/>
      <c r="HV130" s="3"/>
      <c r="HW130" s="3"/>
      <c r="HX130" s="3"/>
      <c r="HY130" s="3"/>
      <c r="HZ130" s="3"/>
      <c r="IA130" s="3"/>
      <c r="IB130" s="3"/>
      <c r="IC130" s="3"/>
      <c r="ID130" s="3"/>
      <c r="IE130" s="3"/>
      <c r="IF130" s="3"/>
      <c r="IG130" s="3"/>
      <c r="IH130" s="3"/>
      <c r="II130" s="3"/>
    </row>
    <row r="131" spans="1:243" ht="20.100000000000001" customHeight="1" thickBot="1" x14ac:dyDescent="0.25">
      <c r="A131" s="22" t="s">
        <v>134</v>
      </c>
      <c r="B131" s="23" t="s">
        <v>14</v>
      </c>
      <c r="C131" s="23"/>
      <c r="D131" s="23"/>
      <c r="E131" s="106"/>
      <c r="F131" s="40"/>
    </row>
    <row r="132" spans="1:243" x14ac:dyDescent="0.2">
      <c r="A132" s="16" t="s">
        <v>139</v>
      </c>
      <c r="B132" s="19" t="s">
        <v>159</v>
      </c>
      <c r="C132" s="26"/>
      <c r="D132" s="13" t="s">
        <v>58</v>
      </c>
      <c r="E132" s="111">
        <v>828</v>
      </c>
      <c r="F132" s="12">
        <f>C132*E132</f>
        <v>0</v>
      </c>
    </row>
    <row r="133" spans="1:243" s="2" customFormat="1" x14ac:dyDescent="0.2">
      <c r="A133" s="16" t="s">
        <v>331</v>
      </c>
      <c r="B133" s="20" t="s">
        <v>252</v>
      </c>
      <c r="C133" s="26"/>
      <c r="D133" s="13" t="s">
        <v>58</v>
      </c>
      <c r="E133" s="112">
        <v>3545</v>
      </c>
      <c r="F133" s="12">
        <f t="shared" ref="F133:F138" si="14">C133*E133</f>
        <v>0</v>
      </c>
    </row>
    <row r="134" spans="1:243" s="2" customFormat="1" x14ac:dyDescent="0.2">
      <c r="A134" s="16" t="s">
        <v>332</v>
      </c>
      <c r="B134" s="20" t="s">
        <v>253</v>
      </c>
      <c r="C134" s="26"/>
      <c r="D134" s="13" t="s">
        <v>58</v>
      </c>
      <c r="E134" s="112">
        <v>4116</v>
      </c>
      <c r="F134" s="12">
        <f t="shared" si="14"/>
        <v>0</v>
      </c>
    </row>
    <row r="135" spans="1:243" x14ac:dyDescent="0.2">
      <c r="A135" s="16" t="s">
        <v>333</v>
      </c>
      <c r="B135" s="20" t="s">
        <v>254</v>
      </c>
      <c r="C135" s="27"/>
      <c r="D135" s="13" t="s">
        <v>58</v>
      </c>
      <c r="E135" s="112">
        <v>3953</v>
      </c>
      <c r="F135" s="12">
        <f t="shared" si="14"/>
        <v>0</v>
      </c>
    </row>
    <row r="136" spans="1:243" x14ac:dyDescent="0.2">
      <c r="A136" s="16" t="s">
        <v>334</v>
      </c>
      <c r="B136" s="20" t="s">
        <v>257</v>
      </c>
      <c r="C136" s="27"/>
      <c r="D136" s="13" t="s">
        <v>58</v>
      </c>
      <c r="E136" s="112">
        <v>4524</v>
      </c>
      <c r="F136" s="12">
        <f t="shared" si="14"/>
        <v>0</v>
      </c>
    </row>
    <row r="137" spans="1:243" x14ac:dyDescent="0.2">
      <c r="A137" s="16" t="s">
        <v>335</v>
      </c>
      <c r="B137" s="20" t="s">
        <v>255</v>
      </c>
      <c r="C137" s="27"/>
      <c r="D137" s="13" t="s">
        <v>58</v>
      </c>
      <c r="E137" s="112">
        <v>4534</v>
      </c>
      <c r="F137" s="12">
        <f t="shared" si="14"/>
        <v>0</v>
      </c>
    </row>
    <row r="138" spans="1:243" x14ac:dyDescent="0.2">
      <c r="A138" s="16" t="s">
        <v>320</v>
      </c>
      <c r="B138" s="20" t="s">
        <v>256</v>
      </c>
      <c r="C138" s="27"/>
      <c r="D138" s="13" t="s">
        <v>58</v>
      </c>
      <c r="E138" s="112">
        <v>5105</v>
      </c>
      <c r="F138" s="12">
        <f t="shared" si="14"/>
        <v>0</v>
      </c>
    </row>
    <row r="139" spans="1:243" ht="20.100000000000001" customHeight="1" thickBot="1" x14ac:dyDescent="0.25">
      <c r="A139" s="22" t="s">
        <v>135</v>
      </c>
      <c r="B139" s="23" t="s">
        <v>15</v>
      </c>
      <c r="C139" s="24"/>
      <c r="D139" s="24"/>
      <c r="E139" s="106"/>
      <c r="F139" s="25"/>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row>
    <row r="140" spans="1:243" x14ac:dyDescent="0.2">
      <c r="A140" s="16" t="s">
        <v>140</v>
      </c>
      <c r="B140" s="19" t="s">
        <v>170</v>
      </c>
      <c r="C140" s="26"/>
      <c r="D140" s="13" t="s">
        <v>58</v>
      </c>
      <c r="E140" s="111">
        <v>129</v>
      </c>
      <c r="F140" s="12">
        <f>C140*E140</f>
        <v>0</v>
      </c>
    </row>
    <row r="141" spans="1:243" x14ac:dyDescent="0.2">
      <c r="A141" s="16" t="s">
        <v>141</v>
      </c>
      <c r="B141" s="19" t="s">
        <v>171</v>
      </c>
      <c r="C141" s="26"/>
      <c r="D141" s="13" t="s">
        <v>58</v>
      </c>
      <c r="E141" s="112">
        <v>397</v>
      </c>
      <c r="F141" s="12">
        <f t="shared" ref="F141:F180" si="15">C141*E141</f>
        <v>0</v>
      </c>
    </row>
    <row r="142" spans="1:243" ht="25.5" x14ac:dyDescent="0.2">
      <c r="A142" s="16" t="s">
        <v>154</v>
      </c>
      <c r="B142" s="20" t="s">
        <v>349</v>
      </c>
      <c r="C142" s="27"/>
      <c r="D142" s="13" t="s">
        <v>251</v>
      </c>
      <c r="E142" s="112">
        <v>485</v>
      </c>
      <c r="F142" s="12">
        <f t="shared" si="15"/>
        <v>0</v>
      </c>
    </row>
    <row r="143" spans="1:243" x14ac:dyDescent="0.2">
      <c r="A143" s="16" t="s">
        <v>155</v>
      </c>
      <c r="B143" s="20" t="s">
        <v>27</v>
      </c>
      <c r="C143" s="27"/>
      <c r="D143" s="13" t="s">
        <v>251</v>
      </c>
      <c r="E143" s="112">
        <v>574</v>
      </c>
      <c r="F143" s="12">
        <f t="shared" si="15"/>
        <v>0</v>
      </c>
    </row>
    <row r="144" spans="1:243" x14ac:dyDescent="0.2">
      <c r="A144" s="17" t="s">
        <v>172</v>
      </c>
      <c r="B144" s="20" t="s">
        <v>173</v>
      </c>
      <c r="C144" s="27"/>
      <c r="D144" s="13" t="s">
        <v>251</v>
      </c>
      <c r="E144" s="112">
        <v>334</v>
      </c>
      <c r="F144" s="12">
        <f t="shared" si="15"/>
        <v>0</v>
      </c>
    </row>
    <row r="145" spans="1:243" x14ac:dyDescent="0.2">
      <c r="A145" s="17" t="s">
        <v>174</v>
      </c>
      <c r="B145" s="20" t="s">
        <v>175</v>
      </c>
      <c r="C145" s="27"/>
      <c r="D145" s="13" t="s">
        <v>58</v>
      </c>
      <c r="E145" s="112">
        <v>200</v>
      </c>
      <c r="F145" s="12">
        <f t="shared" si="15"/>
        <v>0</v>
      </c>
    </row>
    <row r="146" spans="1:243" x14ac:dyDescent="0.2">
      <c r="A146" s="17" t="s">
        <v>176</v>
      </c>
      <c r="B146" s="20" t="s">
        <v>237</v>
      </c>
      <c r="C146" s="27"/>
      <c r="D146" s="13" t="s">
        <v>58</v>
      </c>
      <c r="E146" s="112">
        <v>110</v>
      </c>
      <c r="F146" s="12">
        <f t="shared" si="15"/>
        <v>0</v>
      </c>
    </row>
    <row r="147" spans="1:243" ht="12.75" customHeight="1" x14ac:dyDescent="0.2">
      <c r="A147" s="17" t="s">
        <v>177</v>
      </c>
      <c r="B147" s="20" t="s">
        <v>227</v>
      </c>
      <c r="C147" s="27"/>
      <c r="D147" s="13" t="s">
        <v>58</v>
      </c>
      <c r="E147" s="112">
        <v>110</v>
      </c>
      <c r="F147" s="12">
        <f t="shared" si="15"/>
        <v>0</v>
      </c>
    </row>
    <row r="148" spans="1:243" s="6" customFormat="1" x14ac:dyDescent="0.2">
      <c r="A148" s="17" t="s">
        <v>178</v>
      </c>
      <c r="B148" s="20" t="s">
        <v>179</v>
      </c>
      <c r="C148" s="27"/>
      <c r="D148" s="13" t="s">
        <v>58</v>
      </c>
      <c r="E148" s="112">
        <v>118</v>
      </c>
      <c r="F148" s="12">
        <f t="shared" si="15"/>
        <v>0</v>
      </c>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c r="FI148" s="1"/>
      <c r="FJ148" s="1"/>
      <c r="FK148" s="1"/>
      <c r="FL148" s="1"/>
      <c r="FM148" s="1"/>
      <c r="FN148" s="1"/>
      <c r="FO148" s="1"/>
      <c r="FP148" s="1"/>
      <c r="FQ148" s="1"/>
      <c r="FR148" s="1"/>
      <c r="FS148" s="1"/>
      <c r="FT148" s="1"/>
      <c r="FU148" s="1"/>
      <c r="FV148" s="1"/>
      <c r="FW148" s="1"/>
      <c r="FX148" s="1"/>
      <c r="FY148" s="1"/>
      <c r="FZ148" s="1"/>
      <c r="GA148" s="1"/>
      <c r="GB148" s="1"/>
      <c r="GC148" s="1"/>
      <c r="GD148" s="1"/>
      <c r="GE148" s="1"/>
      <c r="GF148" s="1"/>
      <c r="GG148" s="1"/>
      <c r="GH148" s="1"/>
      <c r="GI148" s="1"/>
      <c r="GJ148" s="1"/>
      <c r="GK148" s="1"/>
      <c r="GL148" s="1"/>
      <c r="GM148" s="1"/>
      <c r="GN148" s="1"/>
      <c r="GO148" s="1"/>
      <c r="GP148" s="1"/>
      <c r="GQ148" s="1"/>
      <c r="GR148" s="1"/>
      <c r="GS148" s="1"/>
      <c r="GT148" s="1"/>
      <c r="GU148" s="1"/>
      <c r="GV148" s="1"/>
      <c r="GW148" s="1"/>
      <c r="GX148" s="1"/>
      <c r="GY148" s="1"/>
      <c r="GZ148" s="1"/>
      <c r="HA148" s="1"/>
      <c r="HB148" s="1"/>
      <c r="HC148" s="1"/>
      <c r="HD148" s="1"/>
      <c r="HE148" s="1"/>
      <c r="HF148" s="1"/>
      <c r="HG148" s="1"/>
      <c r="HH148" s="1"/>
      <c r="HI148" s="1"/>
      <c r="HJ148" s="1"/>
      <c r="HK148" s="1"/>
      <c r="HL148" s="1"/>
      <c r="HM148" s="1"/>
      <c r="HN148" s="1"/>
      <c r="HO148" s="1"/>
      <c r="HP148" s="1"/>
      <c r="HQ148" s="1"/>
      <c r="HR148" s="1"/>
      <c r="HS148" s="1"/>
      <c r="HT148" s="1"/>
      <c r="HU148" s="1"/>
      <c r="HV148" s="1"/>
      <c r="HW148" s="1"/>
      <c r="HX148" s="1"/>
      <c r="HY148" s="1"/>
      <c r="HZ148" s="1"/>
      <c r="IA148" s="1"/>
      <c r="IB148" s="1"/>
      <c r="IC148" s="1"/>
      <c r="ID148" s="1"/>
      <c r="IE148" s="1"/>
      <c r="IF148" s="1"/>
      <c r="IG148" s="1"/>
      <c r="IH148" s="1"/>
      <c r="II148" s="1"/>
    </row>
    <row r="149" spans="1:243" ht="25.5" x14ac:dyDescent="0.2">
      <c r="A149" s="17" t="s">
        <v>180</v>
      </c>
      <c r="B149" s="20" t="s">
        <v>406</v>
      </c>
      <c r="C149" s="27"/>
      <c r="D149" s="13" t="s">
        <v>58</v>
      </c>
      <c r="E149" s="112">
        <v>159</v>
      </c>
      <c r="F149" s="12">
        <f t="shared" si="15"/>
        <v>0</v>
      </c>
    </row>
    <row r="150" spans="1:243" ht="12.75" customHeight="1" x14ac:dyDescent="0.2">
      <c r="A150" s="17" t="s">
        <v>181</v>
      </c>
      <c r="B150" s="20" t="s">
        <v>407</v>
      </c>
      <c r="C150" s="27"/>
      <c r="D150" s="13" t="s">
        <v>58</v>
      </c>
      <c r="E150" s="112">
        <v>143</v>
      </c>
      <c r="F150" s="12">
        <f t="shared" si="15"/>
        <v>0</v>
      </c>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c r="BA150" s="6"/>
      <c r="BB150" s="6"/>
      <c r="BC150" s="6"/>
      <c r="BD150" s="6"/>
      <c r="BE150" s="6"/>
      <c r="BF150" s="6"/>
      <c r="BG150" s="6"/>
      <c r="BH150" s="6"/>
      <c r="BI150" s="6"/>
      <c r="BJ150" s="6"/>
      <c r="BK150" s="6"/>
      <c r="BL150" s="6"/>
      <c r="BM150" s="6"/>
      <c r="BN150" s="6"/>
      <c r="BO150" s="6"/>
      <c r="BP150" s="6"/>
      <c r="BQ150" s="6"/>
      <c r="BR150" s="6"/>
      <c r="BS150" s="6"/>
      <c r="BT150" s="6"/>
      <c r="BU150" s="6"/>
      <c r="BV150" s="6"/>
      <c r="BW150" s="6"/>
      <c r="BX150" s="6"/>
      <c r="BY150" s="6"/>
      <c r="BZ150" s="6"/>
      <c r="CA150" s="6"/>
      <c r="CB150" s="6"/>
      <c r="CC150" s="6"/>
      <c r="CD150" s="6"/>
      <c r="CE150" s="6"/>
      <c r="CF150" s="6"/>
      <c r="CG150" s="6"/>
      <c r="CH150" s="6"/>
      <c r="CI150" s="6"/>
      <c r="CJ150" s="6"/>
      <c r="CK150" s="6"/>
      <c r="CL150" s="6"/>
      <c r="CM150" s="6"/>
      <c r="CN150" s="6"/>
      <c r="CO150" s="6"/>
      <c r="CP150" s="6"/>
      <c r="CQ150" s="6"/>
      <c r="CR150" s="6"/>
      <c r="CS150" s="6"/>
      <c r="CT150" s="6"/>
      <c r="CU150" s="6"/>
      <c r="CV150" s="6"/>
      <c r="CW150" s="6"/>
      <c r="CX150" s="6"/>
      <c r="CY150" s="6"/>
      <c r="CZ150" s="6"/>
      <c r="DA150" s="6"/>
      <c r="DB150" s="6"/>
      <c r="DC150" s="6"/>
      <c r="DD150" s="6"/>
      <c r="DE150" s="6"/>
      <c r="DF150" s="6"/>
      <c r="DG150" s="6"/>
      <c r="DH150" s="6"/>
      <c r="DI150" s="6"/>
      <c r="DJ150" s="6"/>
      <c r="DK150" s="6"/>
      <c r="DL150" s="6"/>
      <c r="DM150" s="6"/>
      <c r="DN150" s="6"/>
      <c r="DO150" s="6"/>
      <c r="DP150" s="6"/>
      <c r="DQ150" s="6"/>
      <c r="DR150" s="6"/>
      <c r="DS150" s="6"/>
      <c r="DT150" s="6"/>
      <c r="DU150" s="6"/>
      <c r="DV150" s="6"/>
      <c r="DW150" s="6"/>
      <c r="DX150" s="6"/>
      <c r="DY150" s="6"/>
      <c r="DZ150" s="6"/>
      <c r="EA150" s="6"/>
      <c r="EB150" s="6"/>
      <c r="EC150" s="6"/>
      <c r="ED150" s="6"/>
      <c r="EE150" s="6"/>
      <c r="EF150" s="6"/>
      <c r="EG150" s="6"/>
      <c r="EH150" s="6"/>
      <c r="EI150" s="6"/>
      <c r="EJ150" s="6"/>
      <c r="EK150" s="6"/>
      <c r="EL150" s="6"/>
      <c r="EM150" s="6"/>
      <c r="EN150" s="6"/>
      <c r="EO150" s="6"/>
      <c r="EP150" s="6"/>
      <c r="EQ150" s="6"/>
      <c r="ER150" s="6"/>
      <c r="ES150" s="6"/>
      <c r="ET150" s="6"/>
      <c r="EU150" s="6"/>
      <c r="EV150" s="6"/>
      <c r="EW150" s="6"/>
      <c r="EX150" s="6"/>
      <c r="EY150" s="6"/>
      <c r="EZ150" s="6"/>
      <c r="FA150" s="6"/>
      <c r="FB150" s="6"/>
      <c r="FC150" s="6"/>
      <c r="FD150" s="6"/>
      <c r="FE150" s="6"/>
      <c r="FF150" s="6"/>
      <c r="FG150" s="6"/>
      <c r="FH150" s="6"/>
      <c r="FI150" s="6"/>
      <c r="FJ150" s="6"/>
      <c r="FK150" s="6"/>
      <c r="FL150" s="6"/>
      <c r="FM150" s="6"/>
      <c r="FN150" s="6"/>
      <c r="FO150" s="6"/>
      <c r="FP150" s="6"/>
      <c r="FQ150" s="6"/>
      <c r="FR150" s="6"/>
      <c r="FS150" s="6"/>
      <c r="FT150" s="6"/>
      <c r="FU150" s="6"/>
      <c r="FV150" s="6"/>
      <c r="FW150" s="6"/>
      <c r="FX150" s="6"/>
      <c r="FY150" s="6"/>
      <c r="FZ150" s="6"/>
      <c r="GA150" s="6"/>
      <c r="GB150" s="6"/>
      <c r="GC150" s="6"/>
      <c r="GD150" s="6"/>
      <c r="GE150" s="6"/>
      <c r="GF150" s="6"/>
      <c r="GG150" s="6"/>
      <c r="GH150" s="6"/>
      <c r="GI150" s="6"/>
      <c r="GJ150" s="6"/>
      <c r="GK150" s="6"/>
      <c r="GL150" s="6"/>
      <c r="GM150" s="6"/>
      <c r="GN150" s="6"/>
      <c r="GO150" s="6"/>
      <c r="GP150" s="6"/>
      <c r="GQ150" s="6"/>
      <c r="GR150" s="6"/>
      <c r="GS150" s="6"/>
      <c r="GT150" s="6"/>
      <c r="GU150" s="6"/>
      <c r="GV150" s="6"/>
      <c r="GW150" s="6"/>
      <c r="GX150" s="6"/>
      <c r="GY150" s="6"/>
      <c r="GZ150" s="6"/>
      <c r="HA150" s="6"/>
      <c r="HB150" s="6"/>
      <c r="HC150" s="6"/>
      <c r="HD150" s="6"/>
      <c r="HE150" s="6"/>
      <c r="HF150" s="6"/>
      <c r="HG150" s="6"/>
      <c r="HH150" s="6"/>
      <c r="HI150" s="6"/>
      <c r="HJ150" s="6"/>
      <c r="HK150" s="6"/>
      <c r="HL150" s="6"/>
      <c r="HM150" s="6"/>
      <c r="HN150" s="6"/>
      <c r="HO150" s="6"/>
      <c r="HP150" s="6"/>
      <c r="HQ150" s="6"/>
      <c r="HR150" s="6"/>
      <c r="HS150" s="6"/>
      <c r="HT150" s="6"/>
      <c r="HU150" s="6"/>
      <c r="HV150" s="6"/>
      <c r="HW150" s="6"/>
      <c r="HX150" s="6"/>
      <c r="HY150" s="6"/>
      <c r="HZ150" s="6"/>
      <c r="IA150" s="6"/>
      <c r="IB150" s="6"/>
      <c r="IC150" s="6"/>
      <c r="ID150" s="6"/>
      <c r="IE150" s="6"/>
      <c r="IF150" s="6"/>
      <c r="IG150" s="6"/>
      <c r="IH150" s="6"/>
      <c r="II150" s="6"/>
    </row>
    <row r="151" spans="1:243" s="2" customFormat="1" ht="12.75" customHeight="1" x14ac:dyDescent="0.2">
      <c r="A151" s="17" t="s">
        <v>321</v>
      </c>
      <c r="B151" s="20" t="s">
        <v>408</v>
      </c>
      <c r="C151" s="27"/>
      <c r="D151" s="13" t="s">
        <v>58</v>
      </c>
      <c r="E151" s="112">
        <v>57</v>
      </c>
      <c r="F151" s="12">
        <f t="shared" si="15"/>
        <v>0</v>
      </c>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c r="BI151" s="5"/>
      <c r="BJ151" s="5"/>
      <c r="BK151" s="5"/>
      <c r="BL151" s="5"/>
      <c r="BM151" s="5"/>
      <c r="BN151" s="5"/>
      <c r="BO151" s="5"/>
      <c r="BP151" s="5"/>
      <c r="BQ151" s="5"/>
      <c r="BR151" s="5"/>
      <c r="BS151" s="5"/>
      <c r="BT151" s="5"/>
      <c r="BU151" s="5"/>
      <c r="BV151" s="5"/>
      <c r="BW151" s="5"/>
      <c r="BX151" s="5"/>
      <c r="BY151" s="5"/>
      <c r="BZ151" s="5"/>
      <c r="CA151" s="5"/>
      <c r="CB151" s="5"/>
      <c r="CC151" s="5"/>
      <c r="CD151" s="5"/>
      <c r="CE151" s="5"/>
      <c r="CF151" s="5"/>
      <c r="CG151" s="5"/>
      <c r="CH151" s="5"/>
      <c r="CI151" s="5"/>
      <c r="CJ151" s="5"/>
      <c r="CK151" s="5"/>
      <c r="CL151" s="5"/>
      <c r="CM151" s="5"/>
      <c r="CN151" s="5"/>
      <c r="CO151" s="5"/>
      <c r="CP151" s="5"/>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c r="DZ151" s="5"/>
      <c r="EA151" s="5"/>
      <c r="EB151" s="5"/>
      <c r="EC151" s="5"/>
      <c r="ED151" s="5"/>
      <c r="EE151" s="5"/>
      <c r="EF151" s="5"/>
      <c r="EG151" s="5"/>
      <c r="EH151" s="5"/>
      <c r="EI151" s="5"/>
      <c r="EJ151" s="5"/>
      <c r="EK151" s="5"/>
      <c r="EL151" s="5"/>
      <c r="EM151" s="5"/>
      <c r="EN151" s="5"/>
      <c r="EO151" s="5"/>
      <c r="EP151" s="5"/>
      <c r="EQ151" s="5"/>
      <c r="ER151" s="5"/>
      <c r="ES151" s="5"/>
      <c r="ET151" s="5"/>
      <c r="EU151" s="5"/>
      <c r="EV151" s="5"/>
      <c r="EW151" s="5"/>
      <c r="EX151" s="5"/>
      <c r="EY151" s="5"/>
      <c r="EZ151" s="5"/>
      <c r="FA151" s="5"/>
      <c r="FB151" s="5"/>
      <c r="FC151" s="5"/>
      <c r="FD151" s="5"/>
      <c r="FE151" s="5"/>
      <c r="FF151" s="5"/>
      <c r="FG151" s="5"/>
      <c r="FH151" s="5"/>
      <c r="FI151" s="5"/>
      <c r="FJ151" s="5"/>
      <c r="FK151" s="5"/>
      <c r="FL151" s="5"/>
      <c r="FM151" s="5"/>
      <c r="FN151" s="5"/>
      <c r="FO151" s="5"/>
      <c r="FP151" s="5"/>
      <c r="FQ151" s="5"/>
      <c r="FR151" s="5"/>
      <c r="FS151" s="5"/>
      <c r="FT151" s="5"/>
      <c r="FU151" s="5"/>
      <c r="FV151" s="5"/>
      <c r="FW151" s="5"/>
      <c r="FX151" s="5"/>
      <c r="FY151" s="5"/>
      <c r="FZ151" s="5"/>
      <c r="GA151" s="5"/>
      <c r="GB151" s="5"/>
      <c r="GC151" s="5"/>
      <c r="GD151" s="5"/>
      <c r="GE151" s="5"/>
      <c r="GF151" s="5"/>
      <c r="GG151" s="5"/>
      <c r="GH151" s="5"/>
      <c r="GI151" s="5"/>
      <c r="GJ151" s="5"/>
      <c r="GK151" s="5"/>
      <c r="GL151" s="5"/>
      <c r="GM151" s="5"/>
      <c r="GN151" s="5"/>
      <c r="GO151" s="5"/>
      <c r="GP151" s="5"/>
      <c r="GQ151" s="5"/>
      <c r="GR151" s="5"/>
      <c r="GS151" s="5"/>
      <c r="GT151" s="5"/>
      <c r="GU151" s="5"/>
      <c r="GV151" s="5"/>
      <c r="GW151" s="5"/>
      <c r="GX151" s="5"/>
      <c r="GY151" s="5"/>
      <c r="GZ151" s="5"/>
      <c r="HA151" s="5"/>
      <c r="HB151" s="5"/>
      <c r="HC151" s="5"/>
      <c r="HD151" s="5"/>
      <c r="HE151" s="5"/>
      <c r="HF151" s="5"/>
      <c r="HG151" s="5"/>
      <c r="HH151" s="5"/>
      <c r="HI151" s="5"/>
      <c r="HJ151" s="5"/>
      <c r="HK151" s="5"/>
      <c r="HL151" s="5"/>
      <c r="HM151" s="5"/>
      <c r="HN151" s="5"/>
      <c r="HO151" s="5"/>
      <c r="HP151" s="5"/>
      <c r="HQ151" s="5"/>
      <c r="HR151" s="5"/>
      <c r="HS151" s="5"/>
      <c r="HT151" s="5"/>
      <c r="HU151" s="5"/>
      <c r="HV151" s="5"/>
      <c r="HW151" s="5"/>
      <c r="HX151" s="5"/>
      <c r="HY151" s="5"/>
      <c r="HZ151" s="5"/>
      <c r="IA151" s="5"/>
      <c r="IB151" s="5"/>
      <c r="IC151" s="5"/>
      <c r="ID151" s="5"/>
      <c r="IE151" s="5"/>
      <c r="IF151" s="5"/>
      <c r="IG151" s="5"/>
      <c r="IH151" s="5"/>
      <c r="II151" s="5"/>
    </row>
    <row r="152" spans="1:243" s="4" customFormat="1" x14ac:dyDescent="0.2">
      <c r="A152" s="41" t="s">
        <v>370</v>
      </c>
      <c r="B152" s="20" t="s">
        <v>229</v>
      </c>
      <c r="C152" s="27"/>
      <c r="D152" s="13" t="s">
        <v>58</v>
      </c>
      <c r="E152" s="112">
        <v>106</v>
      </c>
      <c r="F152" s="12">
        <f t="shared" si="15"/>
        <v>0</v>
      </c>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c r="FX152" s="1"/>
      <c r="FY152" s="1"/>
      <c r="FZ152" s="1"/>
      <c r="GA152" s="1"/>
      <c r="GB152" s="1"/>
      <c r="GC152" s="1"/>
      <c r="GD152" s="1"/>
      <c r="GE152" s="1"/>
      <c r="GF152" s="1"/>
      <c r="GG152" s="1"/>
      <c r="GH152" s="1"/>
      <c r="GI152" s="1"/>
      <c r="GJ152" s="1"/>
      <c r="GK152" s="1"/>
      <c r="GL152" s="1"/>
      <c r="GM152" s="1"/>
      <c r="GN152" s="1"/>
      <c r="GO152" s="1"/>
      <c r="GP152" s="1"/>
      <c r="GQ152" s="1"/>
      <c r="GR152" s="1"/>
      <c r="GS152" s="1"/>
      <c r="GT152" s="1"/>
      <c r="GU152" s="1"/>
      <c r="GV152" s="1"/>
      <c r="GW152" s="1"/>
      <c r="GX152" s="1"/>
      <c r="GY152" s="1"/>
      <c r="GZ152" s="1"/>
      <c r="HA152" s="1"/>
      <c r="HB152" s="1"/>
      <c r="HC152" s="1"/>
      <c r="HD152" s="1"/>
      <c r="HE152" s="1"/>
      <c r="HF152" s="1"/>
      <c r="HG152" s="1"/>
      <c r="HH152" s="1"/>
      <c r="HI152" s="1"/>
      <c r="HJ152" s="1"/>
      <c r="HK152" s="1"/>
      <c r="HL152" s="1"/>
      <c r="HM152" s="1"/>
      <c r="HN152" s="1"/>
      <c r="HO152" s="1"/>
      <c r="HP152" s="1"/>
      <c r="HQ152" s="1"/>
      <c r="HR152" s="1"/>
      <c r="HS152" s="1"/>
      <c r="HT152" s="1"/>
      <c r="HU152" s="1"/>
      <c r="HV152" s="1"/>
      <c r="HW152" s="1"/>
      <c r="HX152" s="1"/>
      <c r="HY152" s="1"/>
      <c r="HZ152" s="1"/>
      <c r="IA152" s="1"/>
      <c r="IB152" s="1"/>
      <c r="IC152" s="1"/>
      <c r="ID152" s="1"/>
      <c r="IE152" s="1"/>
      <c r="IF152" s="1"/>
      <c r="IG152" s="1"/>
      <c r="IH152" s="1"/>
      <c r="II152" s="1"/>
    </row>
    <row r="153" spans="1:243" x14ac:dyDescent="0.2">
      <c r="A153" s="41" t="s">
        <v>182</v>
      </c>
      <c r="B153" s="20" t="s">
        <v>228</v>
      </c>
      <c r="C153" s="27"/>
      <c r="D153" s="13" t="s">
        <v>58</v>
      </c>
      <c r="E153" s="112">
        <v>161</v>
      </c>
      <c r="F153" s="12">
        <f t="shared" si="15"/>
        <v>0</v>
      </c>
    </row>
    <row r="154" spans="1:243" x14ac:dyDescent="0.2">
      <c r="A154" s="41" t="s">
        <v>187</v>
      </c>
      <c r="B154" s="20" t="s">
        <v>183</v>
      </c>
      <c r="C154" s="27"/>
      <c r="D154" s="13" t="s">
        <v>58</v>
      </c>
      <c r="E154" s="112">
        <v>245</v>
      </c>
      <c r="F154" s="12">
        <f t="shared" si="15"/>
        <v>0</v>
      </c>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c r="HL154" s="4"/>
      <c r="HM154" s="4"/>
      <c r="HN154" s="4"/>
      <c r="HO154" s="4"/>
      <c r="HP154" s="4"/>
      <c r="HQ154" s="4"/>
      <c r="HR154" s="4"/>
      <c r="HS154" s="4"/>
      <c r="HT154" s="4"/>
      <c r="HU154" s="4"/>
      <c r="HV154" s="4"/>
      <c r="HW154" s="4"/>
      <c r="HX154" s="4"/>
      <c r="HY154" s="4"/>
      <c r="HZ154" s="4"/>
      <c r="IA154" s="4"/>
      <c r="IB154" s="4"/>
      <c r="IC154" s="4"/>
      <c r="ID154" s="4"/>
      <c r="IE154" s="4"/>
      <c r="IF154" s="4"/>
      <c r="IG154" s="4"/>
      <c r="IH154" s="4"/>
      <c r="II154" s="4"/>
    </row>
    <row r="155" spans="1:243" x14ac:dyDescent="0.2">
      <c r="A155" s="41" t="s">
        <v>188</v>
      </c>
      <c r="B155" s="20" t="s">
        <v>184</v>
      </c>
      <c r="C155" s="27"/>
      <c r="D155" s="13" t="s">
        <v>58</v>
      </c>
      <c r="E155" s="112">
        <v>294</v>
      </c>
      <c r="F155" s="12">
        <f t="shared" si="15"/>
        <v>0</v>
      </c>
    </row>
    <row r="156" spans="1:243" x14ac:dyDescent="0.2">
      <c r="A156" s="41" t="s">
        <v>189</v>
      </c>
      <c r="B156" s="20" t="s">
        <v>185</v>
      </c>
      <c r="C156" s="27"/>
      <c r="D156" s="13" t="s">
        <v>58</v>
      </c>
      <c r="E156" s="112">
        <v>37</v>
      </c>
      <c r="F156" s="12">
        <f t="shared" si="15"/>
        <v>0</v>
      </c>
    </row>
    <row r="157" spans="1:243" x14ac:dyDescent="0.2">
      <c r="A157" s="41" t="s">
        <v>190</v>
      </c>
      <c r="B157" s="20" t="s">
        <v>274</v>
      </c>
      <c r="C157" s="27"/>
      <c r="D157" s="13" t="s">
        <v>58</v>
      </c>
      <c r="E157" s="112">
        <v>65</v>
      </c>
      <c r="F157" s="12">
        <f t="shared" si="15"/>
        <v>0</v>
      </c>
    </row>
    <row r="158" spans="1:243" s="7" customFormat="1" x14ac:dyDescent="0.2">
      <c r="A158" s="41" t="s">
        <v>191</v>
      </c>
      <c r="B158" s="20" t="s">
        <v>186</v>
      </c>
      <c r="C158" s="27"/>
      <c r="D158" s="13" t="s">
        <v>58</v>
      </c>
      <c r="E158" s="112">
        <v>163</v>
      </c>
      <c r="F158" s="12">
        <f t="shared" si="15"/>
        <v>0</v>
      </c>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c r="FI158" s="1"/>
      <c r="FJ158" s="1"/>
      <c r="FK158" s="1"/>
      <c r="FL158" s="1"/>
      <c r="FM158" s="1"/>
      <c r="FN158" s="1"/>
      <c r="FO158" s="1"/>
      <c r="FP158" s="1"/>
      <c r="FQ158" s="1"/>
      <c r="FR158" s="1"/>
      <c r="FS158" s="1"/>
      <c r="FT158" s="1"/>
      <c r="FU158" s="1"/>
      <c r="FV158" s="1"/>
      <c r="FW158" s="1"/>
      <c r="FX158" s="1"/>
      <c r="FY158" s="1"/>
      <c r="FZ158" s="1"/>
      <c r="GA158" s="1"/>
      <c r="GB158" s="1"/>
      <c r="GC158" s="1"/>
      <c r="GD158" s="1"/>
      <c r="GE158" s="1"/>
      <c r="GF158" s="1"/>
      <c r="GG158" s="1"/>
      <c r="GH158" s="1"/>
      <c r="GI158" s="1"/>
      <c r="GJ158" s="1"/>
      <c r="GK158" s="1"/>
      <c r="GL158" s="1"/>
      <c r="GM158" s="1"/>
      <c r="GN158" s="1"/>
      <c r="GO158" s="1"/>
      <c r="GP158" s="1"/>
      <c r="GQ158" s="1"/>
      <c r="GR158" s="1"/>
      <c r="GS158" s="1"/>
      <c r="GT158" s="1"/>
      <c r="GU158" s="1"/>
      <c r="GV158" s="1"/>
      <c r="GW158" s="1"/>
      <c r="GX158" s="1"/>
      <c r="GY158" s="1"/>
      <c r="GZ158" s="1"/>
      <c r="HA158" s="1"/>
      <c r="HB158" s="1"/>
      <c r="HC158" s="1"/>
      <c r="HD158" s="1"/>
      <c r="HE158" s="1"/>
      <c r="HF158" s="1"/>
      <c r="HG158" s="1"/>
      <c r="HH158" s="1"/>
      <c r="HI158" s="1"/>
      <c r="HJ158" s="1"/>
      <c r="HK158" s="1"/>
      <c r="HL158" s="1"/>
      <c r="HM158" s="1"/>
      <c r="HN158" s="1"/>
      <c r="HO158" s="1"/>
      <c r="HP158" s="1"/>
      <c r="HQ158" s="1"/>
      <c r="HR158" s="1"/>
      <c r="HS158" s="1"/>
      <c r="HT158" s="1"/>
      <c r="HU158" s="1"/>
      <c r="HV158" s="1"/>
      <c r="HW158" s="1"/>
      <c r="HX158" s="1"/>
      <c r="HY158" s="1"/>
      <c r="HZ158" s="1"/>
      <c r="IA158" s="1"/>
      <c r="IB158" s="1"/>
      <c r="IC158" s="1"/>
      <c r="ID158" s="1"/>
      <c r="IE158" s="1"/>
      <c r="IF158" s="1"/>
      <c r="IG158" s="1"/>
      <c r="IH158" s="1"/>
      <c r="II158" s="1"/>
    </row>
    <row r="159" spans="1:243" x14ac:dyDescent="0.2">
      <c r="A159" s="41" t="s">
        <v>192</v>
      </c>
      <c r="B159" s="20" t="s">
        <v>409</v>
      </c>
      <c r="C159" s="27"/>
      <c r="D159" s="13" t="s">
        <v>58</v>
      </c>
      <c r="E159" s="112">
        <v>255</v>
      </c>
      <c r="F159" s="12">
        <f t="shared" si="15"/>
        <v>0</v>
      </c>
    </row>
    <row r="160" spans="1:243" x14ac:dyDescent="0.2">
      <c r="A160" s="41" t="s">
        <v>193</v>
      </c>
      <c r="B160" s="20" t="s">
        <v>410</v>
      </c>
      <c r="C160" s="27"/>
      <c r="D160" s="13" t="s">
        <v>58</v>
      </c>
      <c r="E160" s="112">
        <v>310</v>
      </c>
      <c r="F160" s="12">
        <f t="shared" si="15"/>
        <v>0</v>
      </c>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c r="DZ160" s="7"/>
      <c r="EA160" s="7"/>
      <c r="EB160" s="7"/>
      <c r="EC160" s="7"/>
      <c r="ED160" s="7"/>
      <c r="EE160" s="7"/>
      <c r="EF160" s="7"/>
      <c r="EG160" s="7"/>
      <c r="EH160" s="7"/>
      <c r="EI160" s="7"/>
      <c r="EJ160" s="7"/>
      <c r="EK160" s="7"/>
      <c r="EL160" s="7"/>
      <c r="EM160" s="7"/>
      <c r="EN160" s="7"/>
      <c r="EO160" s="7"/>
      <c r="EP160" s="7"/>
      <c r="EQ160" s="7"/>
      <c r="ER160" s="7"/>
      <c r="ES160" s="7"/>
      <c r="ET160" s="7"/>
      <c r="EU160" s="7"/>
      <c r="EV160" s="7"/>
      <c r="EW160" s="7"/>
      <c r="EX160" s="7"/>
      <c r="EY160" s="7"/>
      <c r="EZ160" s="7"/>
      <c r="FA160" s="7"/>
      <c r="FB160" s="7"/>
      <c r="FC160" s="7"/>
      <c r="FD160" s="7"/>
      <c r="FE160" s="7"/>
      <c r="FF160" s="7"/>
      <c r="FG160" s="7"/>
      <c r="FH160" s="7"/>
      <c r="FI160" s="7"/>
      <c r="FJ160" s="7"/>
      <c r="FK160" s="7"/>
      <c r="FL160" s="7"/>
      <c r="FM160" s="7"/>
      <c r="FN160" s="7"/>
      <c r="FO160" s="7"/>
      <c r="FP160" s="7"/>
      <c r="FQ160" s="7"/>
      <c r="FR160" s="7"/>
      <c r="FS160" s="7"/>
      <c r="FT160" s="7"/>
      <c r="FU160" s="7"/>
      <c r="FV160" s="7"/>
      <c r="FW160" s="7"/>
      <c r="FX160" s="7"/>
      <c r="FY160" s="7"/>
      <c r="FZ160" s="7"/>
      <c r="GA160" s="7"/>
      <c r="GB160" s="7"/>
      <c r="GC160" s="7"/>
      <c r="GD160" s="7"/>
      <c r="GE160" s="7"/>
      <c r="GF160" s="7"/>
      <c r="GG160" s="7"/>
      <c r="GH160" s="7"/>
      <c r="GI160" s="7"/>
      <c r="GJ160" s="7"/>
      <c r="GK160" s="7"/>
      <c r="GL160" s="7"/>
      <c r="GM160" s="7"/>
      <c r="GN160" s="7"/>
      <c r="GO160" s="7"/>
      <c r="GP160" s="7"/>
      <c r="GQ160" s="7"/>
      <c r="GR160" s="7"/>
      <c r="GS160" s="7"/>
      <c r="GT160" s="7"/>
      <c r="GU160" s="7"/>
      <c r="GV160" s="7"/>
      <c r="GW160" s="7"/>
      <c r="GX160" s="7"/>
      <c r="GY160" s="7"/>
      <c r="GZ160" s="7"/>
      <c r="HA160" s="7"/>
      <c r="HB160" s="7"/>
      <c r="HC160" s="7"/>
      <c r="HD160" s="7"/>
      <c r="HE160" s="7"/>
      <c r="HF160" s="7"/>
      <c r="HG160" s="7"/>
      <c r="HH160" s="7"/>
      <c r="HI160" s="7"/>
      <c r="HJ160" s="7"/>
      <c r="HK160" s="7"/>
      <c r="HL160" s="7"/>
      <c r="HM160" s="7"/>
      <c r="HN160" s="7"/>
      <c r="HO160" s="7"/>
      <c r="HP160" s="7"/>
      <c r="HQ160" s="7"/>
      <c r="HR160" s="7"/>
      <c r="HS160" s="7"/>
      <c r="HT160" s="7"/>
      <c r="HU160" s="7"/>
      <c r="HV160" s="7"/>
      <c r="HW160" s="7"/>
      <c r="HX160" s="7"/>
      <c r="HY160" s="7"/>
      <c r="HZ160" s="7"/>
      <c r="IA160" s="7"/>
      <c r="IB160" s="7"/>
      <c r="IC160" s="7"/>
      <c r="ID160" s="7"/>
      <c r="IE160" s="7"/>
      <c r="IF160" s="7"/>
      <c r="IG160" s="7"/>
      <c r="IH160" s="7"/>
      <c r="II160" s="7"/>
    </row>
    <row r="161" spans="1:243" ht="25.5" x14ac:dyDescent="0.2">
      <c r="A161" s="41" t="s">
        <v>194</v>
      </c>
      <c r="B161" s="20" t="s">
        <v>48</v>
      </c>
      <c r="C161" s="27"/>
      <c r="D161" s="13" t="s">
        <v>58</v>
      </c>
      <c r="E161" s="112">
        <v>171</v>
      </c>
      <c r="F161" s="12">
        <f t="shared" si="15"/>
        <v>0</v>
      </c>
    </row>
    <row r="162" spans="1:243" x14ac:dyDescent="0.2">
      <c r="A162" s="41" t="s">
        <v>195</v>
      </c>
      <c r="B162" s="20" t="s">
        <v>411</v>
      </c>
      <c r="C162" s="27"/>
      <c r="D162" s="13" t="s">
        <v>58</v>
      </c>
      <c r="E162" s="112">
        <v>144</v>
      </c>
      <c r="F162" s="12">
        <f t="shared" si="15"/>
        <v>0</v>
      </c>
    </row>
    <row r="163" spans="1:243" x14ac:dyDescent="0.2">
      <c r="A163" s="41" t="s">
        <v>196</v>
      </c>
      <c r="B163" s="20" t="s">
        <v>199</v>
      </c>
      <c r="C163" s="27"/>
      <c r="D163" s="13" t="s">
        <v>58</v>
      </c>
      <c r="E163" s="112">
        <v>18</v>
      </c>
      <c r="F163" s="12">
        <f t="shared" si="15"/>
        <v>0</v>
      </c>
    </row>
    <row r="164" spans="1:243" x14ac:dyDescent="0.2">
      <c r="A164" s="41" t="s">
        <v>197</v>
      </c>
      <c r="B164" s="20" t="s">
        <v>200</v>
      </c>
      <c r="C164" s="27"/>
      <c r="D164" s="13" t="s">
        <v>58</v>
      </c>
      <c r="E164" s="112">
        <v>282</v>
      </c>
      <c r="F164" s="12">
        <f t="shared" si="15"/>
        <v>0</v>
      </c>
    </row>
    <row r="165" spans="1:243" x14ac:dyDescent="0.2">
      <c r="A165" s="41" t="s">
        <v>198</v>
      </c>
      <c r="B165" s="20" t="s">
        <v>362</v>
      </c>
      <c r="C165" s="27"/>
      <c r="D165" s="13" t="s">
        <v>58</v>
      </c>
      <c r="E165" s="112">
        <v>421</v>
      </c>
      <c r="F165" s="12">
        <f t="shared" si="15"/>
        <v>0</v>
      </c>
    </row>
    <row r="166" spans="1:243" x14ac:dyDescent="0.2">
      <c r="A166" s="17" t="s">
        <v>44</v>
      </c>
      <c r="B166" s="20" t="s">
        <v>232</v>
      </c>
      <c r="C166" s="27"/>
      <c r="D166" s="13" t="s">
        <v>58</v>
      </c>
      <c r="E166" s="112">
        <v>38</v>
      </c>
      <c r="F166" s="12">
        <f t="shared" si="15"/>
        <v>0</v>
      </c>
    </row>
    <row r="167" spans="1:243" x14ac:dyDescent="0.2">
      <c r="A167" s="17" t="s">
        <v>201</v>
      </c>
      <c r="B167" s="20" t="s">
        <v>233</v>
      </c>
      <c r="C167" s="27"/>
      <c r="D167" s="13" t="s">
        <v>58</v>
      </c>
      <c r="E167" s="112">
        <v>95</v>
      </c>
      <c r="F167" s="12">
        <f t="shared" si="15"/>
        <v>0</v>
      </c>
    </row>
    <row r="168" spans="1:243" ht="25.5" x14ac:dyDescent="0.2">
      <c r="A168" s="17" t="s">
        <v>45</v>
      </c>
      <c r="B168" s="20" t="s">
        <v>230</v>
      </c>
      <c r="C168" s="27"/>
      <c r="D168" s="13" t="s">
        <v>58</v>
      </c>
      <c r="E168" s="112">
        <v>87</v>
      </c>
      <c r="F168" s="12">
        <f t="shared" si="15"/>
        <v>0</v>
      </c>
    </row>
    <row r="169" spans="1:243" ht="25.5" x14ac:dyDescent="0.2">
      <c r="A169" s="17" t="s">
        <v>202</v>
      </c>
      <c r="B169" s="20" t="s">
        <v>231</v>
      </c>
      <c r="C169" s="27"/>
      <c r="D169" s="13" t="s">
        <v>58</v>
      </c>
      <c r="E169" s="112">
        <v>144</v>
      </c>
      <c r="F169" s="12">
        <f t="shared" si="15"/>
        <v>0</v>
      </c>
    </row>
    <row r="170" spans="1:243" s="6" customFormat="1" ht="25.5" x14ac:dyDescent="0.2">
      <c r="A170" s="17" t="s">
        <v>234</v>
      </c>
      <c r="B170" s="20" t="s">
        <v>275</v>
      </c>
      <c r="C170" s="27"/>
      <c r="D170" s="13" t="s">
        <v>58</v>
      </c>
      <c r="E170" s="112">
        <v>87</v>
      </c>
      <c r="F170" s="12">
        <f t="shared" si="15"/>
        <v>0</v>
      </c>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c r="FI170" s="1"/>
      <c r="FJ170" s="1"/>
      <c r="FK170" s="1"/>
      <c r="FL170" s="1"/>
      <c r="FM170" s="1"/>
      <c r="FN170" s="1"/>
      <c r="FO170" s="1"/>
      <c r="FP170" s="1"/>
      <c r="FQ170" s="1"/>
      <c r="FR170" s="1"/>
      <c r="FS170" s="1"/>
      <c r="FT170" s="1"/>
      <c r="FU170" s="1"/>
      <c r="FV170" s="1"/>
      <c r="FW170" s="1"/>
      <c r="FX170" s="1"/>
      <c r="FY170" s="1"/>
      <c r="FZ170" s="1"/>
      <c r="GA170" s="1"/>
      <c r="GB170" s="1"/>
      <c r="GC170" s="1"/>
      <c r="GD170" s="1"/>
      <c r="GE170" s="1"/>
      <c r="GF170" s="1"/>
      <c r="GG170" s="1"/>
      <c r="GH170" s="1"/>
      <c r="GI170" s="1"/>
      <c r="GJ170" s="1"/>
      <c r="GK170" s="1"/>
      <c r="GL170" s="1"/>
      <c r="GM170" s="1"/>
      <c r="GN170" s="1"/>
      <c r="GO170" s="1"/>
      <c r="GP170" s="1"/>
      <c r="GQ170" s="1"/>
      <c r="GR170" s="1"/>
      <c r="GS170" s="1"/>
      <c r="GT170" s="1"/>
      <c r="GU170" s="1"/>
      <c r="GV170" s="1"/>
      <c r="GW170" s="1"/>
      <c r="GX170" s="1"/>
      <c r="GY170" s="1"/>
      <c r="GZ170" s="1"/>
      <c r="HA170" s="1"/>
      <c r="HB170" s="1"/>
      <c r="HC170" s="1"/>
      <c r="HD170" s="1"/>
      <c r="HE170" s="1"/>
      <c r="HF170" s="1"/>
      <c r="HG170" s="1"/>
      <c r="HH170" s="1"/>
      <c r="HI170" s="1"/>
      <c r="HJ170" s="1"/>
      <c r="HK170" s="1"/>
      <c r="HL170" s="1"/>
      <c r="HM170" s="1"/>
      <c r="HN170" s="1"/>
      <c r="HO170" s="1"/>
      <c r="HP170" s="1"/>
      <c r="HQ170" s="1"/>
      <c r="HR170" s="1"/>
      <c r="HS170" s="1"/>
      <c r="HT170" s="1"/>
      <c r="HU170" s="1"/>
      <c r="HV170" s="1"/>
      <c r="HW170" s="1"/>
      <c r="HX170" s="1"/>
      <c r="HY170" s="1"/>
      <c r="HZ170" s="1"/>
      <c r="IA170" s="1"/>
      <c r="IB170" s="1"/>
      <c r="IC170" s="1"/>
      <c r="ID170" s="1"/>
      <c r="IE170" s="1"/>
      <c r="IF170" s="1"/>
      <c r="IG170" s="1"/>
      <c r="IH170" s="1"/>
      <c r="II170" s="1"/>
    </row>
    <row r="171" spans="1:243" s="7" customFormat="1" ht="25.5" x14ac:dyDescent="0.2">
      <c r="A171" s="17" t="s">
        <v>203</v>
      </c>
      <c r="B171" s="20" t="s">
        <v>277</v>
      </c>
      <c r="C171" s="27"/>
      <c r="D171" s="13" t="s">
        <v>58</v>
      </c>
      <c r="E171" s="112">
        <v>144</v>
      </c>
      <c r="F171" s="12">
        <f t="shared" si="15"/>
        <v>0</v>
      </c>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c r="FI171" s="1"/>
      <c r="FJ171" s="1"/>
      <c r="FK171" s="1"/>
      <c r="FL171" s="1"/>
      <c r="FM171" s="1"/>
      <c r="FN171" s="1"/>
      <c r="FO171" s="1"/>
      <c r="FP171" s="1"/>
      <c r="FQ171" s="1"/>
      <c r="FR171" s="1"/>
      <c r="FS171" s="1"/>
      <c r="FT171" s="1"/>
      <c r="FU171" s="1"/>
      <c r="FV171" s="1"/>
      <c r="FW171" s="1"/>
      <c r="FX171" s="1"/>
      <c r="FY171" s="1"/>
      <c r="FZ171" s="1"/>
      <c r="GA171" s="1"/>
      <c r="GB171" s="1"/>
      <c r="GC171" s="1"/>
      <c r="GD171" s="1"/>
      <c r="GE171" s="1"/>
      <c r="GF171" s="1"/>
      <c r="GG171" s="1"/>
      <c r="GH171" s="1"/>
      <c r="GI171" s="1"/>
      <c r="GJ171" s="1"/>
      <c r="GK171" s="1"/>
      <c r="GL171" s="1"/>
      <c r="GM171" s="1"/>
      <c r="GN171" s="1"/>
      <c r="GO171" s="1"/>
      <c r="GP171" s="1"/>
      <c r="GQ171" s="1"/>
      <c r="GR171" s="1"/>
      <c r="GS171" s="1"/>
      <c r="GT171" s="1"/>
      <c r="GU171" s="1"/>
      <c r="GV171" s="1"/>
      <c r="GW171" s="1"/>
      <c r="GX171" s="1"/>
      <c r="GY171" s="1"/>
      <c r="GZ171" s="1"/>
      <c r="HA171" s="1"/>
      <c r="HB171" s="1"/>
      <c r="HC171" s="1"/>
      <c r="HD171" s="1"/>
      <c r="HE171" s="1"/>
      <c r="HF171" s="1"/>
      <c r="HG171" s="1"/>
      <c r="HH171" s="1"/>
      <c r="HI171" s="1"/>
      <c r="HJ171" s="1"/>
      <c r="HK171" s="1"/>
      <c r="HL171" s="1"/>
      <c r="HM171" s="1"/>
      <c r="HN171" s="1"/>
      <c r="HO171" s="1"/>
      <c r="HP171" s="1"/>
      <c r="HQ171" s="1"/>
      <c r="HR171" s="1"/>
      <c r="HS171" s="1"/>
      <c r="HT171" s="1"/>
      <c r="HU171" s="1"/>
      <c r="HV171" s="1"/>
      <c r="HW171" s="1"/>
      <c r="HX171" s="1"/>
      <c r="HY171" s="1"/>
      <c r="HZ171" s="1"/>
      <c r="IA171" s="1"/>
      <c r="IB171" s="1"/>
      <c r="IC171" s="1"/>
      <c r="ID171" s="1"/>
      <c r="IE171" s="1"/>
      <c r="IF171" s="1"/>
      <c r="IG171" s="1"/>
      <c r="IH171" s="1"/>
      <c r="II171" s="1"/>
    </row>
    <row r="172" spans="1:243" s="7" customFormat="1" x14ac:dyDescent="0.2">
      <c r="A172" s="17" t="s">
        <v>287</v>
      </c>
      <c r="B172" s="20" t="s">
        <v>268</v>
      </c>
      <c r="C172" s="27"/>
      <c r="D172" s="13" t="s">
        <v>58</v>
      </c>
      <c r="E172" s="112">
        <v>65</v>
      </c>
      <c r="F172" s="12">
        <f t="shared" si="15"/>
        <v>0</v>
      </c>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c r="FI172" s="1"/>
      <c r="FJ172" s="1"/>
      <c r="FK172" s="1"/>
      <c r="FL172" s="1"/>
      <c r="FM172" s="1"/>
      <c r="FN172" s="1"/>
      <c r="FO172" s="1"/>
      <c r="FP172" s="1"/>
      <c r="FQ172" s="1"/>
      <c r="FR172" s="1"/>
      <c r="FS172" s="1"/>
      <c r="FT172" s="1"/>
      <c r="FU172" s="1"/>
      <c r="FV172" s="1"/>
      <c r="FW172" s="1"/>
      <c r="FX172" s="1"/>
      <c r="FY172" s="1"/>
      <c r="FZ172" s="1"/>
      <c r="GA172" s="1"/>
      <c r="GB172" s="1"/>
      <c r="GC172" s="1"/>
      <c r="GD172" s="1"/>
      <c r="GE172" s="1"/>
      <c r="GF172" s="1"/>
      <c r="GG172" s="1"/>
      <c r="GH172" s="1"/>
      <c r="GI172" s="1"/>
      <c r="GJ172" s="1"/>
      <c r="GK172" s="1"/>
      <c r="GL172" s="1"/>
      <c r="GM172" s="1"/>
      <c r="GN172" s="1"/>
      <c r="GO172" s="1"/>
      <c r="GP172" s="1"/>
      <c r="GQ172" s="1"/>
      <c r="GR172" s="1"/>
      <c r="GS172" s="1"/>
      <c r="GT172" s="1"/>
      <c r="GU172" s="1"/>
      <c r="GV172" s="1"/>
      <c r="GW172" s="1"/>
      <c r="GX172" s="1"/>
      <c r="GY172" s="1"/>
      <c r="GZ172" s="1"/>
      <c r="HA172" s="1"/>
      <c r="HB172" s="1"/>
      <c r="HC172" s="1"/>
      <c r="HD172" s="1"/>
      <c r="HE172" s="1"/>
      <c r="HF172" s="1"/>
      <c r="HG172" s="1"/>
      <c r="HH172" s="1"/>
      <c r="HI172" s="1"/>
      <c r="HJ172" s="1"/>
      <c r="HK172" s="1"/>
      <c r="HL172" s="1"/>
      <c r="HM172" s="1"/>
      <c r="HN172" s="1"/>
      <c r="HO172" s="1"/>
      <c r="HP172" s="1"/>
      <c r="HQ172" s="1"/>
      <c r="HR172" s="1"/>
      <c r="HS172" s="1"/>
      <c r="HT172" s="1"/>
      <c r="HU172" s="1"/>
      <c r="HV172" s="1"/>
      <c r="HW172" s="1"/>
      <c r="HX172" s="1"/>
      <c r="HY172" s="1"/>
      <c r="HZ172" s="1"/>
      <c r="IA172" s="1"/>
      <c r="IB172" s="1"/>
      <c r="IC172" s="1"/>
      <c r="ID172" s="1"/>
      <c r="IE172" s="1"/>
      <c r="IF172" s="1"/>
      <c r="IG172" s="1"/>
      <c r="IH172" s="1"/>
      <c r="II172" s="1"/>
    </row>
    <row r="173" spans="1:243" s="6" customFormat="1" x14ac:dyDescent="0.2">
      <c r="A173" s="17" t="s">
        <v>270</v>
      </c>
      <c r="B173" s="20" t="s">
        <v>269</v>
      </c>
      <c r="C173" s="27"/>
      <c r="D173" s="13" t="s">
        <v>58</v>
      </c>
      <c r="E173" s="112">
        <v>110</v>
      </c>
      <c r="F173" s="12">
        <f t="shared" si="15"/>
        <v>0</v>
      </c>
    </row>
    <row r="174" spans="1:243" s="6" customFormat="1" x14ac:dyDescent="0.2">
      <c r="A174" s="17" t="s">
        <v>273</v>
      </c>
      <c r="B174" s="20" t="s">
        <v>412</v>
      </c>
      <c r="C174" s="27"/>
      <c r="D174" s="13" t="s">
        <v>58</v>
      </c>
      <c r="E174" s="112">
        <v>150</v>
      </c>
      <c r="F174" s="12">
        <f t="shared" si="15"/>
        <v>0</v>
      </c>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7"/>
      <c r="EV174" s="7"/>
      <c r="EW174" s="7"/>
      <c r="EX174" s="7"/>
      <c r="EY174" s="7"/>
      <c r="EZ174" s="7"/>
      <c r="FA174" s="7"/>
      <c r="FB174" s="7"/>
      <c r="FC174" s="7"/>
      <c r="FD174" s="7"/>
      <c r="FE174" s="7"/>
      <c r="FF174" s="7"/>
      <c r="FG174" s="7"/>
      <c r="FH174" s="7"/>
      <c r="FI174" s="7"/>
      <c r="FJ174" s="7"/>
      <c r="FK174" s="7"/>
      <c r="FL174" s="7"/>
      <c r="FM174" s="7"/>
      <c r="FN174" s="7"/>
      <c r="FO174" s="7"/>
      <c r="FP174" s="7"/>
      <c r="FQ174" s="7"/>
      <c r="FR174" s="7"/>
      <c r="FS174" s="7"/>
      <c r="FT174" s="7"/>
      <c r="FU174" s="7"/>
      <c r="FV174" s="7"/>
      <c r="FW174" s="7"/>
      <c r="FX174" s="7"/>
      <c r="FY174" s="7"/>
      <c r="FZ174" s="7"/>
      <c r="GA174" s="7"/>
      <c r="GB174" s="7"/>
      <c r="GC174" s="7"/>
      <c r="GD174" s="7"/>
      <c r="GE174" s="7"/>
      <c r="GF174" s="7"/>
      <c r="GG174" s="7"/>
      <c r="GH174" s="7"/>
      <c r="GI174" s="7"/>
      <c r="GJ174" s="7"/>
      <c r="GK174" s="7"/>
      <c r="GL174" s="7"/>
      <c r="GM174" s="7"/>
      <c r="GN174" s="7"/>
      <c r="GO174" s="7"/>
      <c r="GP174" s="7"/>
      <c r="GQ174" s="7"/>
      <c r="GR174" s="7"/>
      <c r="GS174" s="7"/>
      <c r="GT174" s="7"/>
      <c r="GU174" s="7"/>
      <c r="GV174" s="7"/>
      <c r="GW174" s="7"/>
      <c r="GX174" s="7"/>
      <c r="GY174" s="7"/>
      <c r="GZ174" s="7"/>
      <c r="HA174" s="7"/>
      <c r="HB174" s="7"/>
      <c r="HC174" s="7"/>
      <c r="HD174" s="7"/>
      <c r="HE174" s="7"/>
      <c r="HF174" s="7"/>
      <c r="HG174" s="7"/>
      <c r="HH174" s="7"/>
      <c r="HI174" s="7"/>
      <c r="HJ174" s="7"/>
      <c r="HK174" s="7"/>
      <c r="HL174" s="7"/>
      <c r="HM174" s="7"/>
      <c r="HN174" s="7"/>
      <c r="HO174" s="7"/>
      <c r="HP174" s="7"/>
      <c r="HQ174" s="7"/>
      <c r="HR174" s="7"/>
      <c r="HS174" s="7"/>
      <c r="HT174" s="7"/>
      <c r="HU174" s="7"/>
      <c r="HV174" s="7"/>
      <c r="HW174" s="7"/>
      <c r="HX174" s="7"/>
      <c r="HY174" s="7"/>
      <c r="HZ174" s="7"/>
      <c r="IA174" s="7"/>
      <c r="IB174" s="7"/>
      <c r="IC174" s="7"/>
      <c r="ID174" s="7"/>
      <c r="IE174" s="7"/>
      <c r="IF174" s="7"/>
      <c r="IG174" s="7"/>
      <c r="IH174" s="7"/>
      <c r="II174" s="7"/>
    </row>
    <row r="175" spans="1:243" s="6" customFormat="1" x14ac:dyDescent="0.2">
      <c r="A175" s="17" t="s">
        <v>42</v>
      </c>
      <c r="B175" s="20" t="s">
        <v>43</v>
      </c>
      <c r="C175" s="27"/>
      <c r="D175" s="13" t="s">
        <v>58</v>
      </c>
      <c r="E175" s="112">
        <v>110</v>
      </c>
      <c r="F175" s="12">
        <f t="shared" si="15"/>
        <v>0</v>
      </c>
    </row>
    <row r="176" spans="1:243" x14ac:dyDescent="0.2">
      <c r="A176" s="17" t="s">
        <v>204</v>
      </c>
      <c r="B176" s="20" t="s">
        <v>209</v>
      </c>
      <c r="C176" s="27"/>
      <c r="D176" s="13" t="s">
        <v>251</v>
      </c>
      <c r="E176" s="112">
        <v>673</v>
      </c>
      <c r="F176" s="12">
        <f t="shared" si="15"/>
        <v>0</v>
      </c>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c r="BO176" s="6"/>
      <c r="BP176" s="6"/>
      <c r="BQ176" s="6"/>
      <c r="BR176" s="6"/>
      <c r="BS176" s="6"/>
      <c r="BT176" s="6"/>
      <c r="BU176" s="6"/>
      <c r="BV176" s="6"/>
      <c r="BW176" s="6"/>
      <c r="BX176" s="6"/>
      <c r="BY176" s="6"/>
      <c r="BZ176" s="6"/>
      <c r="CA176" s="6"/>
      <c r="CB176" s="6"/>
      <c r="CC176" s="6"/>
      <c r="CD176" s="6"/>
      <c r="CE176" s="6"/>
      <c r="CF176" s="6"/>
      <c r="CG176" s="6"/>
      <c r="CH176" s="6"/>
      <c r="CI176" s="6"/>
      <c r="CJ176" s="6"/>
      <c r="CK176" s="6"/>
      <c r="CL176" s="6"/>
      <c r="CM176" s="6"/>
      <c r="CN176" s="6"/>
      <c r="CO176" s="6"/>
      <c r="CP176" s="6"/>
      <c r="CQ176" s="6"/>
      <c r="CR176" s="6"/>
      <c r="CS176" s="6"/>
      <c r="CT176" s="6"/>
      <c r="CU176" s="6"/>
      <c r="CV176" s="6"/>
      <c r="CW176" s="6"/>
      <c r="CX176" s="6"/>
      <c r="CY176" s="6"/>
      <c r="CZ176" s="6"/>
      <c r="DA176" s="6"/>
      <c r="DB176" s="6"/>
      <c r="DC176" s="6"/>
      <c r="DD176" s="6"/>
      <c r="DE176" s="6"/>
      <c r="DF176" s="6"/>
      <c r="DG176" s="6"/>
      <c r="DH176" s="6"/>
      <c r="DI176" s="6"/>
      <c r="DJ176" s="6"/>
      <c r="DK176" s="6"/>
      <c r="DL176" s="6"/>
      <c r="DM176" s="6"/>
      <c r="DN176" s="6"/>
      <c r="DO176" s="6"/>
      <c r="DP176" s="6"/>
      <c r="DQ176" s="6"/>
      <c r="DR176" s="6"/>
      <c r="DS176" s="6"/>
      <c r="DT176" s="6"/>
      <c r="DU176" s="6"/>
      <c r="DV176" s="6"/>
      <c r="DW176" s="6"/>
      <c r="DX176" s="6"/>
      <c r="DY176" s="6"/>
      <c r="DZ176" s="6"/>
      <c r="EA176" s="6"/>
      <c r="EB176" s="6"/>
      <c r="EC176" s="6"/>
      <c r="ED176" s="6"/>
      <c r="EE176" s="6"/>
      <c r="EF176" s="6"/>
      <c r="EG176" s="6"/>
      <c r="EH176" s="6"/>
      <c r="EI176" s="6"/>
      <c r="EJ176" s="6"/>
      <c r="EK176" s="6"/>
      <c r="EL176" s="6"/>
      <c r="EM176" s="6"/>
      <c r="EN176" s="6"/>
      <c r="EO176" s="6"/>
      <c r="EP176" s="6"/>
      <c r="EQ176" s="6"/>
      <c r="ER176" s="6"/>
      <c r="ES176" s="6"/>
      <c r="ET176" s="6"/>
      <c r="EU176" s="6"/>
      <c r="EV176" s="6"/>
      <c r="EW176" s="6"/>
      <c r="EX176" s="6"/>
      <c r="EY176" s="6"/>
      <c r="EZ176" s="6"/>
      <c r="FA176" s="6"/>
      <c r="FB176" s="6"/>
      <c r="FC176" s="6"/>
      <c r="FD176" s="6"/>
      <c r="FE176" s="6"/>
      <c r="FF176" s="6"/>
      <c r="FG176" s="6"/>
      <c r="FH176" s="6"/>
      <c r="FI176" s="6"/>
      <c r="FJ176" s="6"/>
      <c r="FK176" s="6"/>
      <c r="FL176" s="6"/>
      <c r="FM176" s="6"/>
      <c r="FN176" s="6"/>
      <c r="FO176" s="6"/>
      <c r="FP176" s="6"/>
      <c r="FQ176" s="6"/>
      <c r="FR176" s="6"/>
      <c r="FS176" s="6"/>
      <c r="FT176" s="6"/>
      <c r="FU176" s="6"/>
      <c r="FV176" s="6"/>
      <c r="FW176" s="6"/>
      <c r="FX176" s="6"/>
      <c r="FY176" s="6"/>
      <c r="FZ176" s="6"/>
      <c r="GA176" s="6"/>
      <c r="GB176" s="6"/>
      <c r="GC176" s="6"/>
      <c r="GD176" s="6"/>
      <c r="GE176" s="6"/>
      <c r="GF176" s="6"/>
      <c r="GG176" s="6"/>
      <c r="GH176" s="6"/>
      <c r="GI176" s="6"/>
      <c r="GJ176" s="6"/>
      <c r="GK176" s="6"/>
      <c r="GL176" s="6"/>
      <c r="GM176" s="6"/>
      <c r="GN176" s="6"/>
      <c r="GO176" s="6"/>
      <c r="GP176" s="6"/>
      <c r="GQ176" s="6"/>
      <c r="GR176" s="6"/>
      <c r="GS176" s="6"/>
      <c r="GT176" s="6"/>
      <c r="GU176" s="6"/>
      <c r="GV176" s="6"/>
      <c r="GW176" s="6"/>
      <c r="GX176" s="6"/>
      <c r="GY176" s="6"/>
      <c r="GZ176" s="6"/>
      <c r="HA176" s="6"/>
      <c r="HB176" s="6"/>
      <c r="HC176" s="6"/>
      <c r="HD176" s="6"/>
      <c r="HE176" s="6"/>
      <c r="HF176" s="6"/>
      <c r="HG176" s="6"/>
      <c r="HH176" s="6"/>
      <c r="HI176" s="6"/>
      <c r="HJ176" s="6"/>
      <c r="HK176" s="6"/>
      <c r="HL176" s="6"/>
      <c r="HM176" s="6"/>
      <c r="HN176" s="6"/>
      <c r="HO176" s="6"/>
      <c r="HP176" s="6"/>
      <c r="HQ176" s="6"/>
      <c r="HR176" s="6"/>
      <c r="HS176" s="6"/>
      <c r="HT176" s="6"/>
      <c r="HU176" s="6"/>
      <c r="HV176" s="6"/>
      <c r="HW176" s="6"/>
      <c r="HX176" s="6"/>
      <c r="HY176" s="6"/>
      <c r="HZ176" s="6"/>
      <c r="IA176" s="6"/>
      <c r="IB176" s="6"/>
      <c r="IC176" s="6"/>
      <c r="ID176" s="6"/>
      <c r="IE176" s="6"/>
      <c r="IF176" s="6"/>
      <c r="IG176" s="6"/>
      <c r="IH176" s="6"/>
      <c r="II176" s="6"/>
    </row>
    <row r="177" spans="1:244" ht="12.75" customHeight="1" x14ac:dyDescent="0.2">
      <c r="A177" s="17" t="s">
        <v>205</v>
      </c>
      <c r="B177" s="20" t="s">
        <v>212</v>
      </c>
      <c r="C177" s="27"/>
      <c r="D177" s="13" t="s">
        <v>251</v>
      </c>
      <c r="E177" s="112">
        <v>1682</v>
      </c>
      <c r="F177" s="12">
        <f t="shared" si="15"/>
        <v>0</v>
      </c>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c r="BO177" s="6"/>
      <c r="BP177" s="6"/>
      <c r="BQ177" s="6"/>
      <c r="BR177" s="6"/>
      <c r="BS177" s="6"/>
      <c r="BT177" s="6"/>
      <c r="BU177" s="6"/>
      <c r="BV177" s="6"/>
      <c r="BW177" s="6"/>
      <c r="BX177" s="6"/>
      <c r="BY177" s="6"/>
      <c r="BZ177" s="6"/>
      <c r="CA177" s="6"/>
      <c r="CB177" s="6"/>
      <c r="CC177" s="6"/>
      <c r="CD177" s="6"/>
      <c r="CE177" s="6"/>
      <c r="CF177" s="6"/>
      <c r="CG177" s="6"/>
      <c r="CH177" s="6"/>
      <c r="CI177" s="6"/>
      <c r="CJ177" s="6"/>
      <c r="CK177" s="6"/>
      <c r="CL177" s="6"/>
      <c r="CM177" s="6"/>
      <c r="CN177" s="6"/>
      <c r="CO177" s="6"/>
      <c r="CP177" s="6"/>
      <c r="CQ177" s="6"/>
      <c r="CR177" s="6"/>
      <c r="CS177" s="6"/>
      <c r="CT177" s="6"/>
      <c r="CU177" s="6"/>
      <c r="CV177" s="6"/>
      <c r="CW177" s="6"/>
      <c r="CX177" s="6"/>
      <c r="CY177" s="6"/>
      <c r="CZ177" s="6"/>
      <c r="DA177" s="6"/>
      <c r="DB177" s="6"/>
      <c r="DC177" s="6"/>
      <c r="DD177" s="6"/>
      <c r="DE177" s="6"/>
      <c r="DF177" s="6"/>
      <c r="DG177" s="6"/>
      <c r="DH177" s="6"/>
      <c r="DI177" s="6"/>
      <c r="DJ177" s="6"/>
      <c r="DK177" s="6"/>
      <c r="DL177" s="6"/>
      <c r="DM177" s="6"/>
      <c r="DN177" s="6"/>
      <c r="DO177" s="6"/>
      <c r="DP177" s="6"/>
      <c r="DQ177" s="6"/>
      <c r="DR177" s="6"/>
      <c r="DS177" s="6"/>
      <c r="DT177" s="6"/>
      <c r="DU177" s="6"/>
      <c r="DV177" s="6"/>
      <c r="DW177" s="6"/>
      <c r="DX177" s="6"/>
      <c r="DY177" s="6"/>
      <c r="DZ177" s="6"/>
      <c r="EA177" s="6"/>
      <c r="EB177" s="6"/>
      <c r="EC177" s="6"/>
      <c r="ED177" s="6"/>
      <c r="EE177" s="6"/>
      <c r="EF177" s="6"/>
      <c r="EG177" s="6"/>
      <c r="EH177" s="6"/>
      <c r="EI177" s="6"/>
      <c r="EJ177" s="6"/>
      <c r="EK177" s="6"/>
      <c r="EL177" s="6"/>
      <c r="EM177" s="6"/>
      <c r="EN177" s="6"/>
      <c r="EO177" s="6"/>
      <c r="EP177" s="6"/>
      <c r="EQ177" s="6"/>
      <c r="ER177" s="6"/>
      <c r="ES177" s="6"/>
      <c r="ET177" s="6"/>
      <c r="EU177" s="6"/>
      <c r="EV177" s="6"/>
      <c r="EW177" s="6"/>
      <c r="EX177" s="6"/>
      <c r="EY177" s="6"/>
      <c r="EZ177" s="6"/>
      <c r="FA177" s="6"/>
      <c r="FB177" s="6"/>
      <c r="FC177" s="6"/>
      <c r="FD177" s="6"/>
      <c r="FE177" s="6"/>
      <c r="FF177" s="6"/>
      <c r="FG177" s="6"/>
      <c r="FH177" s="6"/>
      <c r="FI177" s="6"/>
      <c r="FJ177" s="6"/>
      <c r="FK177" s="6"/>
      <c r="FL177" s="6"/>
      <c r="FM177" s="6"/>
      <c r="FN177" s="6"/>
      <c r="FO177" s="6"/>
      <c r="FP177" s="6"/>
      <c r="FQ177" s="6"/>
      <c r="FR177" s="6"/>
      <c r="FS177" s="6"/>
      <c r="FT177" s="6"/>
      <c r="FU177" s="6"/>
      <c r="FV177" s="6"/>
      <c r="FW177" s="6"/>
      <c r="FX177" s="6"/>
      <c r="FY177" s="6"/>
      <c r="FZ177" s="6"/>
      <c r="GA177" s="6"/>
      <c r="GB177" s="6"/>
      <c r="GC177" s="6"/>
      <c r="GD177" s="6"/>
      <c r="GE177" s="6"/>
      <c r="GF177" s="6"/>
      <c r="GG177" s="6"/>
      <c r="GH177" s="6"/>
      <c r="GI177" s="6"/>
      <c r="GJ177" s="6"/>
      <c r="GK177" s="6"/>
      <c r="GL177" s="6"/>
      <c r="GM177" s="6"/>
      <c r="GN177" s="6"/>
      <c r="GO177" s="6"/>
      <c r="GP177" s="6"/>
      <c r="GQ177" s="6"/>
      <c r="GR177" s="6"/>
      <c r="GS177" s="6"/>
      <c r="GT177" s="6"/>
      <c r="GU177" s="6"/>
      <c r="GV177" s="6"/>
      <c r="GW177" s="6"/>
      <c r="GX177" s="6"/>
      <c r="GY177" s="6"/>
      <c r="GZ177" s="6"/>
      <c r="HA177" s="6"/>
      <c r="HB177" s="6"/>
      <c r="HC177" s="6"/>
      <c r="HD177" s="6"/>
      <c r="HE177" s="6"/>
      <c r="HF177" s="6"/>
      <c r="HG177" s="6"/>
      <c r="HH177" s="6"/>
      <c r="HI177" s="6"/>
      <c r="HJ177" s="6"/>
      <c r="HK177" s="6"/>
      <c r="HL177" s="6"/>
      <c r="HM177" s="6"/>
      <c r="HN177" s="6"/>
      <c r="HO177" s="6"/>
      <c r="HP177" s="6"/>
      <c r="HQ177" s="6"/>
      <c r="HR177" s="6"/>
      <c r="HS177" s="6"/>
      <c r="HT177" s="6"/>
      <c r="HU177" s="6"/>
      <c r="HV177" s="6"/>
      <c r="HW177" s="6"/>
      <c r="HX177" s="6"/>
      <c r="HY177" s="6"/>
      <c r="HZ177" s="6"/>
      <c r="IA177" s="6"/>
      <c r="IB177" s="6"/>
      <c r="IC177" s="6"/>
      <c r="ID177" s="6"/>
      <c r="IE177" s="6"/>
      <c r="IF177" s="6"/>
      <c r="IG177" s="6"/>
      <c r="IH177" s="6"/>
      <c r="II177" s="6"/>
    </row>
    <row r="178" spans="1:244" x14ac:dyDescent="0.2">
      <c r="A178" s="17" t="s">
        <v>206</v>
      </c>
      <c r="B178" s="20" t="s">
        <v>210</v>
      </c>
      <c r="C178" s="27"/>
      <c r="D178" s="13" t="s">
        <v>251</v>
      </c>
      <c r="E178" s="112">
        <v>79</v>
      </c>
      <c r="F178" s="12">
        <f t="shared" si="15"/>
        <v>0</v>
      </c>
    </row>
    <row r="179" spans="1:244" x14ac:dyDescent="0.2">
      <c r="A179" s="17" t="s">
        <v>207</v>
      </c>
      <c r="B179" s="20" t="s">
        <v>211</v>
      </c>
      <c r="C179" s="27"/>
      <c r="D179" s="13" t="s">
        <v>251</v>
      </c>
      <c r="E179" s="112">
        <v>318</v>
      </c>
      <c r="F179" s="12">
        <f t="shared" si="15"/>
        <v>0</v>
      </c>
    </row>
    <row r="180" spans="1:244" x14ac:dyDescent="0.2">
      <c r="A180" s="17" t="s">
        <v>208</v>
      </c>
      <c r="B180" s="20" t="s">
        <v>336</v>
      </c>
      <c r="C180" s="27"/>
      <c r="D180" s="13" t="s">
        <v>251</v>
      </c>
      <c r="E180" s="112">
        <v>688</v>
      </c>
      <c r="F180" s="12">
        <f t="shared" si="15"/>
        <v>0</v>
      </c>
    </row>
    <row r="181" spans="1:244" ht="20.100000000000001" customHeight="1" thickBot="1" x14ac:dyDescent="0.25">
      <c r="A181" s="22" t="s">
        <v>136</v>
      </c>
      <c r="B181" s="23" t="s">
        <v>16</v>
      </c>
      <c r="C181" s="24"/>
      <c r="D181" s="24"/>
      <c r="E181" s="106"/>
      <c r="F181" s="25"/>
    </row>
    <row r="182" spans="1:244" ht="25.5" x14ac:dyDescent="0.2">
      <c r="A182" s="42" t="s">
        <v>235</v>
      </c>
      <c r="B182" s="19" t="s">
        <v>413</v>
      </c>
      <c r="C182" s="26"/>
      <c r="D182" s="13" t="s">
        <v>58</v>
      </c>
      <c r="E182" s="111">
        <v>203</v>
      </c>
      <c r="F182" s="12">
        <f>C182*E182</f>
        <v>0</v>
      </c>
    </row>
    <row r="183" spans="1:244" ht="25.5" x14ac:dyDescent="0.2">
      <c r="A183" s="43" t="s">
        <v>236</v>
      </c>
      <c r="B183" s="20" t="s">
        <v>414</v>
      </c>
      <c r="C183" s="27"/>
      <c r="D183" s="13" t="s">
        <v>58</v>
      </c>
      <c r="E183" s="112">
        <v>227</v>
      </c>
      <c r="F183" s="12">
        <f t="shared" ref="F183:F200" si="16">C183*E183</f>
        <v>0</v>
      </c>
    </row>
    <row r="184" spans="1:244" ht="25.5" x14ac:dyDescent="0.2">
      <c r="A184" s="20" t="s">
        <v>271</v>
      </c>
      <c r="B184" s="20" t="s">
        <v>415</v>
      </c>
      <c r="C184" s="27"/>
      <c r="D184" s="13" t="s">
        <v>58</v>
      </c>
      <c r="E184" s="112">
        <v>202</v>
      </c>
      <c r="F184" s="12">
        <f t="shared" si="16"/>
        <v>0</v>
      </c>
    </row>
    <row r="185" spans="1:244" ht="25.5" x14ac:dyDescent="0.2">
      <c r="A185" s="20" t="s">
        <v>272</v>
      </c>
      <c r="B185" s="20" t="s">
        <v>416</v>
      </c>
      <c r="C185" s="27"/>
      <c r="D185" s="13" t="s">
        <v>58</v>
      </c>
      <c r="E185" s="112">
        <v>254</v>
      </c>
      <c r="F185" s="12">
        <f t="shared" si="16"/>
        <v>0</v>
      </c>
    </row>
    <row r="186" spans="1:244" x14ac:dyDescent="0.2">
      <c r="A186" s="43" t="s">
        <v>37</v>
      </c>
      <c r="B186" s="20" t="s">
        <v>49</v>
      </c>
      <c r="C186" s="27"/>
      <c r="D186" s="13" t="s">
        <v>58</v>
      </c>
      <c r="E186" s="112">
        <v>123</v>
      </c>
      <c r="F186" s="12">
        <f t="shared" si="16"/>
        <v>0</v>
      </c>
    </row>
    <row r="187" spans="1:244" ht="25.5" x14ac:dyDescent="0.2">
      <c r="A187" s="44" t="s">
        <v>221</v>
      </c>
      <c r="B187" s="20" t="s">
        <v>50</v>
      </c>
      <c r="C187" s="27"/>
      <c r="D187" s="13" t="s">
        <v>58</v>
      </c>
      <c r="E187" s="112">
        <v>27</v>
      </c>
      <c r="F187" s="12">
        <f t="shared" si="16"/>
        <v>0</v>
      </c>
    </row>
    <row r="188" spans="1:244" ht="25.5" x14ac:dyDescent="0.2">
      <c r="A188" s="45" t="s">
        <v>219</v>
      </c>
      <c r="B188" s="20" t="s">
        <v>51</v>
      </c>
      <c r="C188" s="27"/>
      <c r="D188" s="13" t="s">
        <v>58</v>
      </c>
      <c r="E188" s="112">
        <v>91</v>
      </c>
      <c r="F188" s="12">
        <f t="shared" si="16"/>
        <v>0</v>
      </c>
    </row>
    <row r="189" spans="1:244" s="4" customFormat="1" x14ac:dyDescent="0.2">
      <c r="A189" s="44" t="s">
        <v>371</v>
      </c>
      <c r="B189" s="20" t="s">
        <v>52</v>
      </c>
      <c r="C189" s="27"/>
      <c r="D189" s="13" t="s">
        <v>58</v>
      </c>
      <c r="E189" s="112">
        <v>32</v>
      </c>
      <c r="F189" s="12">
        <f t="shared" si="16"/>
        <v>0</v>
      </c>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c r="FI189" s="1"/>
      <c r="FJ189" s="1"/>
      <c r="FK189" s="1"/>
      <c r="FL189" s="1"/>
      <c r="FM189" s="1"/>
      <c r="FN189" s="1"/>
      <c r="FO189" s="1"/>
      <c r="FP189" s="1"/>
      <c r="FQ189" s="1"/>
      <c r="FR189" s="1"/>
      <c r="FS189" s="1"/>
      <c r="FT189" s="1"/>
      <c r="FU189" s="1"/>
      <c r="FV189" s="1"/>
      <c r="FW189" s="1"/>
      <c r="FX189" s="1"/>
      <c r="FY189" s="1"/>
      <c r="FZ189" s="1"/>
      <c r="GA189" s="1"/>
      <c r="GB189" s="1"/>
      <c r="GC189" s="1"/>
      <c r="GD189" s="1"/>
      <c r="GE189" s="1"/>
      <c r="GF189" s="1"/>
      <c r="GG189" s="1"/>
      <c r="GH189" s="1"/>
      <c r="GI189" s="1"/>
      <c r="GJ189" s="1"/>
      <c r="GK189" s="1"/>
      <c r="GL189" s="1"/>
      <c r="GM189" s="1"/>
      <c r="GN189" s="1"/>
      <c r="GO189" s="1"/>
      <c r="GP189" s="1"/>
      <c r="GQ189" s="1"/>
      <c r="GR189" s="1"/>
      <c r="GS189" s="1"/>
      <c r="GT189" s="1"/>
      <c r="GU189" s="1"/>
      <c r="GV189" s="1"/>
      <c r="GW189" s="1"/>
      <c r="GX189" s="1"/>
      <c r="GY189" s="1"/>
      <c r="GZ189" s="1"/>
      <c r="HA189" s="1"/>
      <c r="HB189" s="1"/>
      <c r="HC189" s="1"/>
      <c r="HD189" s="1"/>
      <c r="HE189" s="1"/>
      <c r="HF189" s="1"/>
      <c r="HG189" s="1"/>
      <c r="HH189" s="1"/>
      <c r="HI189" s="1"/>
      <c r="HJ189" s="1"/>
      <c r="HK189" s="1"/>
      <c r="HL189" s="1"/>
      <c r="HM189" s="1"/>
      <c r="HN189" s="1"/>
      <c r="HO189" s="1"/>
      <c r="HP189" s="1"/>
      <c r="HQ189" s="1"/>
      <c r="HR189" s="1"/>
      <c r="HS189" s="1"/>
      <c r="HT189" s="1"/>
      <c r="HU189" s="1"/>
      <c r="HV189" s="1"/>
      <c r="HW189" s="1"/>
      <c r="HX189" s="1"/>
      <c r="HY189" s="1"/>
      <c r="HZ189" s="1"/>
      <c r="IA189" s="1"/>
      <c r="IB189" s="1"/>
      <c r="IC189" s="1"/>
      <c r="ID189" s="1"/>
      <c r="IE189" s="1"/>
      <c r="IF189" s="1"/>
      <c r="IG189" s="1"/>
      <c r="IH189" s="1"/>
      <c r="II189" s="1"/>
      <c r="IJ189" s="1"/>
    </row>
    <row r="190" spans="1:244" x14ac:dyDescent="0.2">
      <c r="A190" s="44" t="s">
        <v>372</v>
      </c>
      <c r="B190" s="20" t="s">
        <v>53</v>
      </c>
      <c r="C190" s="27"/>
      <c r="D190" s="13" t="s">
        <v>58</v>
      </c>
      <c r="E190" s="112">
        <v>32</v>
      </c>
      <c r="F190" s="12">
        <f t="shared" si="16"/>
        <v>0</v>
      </c>
      <c r="IJ190" s="4"/>
    </row>
    <row r="191" spans="1:244" x14ac:dyDescent="0.2">
      <c r="A191" s="43" t="s">
        <v>41</v>
      </c>
      <c r="B191" s="20" t="s">
        <v>17</v>
      </c>
      <c r="C191" s="27"/>
      <c r="D191" s="13" t="s">
        <v>58</v>
      </c>
      <c r="E191" s="112">
        <v>156</v>
      </c>
      <c r="F191" s="12">
        <f t="shared" si="16"/>
        <v>0</v>
      </c>
    </row>
    <row r="192" spans="1:244" s="4" customFormat="1" x14ac:dyDescent="0.2">
      <c r="A192" s="43" t="s">
        <v>38</v>
      </c>
      <c r="B192" s="20" t="s">
        <v>18</v>
      </c>
      <c r="C192" s="27"/>
      <c r="D192" s="13" t="s">
        <v>58</v>
      </c>
      <c r="E192" s="112">
        <v>914</v>
      </c>
      <c r="F192" s="12">
        <f t="shared" si="16"/>
        <v>0</v>
      </c>
    </row>
    <row r="193" spans="1:244" x14ac:dyDescent="0.2">
      <c r="A193" s="43" t="s">
        <v>322</v>
      </c>
      <c r="B193" s="20" t="s">
        <v>19</v>
      </c>
      <c r="C193" s="27"/>
      <c r="D193" s="13" t="s">
        <v>58</v>
      </c>
      <c r="E193" s="112">
        <v>972</v>
      </c>
      <c r="F193" s="12">
        <f t="shared" si="16"/>
        <v>0</v>
      </c>
    </row>
    <row r="194" spans="1:244" x14ac:dyDescent="0.2">
      <c r="A194" s="43" t="s">
        <v>213</v>
      </c>
      <c r="B194" s="20" t="s">
        <v>20</v>
      </c>
      <c r="C194" s="27"/>
      <c r="D194" s="13" t="s">
        <v>58</v>
      </c>
      <c r="E194" s="112">
        <v>141</v>
      </c>
      <c r="F194" s="12">
        <f t="shared" si="16"/>
        <v>0</v>
      </c>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c r="HL194" s="4"/>
      <c r="HM194" s="4"/>
      <c r="HN194" s="4"/>
      <c r="HO194" s="4"/>
      <c r="HP194" s="4"/>
      <c r="HQ194" s="4"/>
      <c r="HR194" s="4"/>
      <c r="HS194" s="4"/>
      <c r="HT194" s="4"/>
      <c r="HU194" s="4"/>
      <c r="HV194" s="4"/>
      <c r="HW194" s="4"/>
      <c r="HX194" s="4"/>
      <c r="HY194" s="4"/>
      <c r="HZ194" s="4"/>
      <c r="IA194" s="4"/>
      <c r="IB194" s="4"/>
      <c r="IC194" s="4"/>
      <c r="ID194" s="4"/>
      <c r="IE194" s="4"/>
      <c r="IF194" s="4"/>
      <c r="IG194" s="4"/>
      <c r="IH194" s="4"/>
      <c r="II194" s="4"/>
    </row>
    <row r="195" spans="1:244" s="4" customFormat="1" x14ac:dyDescent="0.2">
      <c r="A195" s="43" t="s">
        <v>220</v>
      </c>
      <c r="B195" s="20" t="s">
        <v>21</v>
      </c>
      <c r="C195" s="27"/>
      <c r="D195" s="13" t="s">
        <v>58</v>
      </c>
      <c r="E195" s="112">
        <v>614</v>
      </c>
      <c r="F195" s="12">
        <f t="shared" si="16"/>
        <v>0</v>
      </c>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c r="FI195" s="1"/>
      <c r="FJ195" s="1"/>
      <c r="FK195" s="1"/>
      <c r="FL195" s="1"/>
      <c r="FM195" s="1"/>
      <c r="FN195" s="1"/>
      <c r="FO195" s="1"/>
      <c r="FP195" s="1"/>
      <c r="FQ195" s="1"/>
      <c r="FR195" s="1"/>
      <c r="FS195" s="1"/>
      <c r="FT195" s="1"/>
      <c r="FU195" s="1"/>
      <c r="FV195" s="1"/>
      <c r="FW195" s="1"/>
      <c r="FX195" s="1"/>
      <c r="FY195" s="1"/>
      <c r="FZ195" s="1"/>
      <c r="GA195" s="1"/>
      <c r="GB195" s="1"/>
      <c r="GC195" s="1"/>
      <c r="GD195" s="1"/>
      <c r="GE195" s="1"/>
      <c r="GF195" s="1"/>
      <c r="GG195" s="1"/>
      <c r="GH195" s="1"/>
      <c r="GI195" s="1"/>
      <c r="GJ195" s="1"/>
      <c r="GK195" s="1"/>
      <c r="GL195" s="1"/>
      <c r="GM195" s="1"/>
      <c r="GN195" s="1"/>
      <c r="GO195" s="1"/>
      <c r="GP195" s="1"/>
      <c r="GQ195" s="1"/>
      <c r="GR195" s="1"/>
      <c r="GS195" s="1"/>
      <c r="GT195" s="1"/>
      <c r="GU195" s="1"/>
      <c r="GV195" s="1"/>
      <c r="GW195" s="1"/>
      <c r="GX195" s="1"/>
      <c r="GY195" s="1"/>
      <c r="GZ195" s="1"/>
      <c r="HA195" s="1"/>
      <c r="HB195" s="1"/>
      <c r="HC195" s="1"/>
      <c r="HD195" s="1"/>
      <c r="HE195" s="1"/>
      <c r="HF195" s="1"/>
      <c r="HG195" s="1"/>
      <c r="HH195" s="1"/>
      <c r="HI195" s="1"/>
      <c r="HJ195" s="1"/>
      <c r="HK195" s="1"/>
      <c r="HL195" s="1"/>
      <c r="HM195" s="1"/>
      <c r="HN195" s="1"/>
      <c r="HO195" s="1"/>
      <c r="HP195" s="1"/>
      <c r="HQ195" s="1"/>
      <c r="HR195" s="1"/>
      <c r="HS195" s="1"/>
      <c r="HT195" s="1"/>
      <c r="HU195" s="1"/>
      <c r="HV195" s="1"/>
      <c r="HW195" s="1"/>
      <c r="HX195" s="1"/>
      <c r="HY195" s="1"/>
      <c r="HZ195" s="1"/>
      <c r="IA195" s="1"/>
      <c r="IB195" s="1"/>
      <c r="IC195" s="1"/>
      <c r="ID195" s="1"/>
      <c r="IE195" s="1"/>
      <c r="IF195" s="1"/>
      <c r="IG195" s="1"/>
      <c r="IH195" s="1"/>
      <c r="II195" s="1"/>
      <c r="IJ195" s="1"/>
    </row>
    <row r="196" spans="1:244" s="4" customFormat="1" x14ac:dyDescent="0.2">
      <c r="A196" s="43" t="s">
        <v>323</v>
      </c>
      <c r="B196" s="20" t="s">
        <v>22</v>
      </c>
      <c r="C196" s="27"/>
      <c r="D196" s="13" t="s">
        <v>58</v>
      </c>
      <c r="E196" s="112">
        <v>600</v>
      </c>
      <c r="F196" s="12">
        <f t="shared" si="16"/>
        <v>0</v>
      </c>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c r="FI196" s="1"/>
      <c r="FJ196" s="1"/>
      <c r="FK196" s="1"/>
      <c r="FL196" s="1"/>
      <c r="FM196" s="1"/>
      <c r="FN196" s="1"/>
      <c r="FO196" s="1"/>
      <c r="FP196" s="1"/>
      <c r="FQ196" s="1"/>
      <c r="FR196" s="1"/>
      <c r="FS196" s="1"/>
      <c r="FT196" s="1"/>
      <c r="FU196" s="1"/>
      <c r="FV196" s="1"/>
      <c r="FW196" s="1"/>
      <c r="FX196" s="1"/>
      <c r="FY196" s="1"/>
      <c r="FZ196" s="1"/>
      <c r="GA196" s="1"/>
      <c r="GB196" s="1"/>
      <c r="GC196" s="1"/>
      <c r="GD196" s="1"/>
      <c r="GE196" s="1"/>
      <c r="GF196" s="1"/>
      <c r="GG196" s="1"/>
      <c r="GH196" s="1"/>
      <c r="GI196" s="1"/>
      <c r="GJ196" s="1"/>
      <c r="GK196" s="1"/>
      <c r="GL196" s="1"/>
      <c r="GM196" s="1"/>
      <c r="GN196" s="1"/>
      <c r="GO196" s="1"/>
      <c r="GP196" s="1"/>
      <c r="GQ196" s="1"/>
      <c r="GR196" s="1"/>
      <c r="GS196" s="1"/>
      <c r="GT196" s="1"/>
      <c r="GU196" s="1"/>
      <c r="GV196" s="1"/>
      <c r="GW196" s="1"/>
      <c r="GX196" s="1"/>
      <c r="GY196" s="1"/>
      <c r="GZ196" s="1"/>
      <c r="HA196" s="1"/>
      <c r="HB196" s="1"/>
      <c r="HC196" s="1"/>
      <c r="HD196" s="1"/>
      <c r="HE196" s="1"/>
      <c r="HF196" s="1"/>
      <c r="HG196" s="1"/>
      <c r="HH196" s="1"/>
      <c r="HI196" s="1"/>
      <c r="HJ196" s="1"/>
      <c r="HK196" s="1"/>
      <c r="HL196" s="1"/>
      <c r="HM196" s="1"/>
      <c r="HN196" s="1"/>
      <c r="HO196" s="1"/>
      <c r="HP196" s="1"/>
      <c r="HQ196" s="1"/>
      <c r="HR196" s="1"/>
      <c r="HS196" s="1"/>
      <c r="HT196" s="1"/>
      <c r="HU196" s="1"/>
      <c r="HV196" s="1"/>
      <c r="HW196" s="1"/>
      <c r="HX196" s="1"/>
      <c r="HY196" s="1"/>
      <c r="HZ196" s="1"/>
      <c r="IA196" s="1"/>
      <c r="IB196" s="1"/>
      <c r="IC196" s="1"/>
      <c r="ID196" s="1"/>
      <c r="IE196" s="1"/>
      <c r="IF196" s="1"/>
      <c r="IG196" s="1"/>
      <c r="IH196" s="1"/>
      <c r="II196" s="1"/>
    </row>
    <row r="197" spans="1:244" s="4" customFormat="1" x14ac:dyDescent="0.2">
      <c r="A197" s="43" t="s">
        <v>324</v>
      </c>
      <c r="B197" s="20" t="s">
        <v>267</v>
      </c>
      <c r="C197" s="27"/>
      <c r="D197" s="13" t="s">
        <v>58</v>
      </c>
      <c r="E197" s="112">
        <v>550</v>
      </c>
      <c r="F197" s="12">
        <f t="shared" si="16"/>
        <v>0</v>
      </c>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c r="FI197" s="1"/>
      <c r="FJ197" s="1"/>
      <c r="FK197" s="1"/>
      <c r="FL197" s="1"/>
      <c r="FM197" s="1"/>
      <c r="FN197" s="1"/>
      <c r="FO197" s="1"/>
      <c r="FP197" s="1"/>
      <c r="FQ197" s="1"/>
      <c r="FR197" s="1"/>
      <c r="FS197" s="1"/>
      <c r="FT197" s="1"/>
      <c r="FU197" s="1"/>
      <c r="FV197" s="1"/>
      <c r="FW197" s="1"/>
      <c r="FX197" s="1"/>
      <c r="FY197" s="1"/>
      <c r="FZ197" s="1"/>
      <c r="GA197" s="1"/>
      <c r="GB197" s="1"/>
      <c r="GC197" s="1"/>
      <c r="GD197" s="1"/>
      <c r="GE197" s="1"/>
      <c r="GF197" s="1"/>
      <c r="GG197" s="1"/>
      <c r="GH197" s="1"/>
      <c r="GI197" s="1"/>
      <c r="GJ197" s="1"/>
      <c r="GK197" s="1"/>
      <c r="GL197" s="1"/>
      <c r="GM197" s="1"/>
      <c r="GN197" s="1"/>
      <c r="GO197" s="1"/>
      <c r="GP197" s="1"/>
      <c r="GQ197" s="1"/>
      <c r="GR197" s="1"/>
      <c r="GS197" s="1"/>
      <c r="GT197" s="1"/>
      <c r="GU197" s="1"/>
      <c r="GV197" s="1"/>
      <c r="GW197" s="1"/>
      <c r="GX197" s="1"/>
      <c r="GY197" s="1"/>
      <c r="GZ197" s="1"/>
      <c r="HA197" s="1"/>
      <c r="HB197" s="1"/>
      <c r="HC197" s="1"/>
      <c r="HD197" s="1"/>
      <c r="HE197" s="1"/>
      <c r="HF197" s="1"/>
      <c r="HG197" s="1"/>
      <c r="HH197" s="1"/>
      <c r="HI197" s="1"/>
      <c r="HJ197" s="1"/>
      <c r="HK197" s="1"/>
      <c r="HL197" s="1"/>
      <c r="HM197" s="1"/>
      <c r="HN197" s="1"/>
      <c r="HO197" s="1"/>
      <c r="HP197" s="1"/>
      <c r="HQ197" s="1"/>
      <c r="HR197" s="1"/>
      <c r="HS197" s="1"/>
      <c r="HT197" s="1"/>
      <c r="HU197" s="1"/>
      <c r="HV197" s="1"/>
      <c r="HW197" s="1"/>
      <c r="HX197" s="1"/>
      <c r="HY197" s="1"/>
      <c r="HZ197" s="1"/>
      <c r="IA197" s="1"/>
      <c r="IB197" s="1"/>
      <c r="IC197" s="1"/>
      <c r="ID197" s="1"/>
      <c r="IE197" s="1"/>
      <c r="IF197" s="1"/>
      <c r="IG197" s="1"/>
      <c r="IH197" s="1"/>
      <c r="II197" s="1"/>
    </row>
    <row r="198" spans="1:244" x14ac:dyDescent="0.2">
      <c r="A198" s="43" t="s">
        <v>39</v>
      </c>
      <c r="B198" s="20" t="s">
        <v>23</v>
      </c>
      <c r="C198" s="27"/>
      <c r="D198" s="13" t="s">
        <v>58</v>
      </c>
      <c r="E198" s="112">
        <v>243</v>
      </c>
      <c r="F198" s="12">
        <f t="shared" si="16"/>
        <v>0</v>
      </c>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4"/>
      <c r="EV198" s="4"/>
      <c r="EW198" s="4"/>
      <c r="EX198" s="4"/>
      <c r="EY198" s="4"/>
      <c r="EZ198" s="4"/>
      <c r="FA198" s="4"/>
      <c r="FB198" s="4"/>
      <c r="FC198" s="4"/>
      <c r="FD198" s="4"/>
      <c r="FE198" s="4"/>
      <c r="FF198" s="4"/>
      <c r="FG198" s="4"/>
      <c r="FH198" s="4"/>
      <c r="FI198" s="4"/>
      <c r="FJ198" s="4"/>
      <c r="FK198" s="4"/>
      <c r="FL198" s="4"/>
      <c r="FM198" s="4"/>
      <c r="FN198" s="4"/>
      <c r="FO198" s="4"/>
      <c r="FP198" s="4"/>
      <c r="FQ198" s="4"/>
      <c r="FR198" s="4"/>
      <c r="FS198" s="4"/>
      <c r="FT198" s="4"/>
      <c r="FU198" s="4"/>
      <c r="FV198" s="4"/>
      <c r="FW198" s="4"/>
      <c r="FX198" s="4"/>
      <c r="FY198" s="4"/>
      <c r="FZ198" s="4"/>
      <c r="GA198" s="4"/>
      <c r="GB198" s="4"/>
      <c r="GC198" s="4"/>
      <c r="GD198" s="4"/>
      <c r="GE198" s="4"/>
      <c r="GF198" s="4"/>
      <c r="GG198" s="4"/>
      <c r="GH198" s="4"/>
      <c r="GI198" s="4"/>
      <c r="GJ198" s="4"/>
      <c r="GK198" s="4"/>
      <c r="GL198" s="4"/>
      <c r="GM198" s="4"/>
      <c r="GN198" s="4"/>
      <c r="GO198" s="4"/>
      <c r="GP198" s="4"/>
      <c r="GQ198" s="4"/>
      <c r="GR198" s="4"/>
      <c r="GS198" s="4"/>
      <c r="GT198" s="4"/>
      <c r="GU198" s="4"/>
      <c r="GV198" s="4"/>
      <c r="GW198" s="4"/>
      <c r="GX198" s="4"/>
      <c r="GY198" s="4"/>
      <c r="GZ198" s="4"/>
      <c r="HA198" s="4"/>
      <c r="HB198" s="4"/>
      <c r="HC198" s="4"/>
      <c r="HD198" s="4"/>
      <c r="HE198" s="4"/>
      <c r="HF198" s="4"/>
      <c r="HG198" s="4"/>
      <c r="HH198" s="4"/>
      <c r="HI198" s="4"/>
      <c r="HJ198" s="4"/>
      <c r="HK198" s="4"/>
      <c r="HL198" s="4"/>
      <c r="HM198" s="4"/>
      <c r="HN198" s="4"/>
      <c r="HO198" s="4"/>
      <c r="HP198" s="4"/>
      <c r="HQ198" s="4"/>
      <c r="HR198" s="4"/>
      <c r="HS198" s="4"/>
      <c r="HT198" s="4"/>
      <c r="HU198" s="4"/>
      <c r="HV198" s="4"/>
      <c r="HW198" s="4"/>
      <c r="HX198" s="4"/>
      <c r="HY198" s="4"/>
      <c r="HZ198" s="4"/>
      <c r="IA198" s="4"/>
      <c r="IB198" s="4"/>
      <c r="IC198" s="4"/>
      <c r="ID198" s="4"/>
      <c r="IE198" s="4"/>
      <c r="IF198" s="4"/>
      <c r="IG198" s="4"/>
      <c r="IH198" s="4"/>
      <c r="II198" s="4"/>
    </row>
    <row r="199" spans="1:244" x14ac:dyDescent="0.2">
      <c r="A199" s="43" t="s">
        <v>40</v>
      </c>
      <c r="B199" s="20" t="s">
        <v>24</v>
      </c>
      <c r="C199" s="27"/>
      <c r="D199" s="13" t="s">
        <v>58</v>
      </c>
      <c r="E199" s="112">
        <v>368</v>
      </c>
      <c r="F199" s="12">
        <f t="shared" si="16"/>
        <v>0</v>
      </c>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c r="EM199" s="4"/>
      <c r="EN199" s="4"/>
      <c r="EO199" s="4"/>
      <c r="EP199" s="4"/>
      <c r="EQ199" s="4"/>
      <c r="ER199" s="4"/>
      <c r="ES199" s="4"/>
      <c r="ET199" s="4"/>
      <c r="EU199" s="4"/>
      <c r="EV199" s="4"/>
      <c r="EW199" s="4"/>
      <c r="EX199" s="4"/>
      <c r="EY199" s="4"/>
      <c r="EZ199" s="4"/>
      <c r="FA199" s="4"/>
      <c r="FB199" s="4"/>
      <c r="FC199" s="4"/>
      <c r="FD199" s="4"/>
      <c r="FE199" s="4"/>
      <c r="FF199" s="4"/>
      <c r="FG199" s="4"/>
      <c r="FH199" s="4"/>
      <c r="FI199" s="4"/>
      <c r="FJ199" s="4"/>
      <c r="FK199" s="4"/>
      <c r="FL199" s="4"/>
      <c r="FM199" s="4"/>
      <c r="FN199" s="4"/>
      <c r="FO199" s="4"/>
      <c r="FP199" s="4"/>
      <c r="FQ199" s="4"/>
      <c r="FR199" s="4"/>
      <c r="FS199" s="4"/>
      <c r="FT199" s="4"/>
      <c r="FU199" s="4"/>
      <c r="FV199" s="4"/>
      <c r="FW199" s="4"/>
      <c r="FX199" s="4"/>
      <c r="FY199" s="4"/>
      <c r="FZ199" s="4"/>
      <c r="GA199" s="4"/>
      <c r="GB199" s="4"/>
      <c r="GC199" s="4"/>
      <c r="GD199" s="4"/>
      <c r="GE199" s="4"/>
      <c r="GF199" s="4"/>
      <c r="GG199" s="4"/>
      <c r="GH199" s="4"/>
      <c r="GI199" s="4"/>
      <c r="GJ199" s="4"/>
      <c r="GK199" s="4"/>
      <c r="GL199" s="4"/>
      <c r="GM199" s="4"/>
      <c r="GN199" s="4"/>
      <c r="GO199" s="4"/>
      <c r="GP199" s="4"/>
      <c r="GQ199" s="4"/>
      <c r="GR199" s="4"/>
      <c r="GS199" s="4"/>
      <c r="GT199" s="4"/>
      <c r="GU199" s="4"/>
      <c r="GV199" s="4"/>
      <c r="GW199" s="4"/>
      <c r="GX199" s="4"/>
      <c r="GY199" s="4"/>
      <c r="GZ199" s="4"/>
      <c r="HA199" s="4"/>
      <c r="HB199" s="4"/>
      <c r="HC199" s="4"/>
      <c r="HD199" s="4"/>
      <c r="HE199" s="4"/>
      <c r="HF199" s="4"/>
      <c r="HG199" s="4"/>
      <c r="HH199" s="4"/>
      <c r="HI199" s="4"/>
      <c r="HJ199" s="4"/>
      <c r="HK199" s="4"/>
      <c r="HL199" s="4"/>
      <c r="HM199" s="4"/>
      <c r="HN199" s="4"/>
      <c r="HO199" s="4"/>
      <c r="HP199" s="4"/>
      <c r="HQ199" s="4"/>
      <c r="HR199" s="4"/>
      <c r="HS199" s="4"/>
      <c r="HT199" s="4"/>
      <c r="HU199" s="4"/>
      <c r="HV199" s="4"/>
      <c r="HW199" s="4"/>
      <c r="HX199" s="4"/>
      <c r="HY199" s="4"/>
      <c r="HZ199" s="4"/>
      <c r="IA199" s="4"/>
      <c r="IB199" s="4"/>
      <c r="IC199" s="4"/>
      <c r="ID199" s="4"/>
      <c r="IE199" s="4"/>
      <c r="IF199" s="4"/>
      <c r="IG199" s="4"/>
      <c r="IH199" s="4"/>
      <c r="II199" s="4"/>
    </row>
    <row r="200" spans="1:244" ht="12.75" customHeight="1" x14ac:dyDescent="0.2">
      <c r="A200" s="43" t="s">
        <v>325</v>
      </c>
      <c r="B200" s="20" t="s">
        <v>214</v>
      </c>
      <c r="C200" s="27"/>
      <c r="D200" s="13" t="s">
        <v>251</v>
      </c>
      <c r="E200" s="112">
        <v>3133</v>
      </c>
      <c r="F200" s="12">
        <f t="shared" si="16"/>
        <v>0</v>
      </c>
    </row>
    <row r="201" spans="1:244" ht="20.100000000000001" customHeight="1" thickBot="1" x14ac:dyDescent="0.25">
      <c r="A201" s="22" t="s">
        <v>137</v>
      </c>
      <c r="B201" s="23" t="s">
        <v>28</v>
      </c>
      <c r="C201" s="46"/>
      <c r="D201" s="46"/>
      <c r="E201" s="113"/>
      <c r="F201" s="25"/>
    </row>
    <row r="202" spans="1:244" ht="51" x14ac:dyDescent="0.2">
      <c r="A202" s="16" t="s">
        <v>266</v>
      </c>
      <c r="B202" s="20" t="s">
        <v>285</v>
      </c>
      <c r="C202" s="27"/>
      <c r="D202" s="32" t="s">
        <v>250</v>
      </c>
      <c r="E202" s="112">
        <v>4835</v>
      </c>
      <c r="F202" s="12">
        <f t="shared" ref="F202:F205" si="17">C202*E202</f>
        <v>0</v>
      </c>
    </row>
    <row r="203" spans="1:244" ht="63.75" x14ac:dyDescent="0.2">
      <c r="A203" s="16" t="s">
        <v>326</v>
      </c>
      <c r="B203" s="20" t="s">
        <v>417</v>
      </c>
      <c r="C203" s="27"/>
      <c r="D203" s="32" t="s">
        <v>250</v>
      </c>
      <c r="E203" s="112">
        <v>6253</v>
      </c>
      <c r="F203" s="12">
        <f t="shared" si="17"/>
        <v>0</v>
      </c>
    </row>
    <row r="204" spans="1:244" ht="76.5" customHeight="1" x14ac:dyDescent="0.2">
      <c r="A204" s="16" t="s">
        <v>327</v>
      </c>
      <c r="B204" s="20" t="s">
        <v>418</v>
      </c>
      <c r="C204" s="27"/>
      <c r="D204" s="32" t="s">
        <v>250</v>
      </c>
      <c r="E204" s="112">
        <v>6785</v>
      </c>
      <c r="F204" s="12">
        <f t="shared" si="17"/>
        <v>0</v>
      </c>
    </row>
    <row r="205" spans="1:244" x14ac:dyDescent="0.2">
      <c r="A205" s="16" t="s">
        <v>215</v>
      </c>
      <c r="B205" s="47" t="s">
        <v>216</v>
      </c>
      <c r="C205" s="48"/>
      <c r="D205" s="32" t="s">
        <v>250</v>
      </c>
      <c r="E205" s="112">
        <v>532</v>
      </c>
      <c r="F205" s="12">
        <f t="shared" si="17"/>
        <v>0</v>
      </c>
    </row>
    <row r="206" spans="1:244" ht="20.100000000000001" customHeight="1" thickBot="1" x14ac:dyDescent="0.25">
      <c r="A206" s="22" t="s">
        <v>138</v>
      </c>
      <c r="B206" s="23" t="s">
        <v>25</v>
      </c>
      <c r="C206" s="23"/>
      <c r="D206" s="23"/>
      <c r="E206" s="114"/>
      <c r="F206" s="40"/>
    </row>
    <row r="207" spans="1:244" x14ac:dyDescent="0.2">
      <c r="A207" s="49"/>
      <c r="B207" s="50" t="s">
        <v>223</v>
      </c>
      <c r="C207" s="51"/>
      <c r="D207" s="51" t="s">
        <v>58</v>
      </c>
      <c r="E207" s="52"/>
      <c r="F207" s="12">
        <f>C207*E207</f>
        <v>0</v>
      </c>
    </row>
    <row r="208" spans="1:244" x14ac:dyDescent="0.2">
      <c r="A208" s="49"/>
      <c r="B208" s="50" t="s">
        <v>224</v>
      </c>
      <c r="C208" s="51"/>
      <c r="D208" s="51" t="s">
        <v>58</v>
      </c>
      <c r="E208" s="52"/>
      <c r="F208" s="12">
        <f t="shared" ref="F208:F217" si="18">C208*E208</f>
        <v>0</v>
      </c>
    </row>
    <row r="209" spans="1:6" x14ac:dyDescent="0.2">
      <c r="A209" s="49"/>
      <c r="B209" s="50" t="s">
        <v>225</v>
      </c>
      <c r="C209" s="51"/>
      <c r="D209" s="51" t="s">
        <v>58</v>
      </c>
      <c r="E209" s="52"/>
      <c r="F209" s="12">
        <f t="shared" si="18"/>
        <v>0</v>
      </c>
    </row>
    <row r="210" spans="1:6" x14ac:dyDescent="0.2">
      <c r="A210" s="49"/>
      <c r="B210" s="50" t="s">
        <v>226</v>
      </c>
      <c r="C210" s="51"/>
      <c r="D210" s="51" t="s">
        <v>58</v>
      </c>
      <c r="E210" s="52"/>
      <c r="F210" s="12">
        <f t="shared" si="18"/>
        <v>0</v>
      </c>
    </row>
    <row r="211" spans="1:6" x14ac:dyDescent="0.2">
      <c r="A211" s="49"/>
      <c r="B211" s="50"/>
      <c r="C211" s="51"/>
      <c r="D211" s="51" t="s">
        <v>58</v>
      </c>
      <c r="E211" s="52"/>
      <c r="F211" s="12">
        <f t="shared" si="18"/>
        <v>0</v>
      </c>
    </row>
    <row r="212" spans="1:6" x14ac:dyDescent="0.2">
      <c r="A212" s="53"/>
      <c r="B212" s="54"/>
      <c r="C212" s="48"/>
      <c r="D212" s="51" t="s">
        <v>58</v>
      </c>
      <c r="E212" s="55"/>
      <c r="F212" s="12">
        <f t="shared" si="18"/>
        <v>0</v>
      </c>
    </row>
    <row r="213" spans="1:6" x14ac:dyDescent="0.2">
      <c r="A213" s="53"/>
      <c r="B213" s="54"/>
      <c r="C213" s="48"/>
      <c r="D213" s="51" t="s">
        <v>58</v>
      </c>
      <c r="E213" s="55"/>
      <c r="F213" s="12">
        <f t="shared" si="18"/>
        <v>0</v>
      </c>
    </row>
    <row r="214" spans="1:6" x14ac:dyDescent="0.2">
      <c r="A214" s="53"/>
      <c r="B214" s="54"/>
      <c r="C214" s="48"/>
      <c r="D214" s="51" t="s">
        <v>58</v>
      </c>
      <c r="E214" s="55"/>
      <c r="F214" s="12">
        <f t="shared" si="18"/>
        <v>0</v>
      </c>
    </row>
    <row r="215" spans="1:6" x14ac:dyDescent="0.2">
      <c r="A215" s="53"/>
      <c r="B215" s="54"/>
      <c r="C215" s="48"/>
      <c r="D215" s="51" t="s">
        <v>58</v>
      </c>
      <c r="E215" s="55"/>
      <c r="F215" s="12">
        <f t="shared" si="18"/>
        <v>0</v>
      </c>
    </row>
    <row r="216" spans="1:6" x14ac:dyDescent="0.2">
      <c r="A216" s="53"/>
      <c r="B216" s="54"/>
      <c r="C216" s="48"/>
      <c r="D216" s="51" t="s">
        <v>58</v>
      </c>
      <c r="E216" s="55"/>
      <c r="F216" s="12">
        <f t="shared" si="18"/>
        <v>0</v>
      </c>
    </row>
    <row r="217" spans="1:6" x14ac:dyDescent="0.2">
      <c r="A217" s="53"/>
      <c r="B217" s="54"/>
      <c r="C217" s="48"/>
      <c r="D217" s="51" t="s">
        <v>58</v>
      </c>
      <c r="E217" s="55"/>
      <c r="F217" s="12">
        <f t="shared" si="18"/>
        <v>0</v>
      </c>
    </row>
    <row r="218" spans="1:6" ht="20.100000000000001" customHeight="1" thickBot="1" x14ac:dyDescent="0.25">
      <c r="A218" s="56" t="s">
        <v>143</v>
      </c>
      <c r="B218" s="23" t="s">
        <v>146</v>
      </c>
      <c r="C218" s="24"/>
      <c r="D218" s="24"/>
      <c r="E218" s="115"/>
      <c r="F218" s="25"/>
    </row>
    <row r="219" spans="1:6" x14ac:dyDescent="0.2">
      <c r="A219" s="57" t="s">
        <v>142</v>
      </c>
      <c r="B219" s="58" t="s">
        <v>217</v>
      </c>
      <c r="C219" s="59"/>
      <c r="D219" s="59"/>
      <c r="E219" s="116"/>
      <c r="F219" s="11" t="e">
        <f>#REF!</f>
        <v>#REF!</v>
      </c>
    </row>
    <row r="220" spans="1:6" x14ac:dyDescent="0.2">
      <c r="A220" s="60" t="s">
        <v>258</v>
      </c>
      <c r="B220" s="61" t="s">
        <v>218</v>
      </c>
      <c r="C220" s="62"/>
      <c r="D220" s="62"/>
      <c r="E220" s="117"/>
      <c r="F220" s="63">
        <f>SUM(F4:F217)</f>
        <v>0</v>
      </c>
    </row>
    <row r="221" spans="1:6" x14ac:dyDescent="0.2">
      <c r="A221" s="64"/>
      <c r="B221" s="65" t="s">
        <v>26</v>
      </c>
      <c r="C221" s="66"/>
      <c r="D221" s="66"/>
      <c r="E221" s="118"/>
      <c r="F221" s="67" t="e">
        <f>SUM(F219:F220)</f>
        <v>#REF!</v>
      </c>
    </row>
    <row r="222" spans="1:6" x14ac:dyDescent="0.2">
      <c r="A222" s="68"/>
      <c r="B222" s="69" t="s">
        <v>147</v>
      </c>
      <c r="C222" s="70"/>
      <c r="D222" s="71" t="s">
        <v>58</v>
      </c>
      <c r="E222" s="119">
        <v>0</v>
      </c>
      <c r="F222" s="72">
        <f>E222*C222</f>
        <v>0</v>
      </c>
    </row>
    <row r="223" spans="1:6" x14ac:dyDescent="0.2">
      <c r="A223" s="64"/>
      <c r="B223" s="65" t="s">
        <v>148</v>
      </c>
      <c r="C223" s="73"/>
      <c r="D223" s="73"/>
      <c r="E223" s="118"/>
      <c r="F223" s="67" t="e">
        <f>F221-F222</f>
        <v>#REF!</v>
      </c>
    </row>
    <row r="224" spans="1:6" s="2" customFormat="1" ht="13.5" thickBot="1" x14ac:dyDescent="0.25">
      <c r="A224" s="68" t="s">
        <v>156</v>
      </c>
      <c r="B224" s="74" t="s">
        <v>283</v>
      </c>
      <c r="C224" s="70"/>
      <c r="D224" s="75" t="s">
        <v>58</v>
      </c>
      <c r="E224" s="76" t="e">
        <f>#REF!</f>
        <v>#REF!</v>
      </c>
      <c r="F224" s="76" t="e">
        <f>E224</f>
        <v>#REF!</v>
      </c>
    </row>
    <row r="225" spans="1:6" ht="13.5" thickBot="1" x14ac:dyDescent="0.25">
      <c r="A225" s="77"/>
      <c r="B225" s="78" t="s">
        <v>152</v>
      </c>
      <c r="C225" s="79"/>
      <c r="D225" s="79"/>
      <c r="E225" s="103"/>
      <c r="F225" s="21" t="e">
        <f>F223+F224</f>
        <v>#REF!</v>
      </c>
    </row>
    <row r="226" spans="1:6" ht="20.100000000000001" customHeight="1" thickBot="1" x14ac:dyDescent="0.25">
      <c r="A226" s="22" t="s">
        <v>144</v>
      </c>
      <c r="B226" s="23" t="s">
        <v>46</v>
      </c>
      <c r="C226" s="23"/>
      <c r="D226" s="23"/>
      <c r="E226" s="114"/>
      <c r="F226" s="40"/>
    </row>
    <row r="227" spans="1:6" x14ac:dyDescent="0.2">
      <c r="A227" s="49"/>
      <c r="B227" s="50" t="s">
        <v>149</v>
      </c>
      <c r="C227" s="51"/>
      <c r="D227" s="51" t="s">
        <v>58</v>
      </c>
      <c r="E227" s="52"/>
      <c r="F227" s="12">
        <f>C227*E227</f>
        <v>0</v>
      </c>
    </row>
    <row r="228" spans="1:6" ht="25.5" x14ac:dyDescent="0.2">
      <c r="A228" s="53"/>
      <c r="B228" s="54" t="s">
        <v>47</v>
      </c>
      <c r="C228" s="51"/>
      <c r="D228" s="51" t="s">
        <v>145</v>
      </c>
      <c r="E228" s="55">
        <v>3</v>
      </c>
      <c r="F228" s="12">
        <f t="shared" ref="F228:F233" si="19">C228*E228</f>
        <v>0</v>
      </c>
    </row>
    <row r="229" spans="1:6" x14ac:dyDescent="0.2">
      <c r="A229" s="53"/>
      <c r="B229" s="54" t="s">
        <v>150</v>
      </c>
      <c r="C229" s="51"/>
      <c r="D229" s="51" t="s">
        <v>58</v>
      </c>
      <c r="E229" s="55"/>
      <c r="F229" s="12">
        <f t="shared" si="19"/>
        <v>0</v>
      </c>
    </row>
    <row r="230" spans="1:6" x14ac:dyDescent="0.2">
      <c r="A230" s="53"/>
      <c r="B230" s="54"/>
      <c r="C230" s="51"/>
      <c r="D230" s="51"/>
      <c r="E230" s="55"/>
      <c r="F230" s="12">
        <f t="shared" si="19"/>
        <v>0</v>
      </c>
    </row>
    <row r="231" spans="1:6" x14ac:dyDescent="0.2">
      <c r="A231" s="53"/>
      <c r="B231" s="54"/>
      <c r="C231" s="51"/>
      <c r="D231" s="51"/>
      <c r="E231" s="55"/>
      <c r="F231" s="12">
        <f t="shared" si="19"/>
        <v>0</v>
      </c>
    </row>
    <row r="232" spans="1:6" x14ac:dyDescent="0.2">
      <c r="A232" s="53"/>
      <c r="B232" s="54"/>
      <c r="C232" s="51"/>
      <c r="D232" s="51"/>
      <c r="E232" s="55"/>
      <c r="F232" s="12">
        <f>C232*E232</f>
        <v>0</v>
      </c>
    </row>
    <row r="233" spans="1:6" x14ac:dyDescent="0.2">
      <c r="A233" s="53"/>
      <c r="B233" s="54"/>
      <c r="C233" s="51"/>
      <c r="D233" s="51"/>
      <c r="E233" s="55"/>
      <c r="F233" s="12">
        <f t="shared" si="19"/>
        <v>0</v>
      </c>
    </row>
    <row r="234" spans="1:6" x14ac:dyDescent="0.2">
      <c r="A234" s="53"/>
      <c r="B234" s="54"/>
      <c r="C234" s="51"/>
      <c r="D234" s="51"/>
      <c r="E234" s="55"/>
      <c r="F234" s="12">
        <f>C234*E234</f>
        <v>0</v>
      </c>
    </row>
    <row r="235" spans="1:6" x14ac:dyDescent="0.2">
      <c r="A235" s="53"/>
      <c r="B235" s="54"/>
      <c r="C235" s="51"/>
      <c r="D235" s="51"/>
      <c r="E235" s="55"/>
      <c r="F235" s="12">
        <f>C235*E235</f>
        <v>0</v>
      </c>
    </row>
    <row r="236" spans="1:6" x14ac:dyDescent="0.2">
      <c r="A236" s="53"/>
      <c r="B236" s="54"/>
      <c r="C236" s="51"/>
      <c r="D236" s="51"/>
      <c r="E236" s="55"/>
      <c r="F236" s="12">
        <f>C236*E236</f>
        <v>0</v>
      </c>
    </row>
    <row r="237" spans="1:6" ht="13.5" thickBot="1" x14ac:dyDescent="0.25">
      <c r="A237" s="33"/>
      <c r="B237" s="80" t="s">
        <v>151</v>
      </c>
      <c r="C237" s="81"/>
      <c r="D237" s="81"/>
      <c r="E237" s="120"/>
      <c r="F237" s="82">
        <f>SUM(F227:F236)</f>
        <v>0</v>
      </c>
    </row>
    <row r="238" spans="1:6" ht="13.5" thickBot="1" x14ac:dyDescent="0.25">
      <c r="A238" s="77"/>
      <c r="B238" s="78" t="s">
        <v>153</v>
      </c>
      <c r="C238" s="79"/>
      <c r="D238" s="79"/>
      <c r="E238" s="121"/>
      <c r="F238" s="21" t="e">
        <f>SUM(F237,F225)</f>
        <v>#REF!</v>
      </c>
    </row>
    <row r="239" spans="1:6" x14ac:dyDescent="0.2">
      <c r="A239" s="83"/>
      <c r="B239" s="84"/>
      <c r="C239" s="85"/>
      <c r="D239" s="85"/>
      <c r="E239" s="122"/>
      <c r="F239" s="84"/>
    </row>
  </sheetData>
  <mergeCells count="2">
    <mergeCell ref="A2:F2"/>
    <mergeCell ref="A1:B1"/>
  </mergeCells>
  <phoneticPr fontId="3" type="noConversion"/>
  <printOptions horizontalCentered="1"/>
  <pageMargins left="0.375" right="0.375" top="0.5" bottom="0.5" header="0.25" footer="0.25"/>
  <pageSetup scale="95" orientation="portrait" r:id="rId1"/>
  <headerFooter differentFirst="1">
    <oddHeader>&amp;R&amp;8&amp;P of &amp;N</oddHeader>
    <oddFooter>&amp;L&amp;8&amp;Z&amp;F&amp;RInitial ______</oddFooter>
    <firstFooter>&amp;C&amp;8© Blanchat Mfg., Inc. The information contained within this document is supplied with the understanding that it will not be disclosed to third parties without the prior written consent of Blanchat Mfg., Inc.</firstFooter>
  </headerFooter>
  <rowBreaks count="1" manualBreakCount="1">
    <brk id="193"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4C24F3A56AC5D4F8ED2E98008C07887" ma:contentTypeVersion="2" ma:contentTypeDescription="Create a new document." ma:contentTypeScope="" ma:versionID="4fb8930734a8ed8f18a51cbc931ac880">
  <xsd:schema xmlns:xsd="http://www.w3.org/2001/XMLSchema" xmlns:xs="http://www.w3.org/2001/XMLSchema" xmlns:p="http://schemas.microsoft.com/office/2006/metadata/properties" xmlns:ns2="9c25563e-53e4-4b7d-84b0-32ec12a2ce19" targetNamespace="http://schemas.microsoft.com/office/2006/metadata/properties" ma:root="true" ma:fieldsID="e47add42dcb9b0c7fe1a6ac895d9604b" ns2:_="">
    <xsd:import namespace="9c25563e-53e4-4b7d-84b0-32ec12a2ce1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25563e-53e4-4b7d-84b0-32ec12a2ce19"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c25563e-53e4-4b7d-84b0-32ec12a2ce19">XS4UZTCD5CKE-1104272773-10340</_dlc_DocId>
    <_dlc_DocIdUrl xmlns="9c25563e-53e4-4b7d-84b0-32ec12a2ce19">
      <Url>http://coop.hgac.net/bs/_layouts/15/DocIdRedir.aspx?ID=XS4UZTCD5CKE-1104272773-10340</Url>
      <Description>XS4UZTCD5CKE-1104272773-10340</Description>
    </_dlc_DocIdUrl>
  </documentManagement>
</p:properties>
</file>

<file path=customXml/itemProps1.xml><?xml version="1.0" encoding="utf-8"?>
<ds:datastoreItem xmlns:ds="http://schemas.openxmlformats.org/officeDocument/2006/customXml" ds:itemID="{BD4FADC2-F0F3-4FF8-B3DD-7F3A9EF93F2F}"/>
</file>

<file path=customXml/itemProps2.xml><?xml version="1.0" encoding="utf-8"?>
<ds:datastoreItem xmlns:ds="http://schemas.openxmlformats.org/officeDocument/2006/customXml" ds:itemID="{CDA59797-5F71-45E3-96F8-DF255964F4D5}"/>
</file>

<file path=customXml/itemProps3.xml><?xml version="1.0" encoding="utf-8"?>
<ds:datastoreItem xmlns:ds="http://schemas.openxmlformats.org/officeDocument/2006/customXml" ds:itemID="{44323B4F-2D33-430E-8B7B-A3808B13A56F}"/>
</file>

<file path=customXml/itemProps4.xml><?xml version="1.0" encoding="utf-8"?>
<ds:datastoreItem xmlns:ds="http://schemas.openxmlformats.org/officeDocument/2006/customXml" ds:itemID="{7E30FEC6-E1E7-4470-ACF6-4ACEB31E08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BLANCHAT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ENGINEERING</dc:creator>
  <cp:lastModifiedBy>Brenda</cp:lastModifiedBy>
  <cp:lastPrinted>2017-06-30T18:44:44Z</cp:lastPrinted>
  <dcterms:created xsi:type="dcterms:W3CDTF">2010-03-23T20:36:06Z</dcterms:created>
  <dcterms:modified xsi:type="dcterms:W3CDTF">2019-07-18T14:05:26Z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0x010100A4C24F3A56AC5D4F8ED2E98008C07887</vt:lpwstr>
  </property>
  <property fmtid="{D5CDD505-2E9C-101B-9397-08002B2CF9AE}" pid="3" name="_dlc_DocIdItemGuid">
    <vt:lpwstr>651ce552-6161-4d61-8199-d8ced39ca5fa</vt:lpwstr>
  </property>
</Properties>
</file>