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320" yWindow="195" windowWidth="14505" windowHeight="12585"/>
  </bookViews>
  <sheets>
    <sheet name="Sheet1" sheetId="1" r:id="rId1"/>
  </sheets>
  <definedNames>
    <definedName name="_xlnm.Print_Area" localSheetId="0">Sheet1!$A$1:$F$256</definedName>
    <definedName name="_xlnm.Print_Titles" localSheetId="0">Sheet1!#REF!</definedName>
  </definedNames>
  <calcPr calcId="145621"/>
</workbook>
</file>

<file path=xl/calcChain.xml><?xml version="1.0" encoding="utf-8"?>
<calcChain xmlns="http://schemas.openxmlformats.org/spreadsheetml/2006/main">
  <c r="F15" i="1" l="1"/>
  <c r="F8" i="1"/>
  <c r="F9" i="1"/>
  <c r="F10" i="1"/>
  <c r="F11" i="1"/>
  <c r="F12" i="1"/>
  <c r="F13" i="1"/>
  <c r="F14" i="1"/>
  <c r="F42" i="1" l="1"/>
  <c r="F62" i="1" l="1"/>
  <c r="F101" i="1" l="1"/>
  <c r="F102" i="1"/>
  <c r="F100" i="1" l="1"/>
  <c r="F98" i="1"/>
  <c r="F99" i="1"/>
  <c r="F104" i="1" l="1"/>
  <c r="F60" i="1" l="1"/>
  <c r="F121" i="1" l="1"/>
  <c r="F52" i="1" l="1"/>
  <c r="F113" i="1" l="1"/>
  <c r="F112" i="1"/>
  <c r="F110" i="1" l="1"/>
  <c r="F109" i="1"/>
  <c r="F118" i="1"/>
  <c r="F122" i="1" l="1"/>
  <c r="F123" i="1" l="1"/>
  <c r="F68" i="1" l="1"/>
  <c r="F111" i="1" l="1"/>
  <c r="F81" i="1" l="1"/>
  <c r="F80" i="1" l="1"/>
  <c r="F34" i="1" l="1"/>
  <c r="F130" i="1"/>
  <c r="F65" i="1"/>
  <c r="F92" i="1" l="1"/>
  <c r="F169" i="1" l="1"/>
  <c r="F192" i="1" l="1"/>
  <c r="F191" i="1" l="1"/>
  <c r="F190" i="1"/>
  <c r="F215" i="1" l="1"/>
  <c r="F203" i="1" l="1"/>
  <c r="F159" i="1"/>
  <c r="F154" i="1"/>
  <c r="F153" i="1"/>
  <c r="F73" i="1"/>
  <c r="F74" i="1"/>
  <c r="F51" i="1"/>
  <c r="F50" i="1"/>
  <c r="F84" i="1" l="1"/>
  <c r="F85" i="1"/>
  <c r="F86" i="1"/>
  <c r="F87" i="1"/>
  <c r="F61" i="1" l="1"/>
  <c r="F63" i="1"/>
  <c r="F64" i="1"/>
  <c r="F69" i="1"/>
  <c r="F66" i="1"/>
  <c r="F49" i="1"/>
  <c r="F48" i="1"/>
  <c r="F47" i="1"/>
  <c r="F46" i="1"/>
  <c r="F43" i="1"/>
  <c r="F44" i="1"/>
  <c r="F41" i="1"/>
  <c r="F20" i="1"/>
  <c r="F19" i="1"/>
  <c r="F105" i="1" l="1"/>
  <c r="F103" i="1"/>
  <c r="F97" i="1"/>
  <c r="F240" i="1" l="1"/>
  <c r="F79" i="1" l="1"/>
  <c r="F78" i="1"/>
  <c r="E242" i="1"/>
  <c r="F242" i="1" s="1"/>
  <c r="F151" i="1"/>
  <c r="F152" i="1"/>
  <c r="F155" i="1"/>
  <c r="F37" i="1"/>
  <c r="F36" i="1"/>
  <c r="F35" i="1"/>
  <c r="F33" i="1"/>
  <c r="F147" i="1" l="1"/>
  <c r="F254" i="1" l="1"/>
  <c r="F253" i="1"/>
  <c r="F252" i="1"/>
  <c r="F251" i="1"/>
  <c r="F250" i="1"/>
  <c r="F249" i="1"/>
  <c r="F248" i="1"/>
  <c r="F247" i="1"/>
  <c r="F246" i="1"/>
  <c r="F245" i="1"/>
  <c r="F255" i="1" l="1"/>
  <c r="F91" i="1"/>
  <c r="F125" i="1" l="1"/>
  <c r="F226" i="1" l="1"/>
  <c r="F227" i="1"/>
  <c r="F228" i="1"/>
  <c r="F229" i="1"/>
  <c r="F230" i="1"/>
  <c r="F231" i="1"/>
  <c r="F232" i="1"/>
  <c r="F233" i="1"/>
  <c r="F234" i="1"/>
  <c r="F235" i="1"/>
  <c r="F225" i="1"/>
  <c r="F220" i="1"/>
  <c r="F221" i="1"/>
  <c r="F222" i="1"/>
  <c r="F223" i="1"/>
  <c r="F201" i="1"/>
  <c r="F202" i="1"/>
  <c r="F204" i="1"/>
  <c r="F205" i="1"/>
  <c r="F206" i="1"/>
  <c r="F207" i="1"/>
  <c r="F208" i="1"/>
  <c r="F209" i="1"/>
  <c r="F210" i="1"/>
  <c r="F212" i="1"/>
  <c r="F211" i="1"/>
  <c r="F213" i="1"/>
  <c r="F214" i="1"/>
  <c r="F216" i="1"/>
  <c r="F217" i="1"/>
  <c r="F218" i="1"/>
  <c r="F200" i="1"/>
  <c r="F158" i="1"/>
  <c r="F160" i="1"/>
  <c r="F161" i="1"/>
  <c r="F162" i="1"/>
  <c r="F163" i="1"/>
  <c r="F164" i="1"/>
  <c r="F165" i="1"/>
  <c r="F166" i="1"/>
  <c r="F167" i="1"/>
  <c r="F168" i="1"/>
  <c r="F170" i="1"/>
  <c r="F171" i="1"/>
  <c r="F172" i="1"/>
  <c r="F173" i="1"/>
  <c r="F174" i="1"/>
  <c r="F175" i="1"/>
  <c r="F176" i="1"/>
  <c r="F177" i="1"/>
  <c r="F178" i="1"/>
  <c r="F179" i="1"/>
  <c r="F180" i="1"/>
  <c r="F181" i="1"/>
  <c r="F182" i="1"/>
  <c r="F183" i="1"/>
  <c r="F184" i="1"/>
  <c r="F185" i="1"/>
  <c r="F186" i="1"/>
  <c r="F187" i="1"/>
  <c r="F188" i="1"/>
  <c r="F189" i="1"/>
  <c r="F193" i="1"/>
  <c r="F194" i="1"/>
  <c r="F195" i="1"/>
  <c r="F196" i="1"/>
  <c r="F197" i="1"/>
  <c r="F198" i="1"/>
  <c r="F157" i="1"/>
  <c r="F150" i="1"/>
  <c r="F149" i="1"/>
  <c r="F144" i="1"/>
  <c r="F145" i="1"/>
  <c r="F146" i="1"/>
  <c r="F143" i="1"/>
  <c r="F139" i="1"/>
  <c r="F140" i="1"/>
  <c r="F141" i="1"/>
  <c r="F138" i="1"/>
  <c r="F124" i="1"/>
  <c r="F126" i="1"/>
  <c r="F127" i="1"/>
  <c r="F128" i="1"/>
  <c r="F129" i="1"/>
  <c r="F131" i="1"/>
  <c r="F132" i="1"/>
  <c r="F133" i="1"/>
  <c r="F134" i="1"/>
  <c r="F135" i="1"/>
  <c r="F136" i="1"/>
  <c r="F120" i="1"/>
  <c r="F114" i="1"/>
  <c r="F115" i="1"/>
  <c r="F116" i="1"/>
  <c r="F117" i="1"/>
  <c r="F108" i="1"/>
  <c r="F90" i="1"/>
  <c r="F93" i="1"/>
  <c r="F94" i="1"/>
  <c r="F95" i="1"/>
  <c r="F106" i="1"/>
  <c r="F89" i="1"/>
  <c r="F82" i="1"/>
  <c r="F83" i="1"/>
  <c r="F77" i="1"/>
  <c r="F75" i="1"/>
  <c r="F59" i="1"/>
  <c r="F70" i="1"/>
  <c r="F71" i="1"/>
  <c r="F67" i="1"/>
  <c r="F45" i="1"/>
  <c r="F53" i="1"/>
  <c r="F54" i="1"/>
  <c r="F55" i="1"/>
  <c r="F56" i="1"/>
  <c r="F57" i="1"/>
  <c r="F40" i="1"/>
  <c r="F18" i="1"/>
  <c r="F21" i="1"/>
  <c r="F22" i="1"/>
  <c r="F23" i="1"/>
  <c r="F24" i="1"/>
  <c r="F25" i="1"/>
  <c r="F26" i="1"/>
  <c r="F27" i="1"/>
  <c r="F28" i="1"/>
  <c r="F29" i="1"/>
  <c r="F30" i="1"/>
  <c r="F31" i="1"/>
  <c r="F32" i="1"/>
  <c r="F38" i="1"/>
  <c r="F17" i="1"/>
  <c r="F7" i="1"/>
  <c r="F6" i="1"/>
  <c r="F4" i="1"/>
  <c r="F237" i="1" l="1"/>
  <c r="F238" i="1"/>
  <c r="F239" i="1" l="1"/>
  <c r="F241" i="1" s="1"/>
  <c r="F243" i="1" s="1"/>
  <c r="F256" i="1" l="1"/>
</calcChain>
</file>

<file path=xl/sharedStrings.xml><?xml version="1.0" encoding="utf-8"?>
<sst xmlns="http://schemas.openxmlformats.org/spreadsheetml/2006/main" count="691" uniqueCount="453">
  <si>
    <t>Chassis</t>
  </si>
  <si>
    <t>Highly Recommended Options</t>
  </si>
  <si>
    <t>Body Storage</t>
  </si>
  <si>
    <t>Special Compartment Modification</t>
  </si>
  <si>
    <t>Front Bumper</t>
  </si>
  <si>
    <t>Rear Bumper</t>
  </si>
  <si>
    <t>Decals</t>
  </si>
  <si>
    <t>Decals other than Lettering on Doors</t>
  </si>
  <si>
    <t>Generator</t>
  </si>
  <si>
    <t>Lighting</t>
  </si>
  <si>
    <t>Special Lighting Modification</t>
  </si>
  <si>
    <t>Electrical</t>
  </si>
  <si>
    <t>Auto Eject &amp; Battery Maintainer</t>
  </si>
  <si>
    <t>Communication</t>
  </si>
  <si>
    <t>Reels</t>
  </si>
  <si>
    <t>Tools</t>
  </si>
  <si>
    <t>Hose &amp; Fittings</t>
  </si>
  <si>
    <t>1030 Akron Forestry Nozzle</t>
  </si>
  <si>
    <t>1702 Akron Turbojet Nozzle with Pistol Grip</t>
  </si>
  <si>
    <t>1720 Akron Turbojet Nozzle with  Pistol Grip</t>
  </si>
  <si>
    <t>Nozzle Bracket for 1702 Nozzle</t>
  </si>
  <si>
    <t>2127 1-1/8 Straight Bore Nozzle w/1417 tip for CAFS</t>
  </si>
  <si>
    <t>1714 Fog Nozzle Tip 30-60-90-125</t>
  </si>
  <si>
    <t>755 Foam Tube to fit 1702</t>
  </si>
  <si>
    <t>766 Foam Tube to fit 1720</t>
  </si>
  <si>
    <t>Special Features</t>
  </si>
  <si>
    <t>Total with Selected Options:</t>
  </si>
  <si>
    <t>Rescue Chain &amp; J Hook Set</t>
  </si>
  <si>
    <t>Cold Weather</t>
  </si>
  <si>
    <t>B00005</t>
  </si>
  <si>
    <t>B00006</t>
  </si>
  <si>
    <t>B00007</t>
  </si>
  <si>
    <t>B00008</t>
  </si>
  <si>
    <t>B00009</t>
  </si>
  <si>
    <t>B00010</t>
  </si>
  <si>
    <t>B00011</t>
  </si>
  <si>
    <t>B00012</t>
  </si>
  <si>
    <t>100007-1702-1</t>
  </si>
  <si>
    <t>100277-755</t>
  </si>
  <si>
    <t>100277-766</t>
  </si>
  <si>
    <t>100007-1030-1</t>
  </si>
  <si>
    <t>100056-4</t>
  </si>
  <si>
    <t>Res-Q-Rench</t>
  </si>
  <si>
    <t>100055-12</t>
  </si>
  <si>
    <t>Dealer Supplied Options</t>
  </si>
  <si>
    <t>Delivery per Mile from Plant in Harper, KS to Specified Location</t>
  </si>
  <si>
    <t>2-1/2 gal. Water Fire Extinguisher w/ Mounting Bracket</t>
  </si>
  <si>
    <t>2-1/2” Barrel Strainer for Hard Suction (NFPA 1906)</t>
  </si>
  <si>
    <t>2-1/2” Double Male Adapter</t>
  </si>
  <si>
    <t>2-1/2” Double Female Adapter</t>
  </si>
  <si>
    <t>2-1/2” Male to 1-1/2” Female Adapter</t>
  </si>
  <si>
    <t>2-1/2” Female to 1-1/2” Male Adapter</t>
  </si>
  <si>
    <t>Exoskeleton Branch Deflector</t>
  </si>
  <si>
    <t>3.0</t>
  </si>
  <si>
    <t>4.0</t>
  </si>
  <si>
    <t>6.0</t>
  </si>
  <si>
    <t>EA</t>
  </si>
  <si>
    <t>900048</t>
  </si>
  <si>
    <t>900049</t>
  </si>
  <si>
    <t>900050</t>
  </si>
  <si>
    <t>900051</t>
  </si>
  <si>
    <t>NFPA 1906 Recommended Equipment</t>
  </si>
  <si>
    <t>First Aid Kit</t>
  </si>
  <si>
    <t>Reflective Triangle Kit</t>
  </si>
  <si>
    <t>Pump UPGRADE, Hale HPX200 with Kubota Diesel 24 hp engine</t>
  </si>
  <si>
    <t>Pump UPGRADE, Hale HPX275 with Vanguard 35 hp engine</t>
  </si>
  <si>
    <t>900054</t>
  </si>
  <si>
    <t>900055</t>
  </si>
  <si>
    <t>900056</t>
  </si>
  <si>
    <t>900057</t>
  </si>
  <si>
    <t>Foam Injection System, FoamPro 1601 with Foam Transfer Pump, one (1) 1-1/2" crosslay discharge</t>
  </si>
  <si>
    <t>Foam Injection System, Around the Pump (not recommended), one (1) 1-1/2" crosslay discharge</t>
  </si>
  <si>
    <t>Compressed Air Foam System (CAFS) UPGRADE, for two (2) 1-1/2" crosslay discharges</t>
  </si>
  <si>
    <t>Plumbing UPGRADE, Stainless Steel</t>
  </si>
  <si>
    <t>Water Level Indicator UPGRADE, Tankvision with Mini Slave</t>
  </si>
  <si>
    <t>900064</t>
  </si>
  <si>
    <t>Tank Auto Fill, 2-1/2" Electric Valve</t>
  </si>
  <si>
    <t>Pump Primer UPGRADE, Electric</t>
  </si>
  <si>
    <t>B00001</t>
  </si>
  <si>
    <t>Special Plumbing Modification</t>
  </si>
  <si>
    <t>B00002</t>
  </si>
  <si>
    <t>B00003</t>
  </si>
  <si>
    <t>B00004</t>
  </si>
  <si>
    <t>900069</t>
  </si>
  <si>
    <t>Compartment Storage, Pump Panel</t>
  </si>
  <si>
    <t>900077</t>
  </si>
  <si>
    <t>900079</t>
  </si>
  <si>
    <t>900082</t>
  </si>
  <si>
    <t>Front Bumper Sweeps, Two (2) Corner Nozzles</t>
  </si>
  <si>
    <t>900083</t>
  </si>
  <si>
    <t>900085</t>
  </si>
  <si>
    <t>900088</t>
  </si>
  <si>
    <t>900089</t>
  </si>
  <si>
    <t>900094</t>
  </si>
  <si>
    <t>Z Stripe, One (1) Stripe per side</t>
  </si>
  <si>
    <t>Z Stripe, Two (2) Stripes per side</t>
  </si>
  <si>
    <t>900096</t>
  </si>
  <si>
    <t>900097</t>
  </si>
  <si>
    <t>Nerf Bars, with Fixed Front Mud Flaps</t>
  </si>
  <si>
    <t>900099</t>
  </si>
  <si>
    <t>900100</t>
  </si>
  <si>
    <t>Coating Package, Sharkhide, on exposed aluminum</t>
  </si>
  <si>
    <t>900101</t>
  </si>
  <si>
    <t>900103</t>
  </si>
  <si>
    <t>900104</t>
  </si>
  <si>
    <t>Abrasive Road Protection Package, includes nerf bars, front mud flaps and Superliner coating on headache rack and front of body</t>
  </si>
  <si>
    <t>900105</t>
  </si>
  <si>
    <t>900109</t>
  </si>
  <si>
    <t>900110</t>
  </si>
  <si>
    <t>900111</t>
  </si>
  <si>
    <t>900112</t>
  </si>
  <si>
    <t>900114</t>
  </si>
  <si>
    <t>900115</t>
  </si>
  <si>
    <t>900120</t>
  </si>
  <si>
    <t>900121</t>
  </si>
  <si>
    <t>900122</t>
  </si>
  <si>
    <t>900123</t>
  </si>
  <si>
    <t>900124</t>
  </si>
  <si>
    <t>900125</t>
  </si>
  <si>
    <t>900127</t>
  </si>
  <si>
    <t>900128</t>
  </si>
  <si>
    <t>900129</t>
  </si>
  <si>
    <t>900131</t>
  </si>
  <si>
    <t>900132</t>
  </si>
  <si>
    <t>900133</t>
  </si>
  <si>
    <t>Reverse-Activated Rotators</t>
  </si>
  <si>
    <t>Door Open Indicator UPGRADE, Audible Warning, 90 dB</t>
  </si>
  <si>
    <t>Automatic Work Lights</t>
  </si>
  <si>
    <t>7.0</t>
  </si>
  <si>
    <t>8.0</t>
  </si>
  <si>
    <t>9.0</t>
  </si>
  <si>
    <t>10.0</t>
  </si>
  <si>
    <t>11.0</t>
  </si>
  <si>
    <t>12.0</t>
  </si>
  <si>
    <t>13.0</t>
  </si>
  <si>
    <t>14.0</t>
  </si>
  <si>
    <t>15.0</t>
  </si>
  <si>
    <t>16.0</t>
  </si>
  <si>
    <t>17.0</t>
  </si>
  <si>
    <t>18.0</t>
  </si>
  <si>
    <t>19.0</t>
  </si>
  <si>
    <t>20.0</t>
  </si>
  <si>
    <t>900134</t>
  </si>
  <si>
    <t>900139</t>
  </si>
  <si>
    <t>900140</t>
  </si>
  <si>
    <t>SECTION 2.0</t>
  </si>
  <si>
    <t>TOTALS</t>
  </si>
  <si>
    <t>21.0</t>
  </si>
  <si>
    <t>MI</t>
  </si>
  <si>
    <t>Total Equipment Supplied by Blanchat Mfg., Inc.</t>
  </si>
  <si>
    <t>Discount:</t>
  </si>
  <si>
    <t>Total with Selected Options and Discount:</t>
  </si>
  <si>
    <t>Vehicle Inspection per person</t>
  </si>
  <si>
    <t>Registrar of Imported Vehicles (RIV)</t>
  </si>
  <si>
    <t>Total Dealer Supplied Options:</t>
  </si>
  <si>
    <t>TOTAL with Selected Options, Discount and Provided Chassis:</t>
  </si>
  <si>
    <t>TOTAL with Dealer Supplied Options:</t>
  </si>
  <si>
    <t>900143</t>
  </si>
  <si>
    <t>900144</t>
  </si>
  <si>
    <t>SECTION 1.0</t>
  </si>
  <si>
    <t>Electric Cord Reel, 30 Amp, 12-2 75’ Black</t>
  </si>
  <si>
    <t>Junction Box, Akron, with EJB-MT bracket &amp; Internally Backlit Faces</t>
  </si>
  <si>
    <t>Generator Package, Onan 5.5, with two (2) FOCUS scene lights, breaker box and 4 plug outlet</t>
  </si>
  <si>
    <t>Map Light, Flexible Swivel</t>
  </si>
  <si>
    <t>Wildland Fireline Light Package, two (2) lights on light bar platform</t>
  </si>
  <si>
    <t>Air Hose Reel, 3/8" 50' Preconnected</t>
  </si>
  <si>
    <t>Discharge UPGRADE, Preconnected, for two (2) 1" Whiplines in crosswalk and 4 point Full Body Harness</t>
  </si>
  <si>
    <t>Contact Us</t>
  </si>
  <si>
    <t>Siren UPGRADE, Howler/Rumbler</t>
  </si>
  <si>
    <t>Third Brake Light, Recessed</t>
  </si>
  <si>
    <t>GoLight Spot Light, Mounted, with Dash-Mounted Remote (NFPA)</t>
  </si>
  <si>
    <t>Intercom System, with two (2) Wireless Headsets</t>
  </si>
  <si>
    <t>Intercom System, with four (4) Wireless Headsets</t>
  </si>
  <si>
    <t>Customer-Supplied Radio and Antenna Installation</t>
  </si>
  <si>
    <t>Customer-Supplied Radio Provisions, with power wire and slot location</t>
  </si>
  <si>
    <t>SCBA Bracket, Mounted in Compartment</t>
  </si>
  <si>
    <t>Spare SCBA Bottle Storage, Mounted in Wheel Well</t>
  </si>
  <si>
    <t>Traffic Control Kit, Mounted (includes 10 cones, 2 hand held signs and 2 reflective vests)</t>
  </si>
  <si>
    <t>900146</t>
  </si>
  <si>
    <t>Spanner Wrench Set, Mounted</t>
  </si>
  <si>
    <t>900147</t>
  </si>
  <si>
    <t>Pike Pole, Mounted</t>
  </si>
  <si>
    <t>900148</t>
  </si>
  <si>
    <t>900149</t>
  </si>
  <si>
    <t>900150</t>
  </si>
  <si>
    <t>6 Foot Wrecking Bar, Mounted</t>
  </si>
  <si>
    <t>900151</t>
  </si>
  <si>
    <t>900152</t>
  </si>
  <si>
    <t>900153</t>
  </si>
  <si>
    <t>KWIK KUT Glass Tool, Mounted</t>
  </si>
  <si>
    <t>Haligan Tool, Mounted</t>
  </si>
  <si>
    <t>Pry-Bar “Small”, Mounted</t>
  </si>
  <si>
    <t>24 in Roof Tool, Mounted</t>
  </si>
  <si>
    <t>900154</t>
  </si>
  <si>
    <t>900155</t>
  </si>
  <si>
    <t>900156</t>
  </si>
  <si>
    <t>900157</t>
  </si>
  <si>
    <t>900158</t>
  </si>
  <si>
    <t>900159</t>
  </si>
  <si>
    <t>900160</t>
  </si>
  <si>
    <t>900161</t>
  </si>
  <si>
    <t>900162</t>
  </si>
  <si>
    <t>900163</t>
  </si>
  <si>
    <t>900164</t>
  </si>
  <si>
    <t>900165</t>
  </si>
  <si>
    <t>Rubber Mallet, Mounted</t>
  </si>
  <si>
    <t>Drip Torch, Mounted</t>
  </si>
  <si>
    <t>Vulcan Flashlight, Mounted</t>
  </si>
  <si>
    <t>900166</t>
  </si>
  <si>
    <t>900167</t>
  </si>
  <si>
    <t>900168</t>
  </si>
  <si>
    <t>900171</t>
  </si>
  <si>
    <t>900172</t>
  </si>
  <si>
    <t>900173</t>
  </si>
  <si>
    <t>900174</t>
  </si>
  <si>
    <t>900175</t>
  </si>
  <si>
    <t>Hand Tool Kit, Mounted</t>
  </si>
  <si>
    <t>Hammer Kit, Mounted</t>
  </si>
  <si>
    <t>Rescue Cutter Kit, Mounted</t>
  </si>
  <si>
    <t>900176</t>
  </si>
  <si>
    <t>900182</t>
  </si>
  <si>
    <t>Fire Apparatus Body &amp; Standard Equipment:</t>
  </si>
  <si>
    <t>Selected Options:</t>
  </si>
  <si>
    <t>100320-2.50 F X 2.50 F</t>
  </si>
  <si>
    <t>900191</t>
  </si>
  <si>
    <t>100320-2.50 X 2.50 M</t>
  </si>
  <si>
    <t>Foam Injection System Blanking, with foam tank</t>
  </si>
  <si>
    <t>Special Threads:</t>
  </si>
  <si>
    <t>Special Gages:</t>
  </si>
  <si>
    <t>Special Labels:</t>
  </si>
  <si>
    <t>Special Hose and Knob Colors:</t>
  </si>
  <si>
    <t>Spade Head Shovel with Composite Handle, Mounted</t>
  </si>
  <si>
    <t>McLeod Fire Tool with Wood Handle, Mounted</t>
  </si>
  <si>
    <t>McLeod Fire Tool with Wood Handle (not Mounted)</t>
  </si>
  <si>
    <t>60 in Fire Rake with Heavy Fiberglass Handle (not Mounted)</t>
  </si>
  <si>
    <t>60 in Fire Rake with Heavy Fiberglass Handle, Mounted</t>
  </si>
  <si>
    <t>60 in Fire Rake with Wood Handle (not Mounted)</t>
  </si>
  <si>
    <t>60 in Fire Rake with Wood Handle, Mounted</t>
  </si>
  <si>
    <t>100289-15F</t>
  </si>
  <si>
    <t>Fire Swatter with 60" Heavy Fiberglass Handle, Mounted</t>
  </si>
  <si>
    <t>Fire Swatter with 60" Heavy Fiberglass Handle (not Mounted)</t>
  </si>
  <si>
    <t>Flathead Shovel with Composite Handle, Mounted</t>
  </si>
  <si>
    <t>900207</t>
  </si>
  <si>
    <t>900208</t>
  </si>
  <si>
    <t>900209</t>
  </si>
  <si>
    <t>Off Road</t>
  </si>
  <si>
    <t>Lower Storage Box, Right Front</t>
  </si>
  <si>
    <t>Side Rail, 6" Incorporated, Left</t>
  </si>
  <si>
    <t>Side Rail, 6" Incorporated, Right</t>
  </si>
  <si>
    <t>Under Roll Bar Box, Left</t>
  </si>
  <si>
    <t>Under Roll Bar Box, Right</t>
  </si>
  <si>
    <t>Front Bumper Grille Guard for BLESS</t>
  </si>
  <si>
    <t>B00013</t>
  </si>
  <si>
    <t>Special Lettering or Striping</t>
  </si>
  <si>
    <t>B00014</t>
  </si>
  <si>
    <t>B00015</t>
  </si>
  <si>
    <t>B00016</t>
  </si>
  <si>
    <t>PK</t>
  </si>
  <si>
    <t>ST</t>
  </si>
  <si>
    <t>Hose Tray, Behind Pump Panel</t>
  </si>
  <si>
    <t>Hose Reel, 1" 100'</t>
  </si>
  <si>
    <t>Hose Reel, 1" 100', Aluminum</t>
  </si>
  <si>
    <t>Hose Reel, 1" 150'</t>
  </si>
  <si>
    <t>Hose Reel, 1" 200'</t>
  </si>
  <si>
    <t>Hose Reel, 1" 200', Aluminum</t>
  </si>
  <si>
    <t>Hose Reel, 1" 150', Aluminum</t>
  </si>
  <si>
    <t>900141</t>
  </si>
  <si>
    <t>SECTION 3.0 - 20.0</t>
  </si>
  <si>
    <t>900230</t>
  </si>
  <si>
    <t>900229L</t>
  </si>
  <si>
    <t>900229R</t>
  </si>
  <si>
    <t>900231L</t>
  </si>
  <si>
    <t>900231R</t>
  </si>
  <si>
    <t>900232L</t>
  </si>
  <si>
    <t>900232R</t>
  </si>
  <si>
    <t>900233</t>
  </si>
  <si>
    <t>900234</t>
  </si>
  <si>
    <t>Water Level Indicator, Four Light, Additional Locations</t>
  </si>
  <si>
    <t>900256</t>
  </si>
  <si>
    <t>900258</t>
  </si>
  <si>
    <t>2431 Saber Shutoff w/ Integral 1-1/8” Tip</t>
  </si>
  <si>
    <t>Pitch Fork, Wood Handle (Not Mounted)</t>
  </si>
  <si>
    <t>Pitch Fork, Wood Handle (Mounted)</t>
  </si>
  <si>
    <t>900301</t>
  </si>
  <si>
    <t>900169</t>
  </si>
  <si>
    <t>Harness, Body, 4 Point - Second</t>
  </si>
  <si>
    <t>20 in Pry-Bar, Mounted</t>
  </si>
  <si>
    <t>Tow Loop, Rear - Removable</t>
  </si>
  <si>
    <t>Custom Paint</t>
  </si>
  <si>
    <t>Bottle Jack, 24" breakover wrench, 5" extension, 21mm deep 6-point socket</t>
  </si>
  <si>
    <t>Compartment, 80", Left and Right, 14" Deep with Top Hose Bed</t>
  </si>
  <si>
    <t>Directional Light Bar, LED</t>
  </si>
  <si>
    <t>Water Level Indicator, Four Light, One Location will include Mini Slave</t>
  </si>
  <si>
    <t xml:space="preserve">Chassis Provided by: </t>
  </si>
  <si>
    <t>Electric Valve for Tank to Pump (On/Off Butterfly)</t>
  </si>
  <si>
    <t xml:space="preserve">Arctic Package, NO Foam (2 heaters~one in Pump Panel and one at rear to enclose pump)(removable panel on rear, warm back) (NO foam cell in tank) (Electric Valve for Tank to Pump - On/Off Butterfly) </t>
  </si>
  <si>
    <t>Monitor, Remote Control, Akron Forestry with Flat Disperse nozzle</t>
  </si>
  <si>
    <t>100500-1</t>
  </si>
  <si>
    <t>Generator Package, Onan 7.0, with two (2) FOCUS scene lights, breaker box and 4 plug outlet</t>
  </si>
  <si>
    <t>100107-BH</t>
  </si>
  <si>
    <t>900010-2</t>
  </si>
  <si>
    <t>900010-1</t>
  </si>
  <si>
    <t>900010-3</t>
  </si>
  <si>
    <t>900221-3</t>
  </si>
  <si>
    <t>900057-1</t>
  </si>
  <si>
    <t>900009-1</t>
  </si>
  <si>
    <t>900009-2</t>
  </si>
  <si>
    <t>900009-3</t>
  </si>
  <si>
    <t>900014-1</t>
  </si>
  <si>
    <t>900014-2</t>
  </si>
  <si>
    <t>900011-1</t>
  </si>
  <si>
    <t>900016-1</t>
  </si>
  <si>
    <t>900286</t>
  </si>
  <si>
    <t>900394</t>
  </si>
  <si>
    <t>900077-1</t>
  </si>
  <si>
    <t>900079-1</t>
  </si>
  <si>
    <t>900080-B5</t>
  </si>
  <si>
    <t>900080-1</t>
  </si>
  <si>
    <t>900083-1</t>
  </si>
  <si>
    <t>900087</t>
  </si>
  <si>
    <t>900088-1</t>
  </si>
  <si>
    <t>900090</t>
  </si>
  <si>
    <t>900091</t>
  </si>
  <si>
    <t>900092</t>
  </si>
  <si>
    <t>900093-B5</t>
  </si>
  <si>
    <t>900093-B5-1</t>
  </si>
  <si>
    <t>900094-1</t>
  </si>
  <si>
    <t>900097-1</t>
  </si>
  <si>
    <t>900207-1</t>
  </si>
  <si>
    <t>900106-1</t>
  </si>
  <si>
    <t>900105-1</t>
  </si>
  <si>
    <t>900106-2</t>
  </si>
  <si>
    <t>900114-1</t>
  </si>
  <si>
    <t>900026-1</t>
  </si>
  <si>
    <t>900033-1</t>
  </si>
  <si>
    <t>900035-1</t>
  </si>
  <si>
    <t>900129-1</t>
  </si>
  <si>
    <t>900206</t>
  </si>
  <si>
    <t>100007-1720-1.500</t>
  </si>
  <si>
    <t>100007-1714-1.500</t>
  </si>
  <si>
    <t>100007-2431-1.500</t>
  </si>
  <si>
    <t>900086</t>
  </si>
  <si>
    <t>900258-1</t>
  </si>
  <si>
    <t>900258-2</t>
  </si>
  <si>
    <t>Compartment, Tank Top Incorporated, with two (2) up-swing doors, two (2) pull down steps, two (2) hand rails, Superliner on top of bed</t>
  </si>
  <si>
    <t>BLESS System Pole Set</t>
  </si>
  <si>
    <t>BLESS System Mount ONLY</t>
  </si>
  <si>
    <t>900113-RB</t>
  </si>
  <si>
    <t>Generator Package, Onan 5.5, with two LED Extenda-Lite OPTIMUM 240V Scene Lights, breaker box and 4 plug outlet</t>
  </si>
  <si>
    <t>900105-2</t>
  </si>
  <si>
    <t>Generator Package, Onan 5.5, with two LED Extenda-Lite PIONEER Plus 150 watt,120v AC  Scene Lights, breaker box and 4 plug outlet</t>
  </si>
  <si>
    <t>900106</t>
  </si>
  <si>
    <t>Generator Package, Onan 7.0, with two LED Extenda-Lite OPTIMUM 240V Scene Lights, breaker box and 4 plug outlet</t>
  </si>
  <si>
    <t>Generator Package, Onan 7.0, with two LED Extenda-Lite PIONEER Plus 150 watt,120v AC  Scene Lights, breaker box and 4 plug outlet</t>
  </si>
  <si>
    <t>900251-B5</t>
  </si>
  <si>
    <t>900252-B5</t>
  </si>
  <si>
    <t>900253-B5</t>
  </si>
  <si>
    <t>900254-B5</t>
  </si>
  <si>
    <t>900255-B5</t>
  </si>
  <si>
    <t>20V Reciprocating Saw Kit, Mounted</t>
  </si>
  <si>
    <r>
      <t xml:space="preserve">Wheel Chock, Solid Bottom, Mounted </t>
    </r>
    <r>
      <rPr>
        <b/>
        <sz val="10"/>
        <rFont val="Arial"/>
        <family val="2"/>
      </rPr>
      <t>(set of 2)</t>
    </r>
  </si>
  <si>
    <r>
      <t xml:space="preserve">Lower Storage Boxes, Rear </t>
    </r>
    <r>
      <rPr>
        <b/>
        <sz val="10"/>
        <rFont val="Arial"/>
        <family val="2"/>
      </rPr>
      <t>(Set of 2)</t>
    </r>
  </si>
  <si>
    <r>
      <t xml:space="preserve">Lower Storage Box, Left Front </t>
    </r>
    <r>
      <rPr>
        <b/>
        <sz val="10"/>
        <rFont val="Arial"/>
        <family val="2"/>
      </rPr>
      <t>(not available with generator)</t>
    </r>
  </si>
  <si>
    <r>
      <t xml:space="preserve">End Covers, Crosslay </t>
    </r>
    <r>
      <rPr>
        <b/>
        <sz val="10"/>
        <rFont val="Arial"/>
        <family val="2"/>
      </rPr>
      <t>(set of 2)</t>
    </r>
  </si>
  <si>
    <r>
      <t>Tow Loop, Rear - Fixed</t>
    </r>
    <r>
      <rPr>
        <b/>
        <sz val="10"/>
        <rFont val="Arial"/>
        <family val="2"/>
      </rPr>
      <t xml:space="preserve"> (set of 2)</t>
    </r>
  </si>
  <si>
    <r>
      <t xml:space="preserve">Lettering on Doors </t>
    </r>
    <r>
      <rPr>
        <b/>
        <sz val="10"/>
        <rFont val="Arial"/>
        <family val="2"/>
      </rPr>
      <t>(doors only, 4-color graphics not covered)</t>
    </r>
  </si>
  <si>
    <r>
      <t xml:space="preserve">Reflective Striping </t>
    </r>
    <r>
      <rPr>
        <b/>
        <sz val="10"/>
        <rFont val="Arial"/>
        <family val="2"/>
      </rPr>
      <t>(other than the standard 4" and triple stripe)</t>
    </r>
  </si>
  <si>
    <r>
      <t xml:space="preserve">Chevron Striping 3 X 10 Rear Bumper &amp; Bed Rail </t>
    </r>
    <r>
      <rPr>
        <b/>
        <sz val="10"/>
        <rFont val="Arial"/>
        <family val="2"/>
      </rPr>
      <t>(9SF required)</t>
    </r>
  </si>
  <si>
    <r>
      <t xml:space="preserve">Chevron Striping Rear of Tank </t>
    </r>
    <r>
      <rPr>
        <b/>
        <sz val="10"/>
        <rFont val="Arial"/>
        <family val="2"/>
      </rPr>
      <t>(with Upper Storage (11SF required)</t>
    </r>
  </si>
  <si>
    <r>
      <t>Stainless Steel Simulator Set</t>
    </r>
    <r>
      <rPr>
        <b/>
        <sz val="10"/>
        <rFont val="Arial"/>
        <family val="2"/>
      </rPr>
      <t xml:space="preserve"> (for Ford chassis)</t>
    </r>
  </si>
  <si>
    <r>
      <t>Electric Tire Monitoring System, with Chassis-mounted Display</t>
    </r>
    <r>
      <rPr>
        <b/>
        <sz val="10"/>
        <rFont val="Arial"/>
        <family val="2"/>
      </rPr>
      <t xml:space="preserve"> (for 6 wheels)</t>
    </r>
  </si>
  <si>
    <r>
      <t xml:space="preserve">Spare Tire &amp; Wheel (factory size) </t>
    </r>
    <r>
      <rPr>
        <b/>
        <sz val="10"/>
        <rFont val="Arial"/>
        <family val="2"/>
      </rPr>
      <t>(must check for availability)</t>
    </r>
  </si>
  <si>
    <r>
      <t>Additional Receptacle, 2 Plug</t>
    </r>
    <r>
      <rPr>
        <b/>
        <sz val="10"/>
        <rFont val="Arial"/>
        <family val="2"/>
      </rPr>
      <t xml:space="preserve"> (Passenger Side)(must have generator or auto eject)</t>
    </r>
  </si>
  <si>
    <r>
      <t xml:space="preserve">Light Bar UPGRADE, Whelen Justice LED </t>
    </r>
    <r>
      <rPr>
        <b/>
        <sz val="10"/>
        <rFont val="Arial"/>
        <family val="2"/>
      </rPr>
      <t>(add 2 LED lights to front)</t>
    </r>
  </si>
  <si>
    <r>
      <t>Flash Sequencing</t>
    </r>
    <r>
      <rPr>
        <b/>
        <sz val="10"/>
        <rFont val="Arial"/>
        <family val="2"/>
      </rPr>
      <t xml:space="preserve"> (recommend 8 or 10 with front bumper)</t>
    </r>
  </si>
  <si>
    <r>
      <t xml:space="preserve">SCBA Bottle Rack, 4 Bottle Storage </t>
    </r>
    <r>
      <rPr>
        <b/>
        <sz val="10"/>
        <rFont val="Arial"/>
        <family val="2"/>
      </rPr>
      <t>(requires lower front storage box, not available on Dodge)</t>
    </r>
  </si>
  <si>
    <r>
      <t>Air Rescue Tools, Mounted</t>
    </r>
    <r>
      <rPr>
        <b/>
        <sz val="10"/>
        <rFont val="Arial"/>
        <family val="2"/>
      </rPr>
      <t xml:space="preserve"> (only available with CAFS)</t>
    </r>
  </si>
  <si>
    <t>BEAST Kit, Mounted (External/Interior Attack) System)</t>
  </si>
  <si>
    <r>
      <t xml:space="preserve">Air Blow Out </t>
    </r>
    <r>
      <rPr>
        <b/>
        <sz val="10"/>
        <rFont val="Arial"/>
        <family val="2"/>
      </rPr>
      <t>(only available with CAFS)</t>
    </r>
  </si>
  <si>
    <r>
      <t>Emergency Light, 500 Series LED</t>
    </r>
    <r>
      <rPr>
        <b/>
        <sz val="10"/>
        <rFont val="Arial"/>
        <family val="2"/>
      </rPr>
      <t xml:space="preserve"> (set of 10)</t>
    </r>
  </si>
  <si>
    <t xml:space="preserve">900113-R </t>
  </si>
  <si>
    <t>900113-VR</t>
  </si>
  <si>
    <r>
      <t xml:space="preserve">Emergency, Light 500 V-Series 180 DEG~RED - OVAL - CLEAR LENS </t>
    </r>
    <r>
      <rPr>
        <b/>
        <sz val="10"/>
        <rFont val="Arial"/>
        <family val="2"/>
      </rPr>
      <t>(Set of 10)</t>
    </r>
  </si>
  <si>
    <r>
      <t xml:space="preserve">Emergency Light upgrade 500 Series Red/Blue Split </t>
    </r>
    <r>
      <rPr>
        <b/>
        <sz val="10"/>
        <rFont val="Arial"/>
        <family val="2"/>
      </rPr>
      <t>(Set of 10)</t>
    </r>
  </si>
  <si>
    <t>Center Rear Underbed Storage (holds 11 long tools)</t>
  </si>
  <si>
    <r>
      <t xml:space="preserve">Step, Manual Pull-Down </t>
    </r>
    <r>
      <rPr>
        <b/>
        <sz val="10"/>
        <rFont val="Arial"/>
        <family val="2"/>
      </rPr>
      <t>(set of 2 for rear bumper)</t>
    </r>
  </si>
  <si>
    <t>Tank UPGRADE, Polypropylene, 600 gallon, with sump</t>
  </si>
  <si>
    <t xml:space="preserve">Compressed Air Foam System (CAFS), Accelerator System with VMAC VR70 underhood air compressor, one (1) 1-1/2" crosslay discharge (requires Foam Injection option) </t>
  </si>
  <si>
    <t>Front Bumper Grille Guard (you keep OEM bumper)</t>
  </si>
  <si>
    <t>Front Bumper Grille Guard (Blanchat keeps OEM bumper)</t>
  </si>
  <si>
    <t>Front Bumper Sweeps, Two (2) Corner Nozzles and Two (2) Center Nozzles</t>
  </si>
  <si>
    <t xml:space="preserve">Discharge UPGRADE, Preconnected, for two (2) 1" Whiplines in crosswalk </t>
  </si>
  <si>
    <t>900207-2</t>
  </si>
  <si>
    <t>900208-C</t>
  </si>
  <si>
    <t>Wildland Fireline Light Package, two (2) lights on light bar platform and two (2) lights on rear</t>
  </si>
  <si>
    <r>
      <t xml:space="preserve">ROTA-BEAM 600 LED Flat Mounted Light </t>
    </r>
    <r>
      <rPr>
        <b/>
        <sz val="10"/>
        <rFont val="Arial"/>
        <family val="2"/>
      </rPr>
      <t>(set of 2)</t>
    </r>
  </si>
  <si>
    <t>Pump UPGRADE, Dual Rowe RPM2 with Kohler 19hp EFI engine</t>
  </si>
  <si>
    <t>Nerf Bars</t>
  </si>
  <si>
    <r>
      <t>Spare Tire &amp; Wheel, Balanced, Super Single</t>
    </r>
    <r>
      <rPr>
        <b/>
        <sz val="10"/>
        <rFont val="Arial"/>
        <family val="2"/>
      </rPr>
      <t xml:space="preserve"> (Irok Swamper, Toyo, or Founder)</t>
    </r>
    <r>
      <rPr>
        <sz val="10"/>
        <rFont val="Arial"/>
        <family val="2"/>
      </rPr>
      <t xml:space="preserve"> Single-Shipped Loose</t>
    </r>
  </si>
  <si>
    <r>
      <t xml:space="preserve">Spare Tire &amp; Wheel, Balanced, </t>
    </r>
    <r>
      <rPr>
        <b/>
        <sz val="10"/>
        <rFont val="Arial"/>
        <family val="2"/>
      </rPr>
      <t>CONTINENTAL</t>
    </r>
    <r>
      <rPr>
        <sz val="10"/>
        <rFont val="Arial"/>
        <family val="2"/>
      </rPr>
      <t>, Single-Shipped Loose</t>
    </r>
  </si>
  <si>
    <t>900012-1</t>
  </si>
  <si>
    <t>900231</t>
  </si>
  <si>
    <t>900080-B5M</t>
  </si>
  <si>
    <t>900112-1</t>
  </si>
  <si>
    <t>100020-1-2</t>
  </si>
  <si>
    <t>H4-280512</t>
  </si>
  <si>
    <t>H4-400511</t>
  </si>
  <si>
    <t>H3-400116</t>
  </si>
  <si>
    <t>H3-400155</t>
  </si>
  <si>
    <t>100308-5</t>
  </si>
  <si>
    <t>100308-4</t>
  </si>
  <si>
    <t>900207-10</t>
  </si>
  <si>
    <t>Customer keeps take off tires and wheels</t>
  </si>
  <si>
    <r>
      <t xml:space="preserve">Xtreme Offroad Package, including Super Singles tires </t>
    </r>
    <r>
      <rPr>
        <b/>
        <sz val="10"/>
        <rFont val="Arial"/>
        <family val="2"/>
      </rPr>
      <t>(Toyo M608z 285/70R19.5)</t>
    </r>
    <r>
      <rPr>
        <sz val="10"/>
        <rFont val="Arial"/>
        <family val="2"/>
      </rPr>
      <t xml:space="preserve">, wheels, lift kit, suspension modification, nerf bars with front mud flaps and Superliner coating on headache rack and front of body.  </t>
    </r>
    <r>
      <rPr>
        <b/>
        <sz val="10"/>
        <rFont val="Arial"/>
        <family val="2"/>
      </rPr>
      <t xml:space="preserve"> (Blanchat keeps take off tires &amp; wheels, less than 1000 miles)</t>
    </r>
  </si>
  <si>
    <r>
      <t xml:space="preserve">Xtreme Offroad Package, including Super Singles tires </t>
    </r>
    <r>
      <rPr>
        <b/>
        <sz val="10"/>
        <rFont val="Arial"/>
        <family val="2"/>
      </rPr>
      <t>(Irok Swampers, or Founders)</t>
    </r>
    <r>
      <rPr>
        <sz val="10"/>
        <rFont val="Arial"/>
        <family val="2"/>
      </rPr>
      <t>, wheels, lift kit, suspension modification, nerf bars with front mud flaps and Superliner coating on headache rack and front of body.  Includes tire monitoring system</t>
    </r>
    <r>
      <rPr>
        <b/>
        <sz val="10"/>
        <rFont val="Arial"/>
        <family val="2"/>
      </rPr>
      <t xml:space="preserve"> (Blanchat keeps take off tires &amp; wheels, less than 1000 miles)</t>
    </r>
  </si>
  <si>
    <t>900207-3</t>
  </si>
  <si>
    <t>900060</t>
  </si>
  <si>
    <t>NFPA 1906 compliant fire attack position package (grille guard, exoskeleton w/mesh screens, 2nd harness, padded seat, and crosslay end covers)</t>
  </si>
  <si>
    <t>5.0</t>
  </si>
  <si>
    <t>Plumbing</t>
  </si>
  <si>
    <t>Skid Plate, Front</t>
  </si>
  <si>
    <t>Back Up Camera, Wireless, with 7" LCD Monitor</t>
  </si>
  <si>
    <t>Fixed / Portable Generator Package, Mi-To-M Gen-2000-IMMO, with two (2) 750 Telescoping Lights</t>
  </si>
  <si>
    <t>Fixed / Portable Generator Package, Mi-To-M Gen-2000-IMMO, with two (2) 110V LED Telescoping Scene Lights</t>
  </si>
  <si>
    <t>Exoskeleton Branch Deflector w/Mesh Screens</t>
  </si>
  <si>
    <t xml:space="preserve">Compartment, Polypropylene, 80", Left and Right, </t>
  </si>
  <si>
    <t>Fire Extinguisher, 5 lb. Dry Chemical, with 40-B:C and mount bracket</t>
  </si>
  <si>
    <t>Winch, 8,000 lb. Ramsey, Mounted in Front Bumper</t>
  </si>
  <si>
    <t>Winch, 12,000 lb. Ramsey, Mounted in Front Bumper</t>
  </si>
  <si>
    <t>Winch, 9,000 lb. Portable Ramsey, Mounted with Front and Rear Dual Receiver Tubes</t>
  </si>
  <si>
    <r>
      <t>BLESS - COMPLETE</t>
    </r>
    <r>
      <rPr>
        <b/>
        <sz val="10"/>
        <rFont val="Arial"/>
        <family val="2"/>
      </rPr>
      <t xml:space="preserve"> (includes grille guard for BLESS, 8,000 lb. winch, BLESS System and BLESS Center Rear Underbed Storage)</t>
    </r>
  </si>
  <si>
    <r>
      <t>Xtreme Offroad Package, including</t>
    </r>
    <r>
      <rPr>
        <b/>
        <sz val="10"/>
        <rFont val="Arial"/>
        <family val="2"/>
      </rPr>
      <t xml:space="preserve"> Continental 335/80R20 Radial</t>
    </r>
    <r>
      <rPr>
        <sz val="10"/>
        <rFont val="Arial"/>
        <family val="2"/>
      </rPr>
      <t xml:space="preserve"> Super Singles tires, wheels, lift kit, suspension modification, nerf bars with front mud flaps and Superliner coating on headache rack and front of body </t>
    </r>
    <r>
      <rPr>
        <b/>
        <sz val="10"/>
        <rFont val="Arial"/>
        <family val="2"/>
      </rPr>
      <t>(Blanchat keeps take off tires &amp; wheels)</t>
    </r>
  </si>
  <si>
    <r>
      <t xml:space="preserve">Offroad Package, including dual rear  tires </t>
    </r>
    <r>
      <rPr>
        <b/>
        <sz val="10"/>
        <rFont val="Arial"/>
        <family val="2"/>
      </rPr>
      <t>(6 Continental HD3 245/70R 19.5)</t>
    </r>
    <r>
      <rPr>
        <sz val="10"/>
        <rFont val="Arial"/>
        <family val="2"/>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</si>
  <si>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r>
      <t xml:space="preserve">Offroad Package, including dual rear tires </t>
    </r>
    <r>
      <rPr>
        <b/>
        <sz val="10"/>
        <rFont val="Arial"/>
        <family val="2"/>
      </rPr>
      <t>(6 Continental HD3 225/70R 19.5)</t>
    </r>
    <r>
      <rPr>
        <sz val="10"/>
        <rFont val="Arial"/>
        <family val="2"/>
      </rPr>
      <t xml:space="preserve">,  </t>
    </r>
    <r>
      <rPr>
        <b/>
        <sz val="10"/>
        <rFont val="Arial"/>
        <family val="2"/>
      </rPr>
      <t xml:space="preserve"> (Blanchat keeps take off tires &amp; wheels, less than 1000 miles)</t>
    </r>
  </si>
  <si>
    <t>6 lb. Flat Head Axe with Composite Handle, Mounted</t>
  </si>
  <si>
    <t>6 lb. Pick Head Axe with Composite Handle, Mounted</t>
  </si>
  <si>
    <t>8 lb. Sledge Hammer Maul w/fiberglass handle</t>
  </si>
  <si>
    <t>10 lb. Fire Extinguisher w/ Mounting Bracket</t>
  </si>
  <si>
    <t>20 lb. Fire Extinguisher w/ Mounting Bracket</t>
  </si>
  <si>
    <t>3 ft. Drywall Hook (Mounted)</t>
  </si>
  <si>
    <t>6 ft. Trash Hook (Mounted)</t>
  </si>
  <si>
    <t>1-3/4” Double-jacketed 50 ft. Hose, green</t>
  </si>
  <si>
    <t>2-1/2” Double-jacketed 50 ft. Hose, blue</t>
  </si>
  <si>
    <t>2-1/2” 10 ft. Clear Hard Suction (NFPA 1906)</t>
  </si>
  <si>
    <t>2-1/2” 10 ft. Clear Hard Suction, with Specialty Ends</t>
  </si>
  <si>
    <t>Arctic Package, with Foam (2 heaters~one in Pump Panel and one at rear for pump enclosure) (removable panel on rear, warm back) (foam cell in the tank with Tankvision) (Electric Valve for Tank to Pump - On/Off Butterfly)</t>
  </si>
  <si>
    <t>Arctic Package, with Foam &amp; CAFS (2 heaters~one in Pump Panel and one at rear for pump enclosure) (removable panel on rear, warm back) (foam cell in the tank with Tankvision) (includes air blow out) (Electric Valve for Tank to Pump - On/Off Butterfly)</t>
  </si>
  <si>
    <r>
      <t xml:space="preserve">Electric Tire Monitoring System, with Chassis-mounted Display </t>
    </r>
    <r>
      <rPr>
        <b/>
        <sz val="10"/>
        <rFont val="Arial"/>
        <family val="2"/>
      </rPr>
      <t>(for 4 wheels)</t>
    </r>
  </si>
  <si>
    <r>
      <t xml:space="preserve">Electric Tire Monitoring System, with Chassis-mounted Display </t>
    </r>
    <r>
      <rPr>
        <b/>
        <sz val="10"/>
        <rFont val="Arial"/>
        <family val="2"/>
      </rPr>
      <t>(for 6 wheels)</t>
    </r>
  </si>
  <si>
    <t>BNFPA01</t>
  </si>
  <si>
    <t xml:space="preserve">NFPA Safety Stickers </t>
  </si>
  <si>
    <t>PUBLISHED OPTIONS</t>
  </si>
  <si>
    <r>
      <t xml:space="preserve">B-5 Chaparral HGAC Prices 2019 - BB05
</t>
    </r>
    <r>
      <rPr>
        <b/>
        <sz val="10"/>
        <rFont val="Arial"/>
        <family val="2"/>
      </rPr>
      <t>Version: 12/1/2019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</si>
</sst>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44" formatCode="_(&quot;$&quot;* #,##0.00_);_(&quot;$&quot;* \(#,##0.00\);_(&quot;$&quot;* &quot;-&quot;??_);_(@_)"/>
  </numFmts>
  <fonts count="6" x14ac:knownFonts="1">
    <font>
      <sz val="10"/>
      <name val="Arial"/>
    </font>
    <font>
      <sz val="10"/>
      <name val="Arial"/>
      <family val="2"/>
    </font>
    <font>
      <b/>
      <sz val="12"/>
      <name val="Arial"/>
      <family val="2"/>
    </font>
    <font>
      <sz val="8"/>
      <name val="Arial"/>
      <family val="2"/>
    </font>
    <font>
      <b/>
      <sz val="10"/>
      <name val="Arial"/>
      <family val="2"/>
    </font>
    <font>
      <sz val="10"/>
      <color rgb="FF000000"/>
      <name val="Arial"/>
      <family val="2"/>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18">
    <xf numFmtId="0" fontId="0" fillId="0" borderId="0" xfId="0"/>
    <xf numFmtId="0" fontId="0" fillId="0" borderId="0" xfId="0" applyProtection="1"/>
    <xf numFmtId="0" fontId="0" fillId="0" borderId="0" xfId="0" applyFill="1" applyProtection="1"/>
    <xf numFmtId="0" fontId="1" fillId="0" borderId="0" xfId="0" applyFont="1" applyFill="1" applyBorder="1" applyProtection="1"/>
    <xf numFmtId="0" fontId="0" fillId="2" borderId="0" xfId="0" applyFill="1" applyProtection="1"/>
    <xf numFmtId="0" fontId="1" fillId="0" borderId="0" xfId="0" applyFont="1" applyFill="1" applyProtection="1"/>
    <xf numFmtId="0" fontId="1" fillId="2" borderId="0" xfId="0" applyFont="1" applyFill="1" applyProtection="1"/>
    <xf numFmtId="0" fontId="1" fillId="0" borderId="0" xfId="0" applyFont="1" applyProtection="1"/>
    <xf numFmtId="0" fontId="0" fillId="4" borderId="0" xfId="0" applyFill="1" applyProtection="1"/>
    <xf numFmtId="44" fontId="1" fillId="0" borderId="1" xfId="0" applyNumberFormat="1" applyFont="1" applyFill="1" applyBorder="1" applyAlignment="1" applyProtection="1">
      <alignment vertical="center"/>
    </xf>
    <xf numFmtId="44" fontId="1" fillId="0" borderId="2" xfId="0" applyNumberFormat="1" applyFont="1" applyFill="1" applyBorder="1" applyAlignment="1" applyProtection="1">
      <alignment vertical="center"/>
    </xf>
    <xf numFmtId="0" fontId="1" fillId="0" borderId="11" xfId="0" applyFont="1" applyFill="1" applyBorder="1" applyAlignment="1" applyProtection="1">
      <alignment vertical="center"/>
    </xf>
    <xf numFmtId="0" fontId="4" fillId="0" borderId="11" xfId="0" applyFont="1" applyFill="1" applyBorder="1" applyAlignment="1" applyProtection="1">
      <alignment vertical="center"/>
    </xf>
    <xf numFmtId="44" fontId="1" fillId="3" borderId="2" xfId="0" applyNumberFormat="1" applyFont="1" applyFill="1" applyBorder="1" applyAlignment="1" applyProtection="1">
      <alignment vertical="center"/>
      <protection locked="0"/>
    </xf>
    <xf numFmtId="44" fontId="1" fillId="3" borderId="1" xfId="0" applyNumberFormat="1" applyFont="1" applyFill="1" applyBorder="1" applyAlignment="1" applyProtection="1">
      <alignment vertical="center"/>
      <protection locked="0"/>
    </xf>
    <xf numFmtId="44" fontId="1" fillId="0" borderId="21" xfId="0" applyNumberFormat="1" applyFont="1" applyFill="1" applyBorder="1" applyAlignment="1" applyProtection="1">
      <alignment vertical="center"/>
    </xf>
    <xf numFmtId="0" fontId="1" fillId="0" borderId="0" xfId="0" applyFont="1" applyFill="1" applyAlignment="1" applyProtection="1">
      <alignment vertical="center"/>
    </xf>
    <xf numFmtId="0" fontId="0" fillId="0" borderId="0" xfId="0" applyAlignment="1" applyProtection="1">
      <alignment horizontal="center" vertical="center"/>
    </xf>
    <xf numFmtId="0" fontId="1" fillId="0" borderId="1"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xf>
    <xf numFmtId="0" fontId="1" fillId="0" borderId="2" xfId="1" applyFont="1" applyFill="1" applyBorder="1" applyAlignment="1" applyProtection="1">
      <alignment horizontal="center" vertical="center" wrapText="1"/>
    </xf>
    <xf numFmtId="0" fontId="1" fillId="0" borderId="2" xfId="0" applyFont="1" applyFill="1" applyBorder="1" applyAlignment="1" applyProtection="1">
      <alignment horizontal="center" vertical="center"/>
    </xf>
    <xf numFmtId="0" fontId="1" fillId="0" borderId="16" xfId="0" applyFont="1" applyFill="1" applyBorder="1" applyAlignment="1" applyProtection="1">
      <alignment vertical="center" wrapText="1"/>
    </xf>
    <xf numFmtId="0" fontId="1" fillId="0" borderId="11" xfId="0" applyFont="1" applyFill="1" applyBorder="1" applyAlignment="1" applyProtection="1">
      <alignment horizontal="center" vertical="center"/>
    </xf>
    <xf numFmtId="0" fontId="1" fillId="3" borderId="2" xfId="0" applyFont="1" applyFill="1" applyBorder="1" applyAlignment="1" applyProtection="1">
      <alignment horizontal="center" vertical="center"/>
      <protection locked="0"/>
    </xf>
    <xf numFmtId="0" fontId="1" fillId="0" borderId="18" xfId="0" applyFont="1" applyFill="1" applyBorder="1" applyAlignment="1" applyProtection="1">
      <alignment vertical="center"/>
    </xf>
    <xf numFmtId="0" fontId="1" fillId="0" borderId="8" xfId="0" applyFont="1" applyFill="1" applyBorder="1" applyAlignment="1" applyProtection="1">
      <alignment vertical="center"/>
    </xf>
    <xf numFmtId="0" fontId="4" fillId="0" borderId="24" xfId="0" applyFont="1" applyFill="1" applyBorder="1" applyAlignment="1" applyProtection="1">
      <alignment horizontal="right" vertical="center"/>
    </xf>
    <xf numFmtId="0" fontId="1" fillId="0" borderId="21" xfId="0" applyFont="1" applyFill="1" applyBorder="1" applyAlignment="1" applyProtection="1">
      <alignment horizontal="center" vertical="center"/>
      <protection locked="0"/>
    </xf>
    <xf numFmtId="0" fontId="4" fillId="0" borderId="24" xfId="0" applyFont="1" applyFill="1" applyBorder="1" applyAlignment="1" applyProtection="1">
      <alignment horizontal="center" vertical="center"/>
    </xf>
    <xf numFmtId="0" fontId="1" fillId="0" borderId="21" xfId="0" applyFont="1" applyFill="1" applyBorder="1" applyAlignment="1" applyProtection="1">
      <alignment horizontal="center" vertical="center"/>
    </xf>
    <xf numFmtId="0" fontId="4" fillId="0" borderId="13" xfId="0" applyFont="1" applyFill="1" applyBorder="1" applyAlignment="1" applyProtection="1">
      <alignment horizontal="center" vertical="center"/>
    </xf>
    <xf numFmtId="0" fontId="4" fillId="0" borderId="16" xfId="0" applyFont="1" applyFill="1" applyBorder="1" applyAlignment="1" applyProtection="1">
      <alignment horizontal="center" vertical="center"/>
    </xf>
    <xf numFmtId="0" fontId="1" fillId="0" borderId="0" xfId="0" applyFont="1" applyFill="1" applyAlignment="1" applyProtection="1">
      <alignment horizontal="center" vertical="center"/>
    </xf>
    <xf numFmtId="0" fontId="0" fillId="0" borderId="0" xfId="0" applyAlignment="1" applyProtection="1">
      <alignment vertical="center"/>
    </xf>
    <xf numFmtId="49" fontId="1" fillId="0" borderId="2" xfId="0" applyNumberFormat="1" applyFont="1" applyFill="1" applyBorder="1" applyAlignment="1" applyProtection="1">
      <alignment vertical="center"/>
    </xf>
    <xf numFmtId="49" fontId="1" fillId="0" borderId="1" xfId="0" applyNumberFormat="1" applyFont="1" applyFill="1" applyBorder="1" applyAlignment="1" applyProtection="1">
      <alignment vertical="center"/>
    </xf>
    <xf numFmtId="0" fontId="1" fillId="0" borderId="2" xfId="0" applyFont="1" applyFill="1" applyBorder="1" applyAlignment="1" applyProtection="1">
      <alignment vertical="center" wrapText="1"/>
    </xf>
    <xf numFmtId="0" fontId="1" fillId="0" borderId="1" xfId="0" applyFont="1" applyFill="1" applyBorder="1" applyAlignment="1" applyProtection="1">
      <alignment vertical="center" wrapText="1"/>
    </xf>
    <xf numFmtId="44" fontId="4" fillId="0" borderId="22" xfId="0" applyNumberFormat="1" applyFont="1" applyFill="1" applyBorder="1" applyAlignment="1" applyProtection="1">
      <alignment vertical="center"/>
    </xf>
    <xf numFmtId="49" fontId="4" fillId="0" borderId="5" xfId="0" applyNumberFormat="1" applyFont="1" applyFill="1" applyBorder="1" applyAlignment="1" applyProtection="1">
      <alignment horizontal="left" vertical="center"/>
    </xf>
    <xf numFmtId="0" fontId="1" fillId="0" borderId="12" xfId="0" applyFont="1" applyFill="1" applyBorder="1" applyAlignment="1" applyProtection="1">
      <alignment vertical="center"/>
    </xf>
    <xf numFmtId="0" fontId="1" fillId="3" borderId="1"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49" fontId="4" fillId="0" borderId="15" xfId="0" applyNumberFormat="1" applyFont="1" applyFill="1" applyBorder="1" applyAlignment="1" applyProtection="1">
      <alignment vertical="center"/>
    </xf>
    <xf numFmtId="0" fontId="4" fillId="0" borderId="16" xfId="0" applyFont="1" applyFill="1" applyBorder="1" applyAlignment="1" applyProtection="1">
      <alignment vertical="center" wrapText="1"/>
    </xf>
    <xf numFmtId="44" fontId="1" fillId="0" borderId="17" xfId="0" applyNumberFormat="1" applyFont="1" applyFill="1" applyBorder="1" applyAlignment="1" applyProtection="1">
      <alignment vertical="center"/>
    </xf>
    <xf numFmtId="0" fontId="0" fillId="0" borderId="1" xfId="0" applyFill="1" applyBorder="1" applyAlignment="1" applyProtection="1">
      <alignment vertical="center"/>
    </xf>
    <xf numFmtId="49" fontId="1" fillId="0" borderId="2" xfId="0" applyNumberFormat="1" applyFont="1" applyFill="1" applyBorder="1" applyAlignment="1" applyProtection="1">
      <alignment vertical="center" wrapText="1"/>
    </xf>
    <xf numFmtId="0" fontId="1" fillId="3" borderId="2" xfId="0" applyNumberFormat="1" applyFont="1" applyFill="1" applyBorder="1" applyAlignment="1" applyProtection="1">
      <alignment horizontal="center" vertical="center" wrapText="1"/>
      <protection locked="0"/>
    </xf>
    <xf numFmtId="0" fontId="4" fillId="0" borderId="12"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49" fontId="1" fillId="0" borderId="3" xfId="0" applyNumberFormat="1" applyFont="1" applyFill="1" applyBorder="1" applyAlignment="1" applyProtection="1">
      <alignment vertical="center" wrapText="1"/>
    </xf>
    <xf numFmtId="49" fontId="1" fillId="0" borderId="1" xfId="0" applyNumberFormat="1" applyFont="1" applyFill="1" applyBorder="1" applyAlignment="1" applyProtection="1">
      <alignment vertical="center" wrapText="1"/>
    </xf>
    <xf numFmtId="0" fontId="0" fillId="0" borderId="1" xfId="0" applyFill="1" applyBorder="1" applyAlignment="1" applyProtection="1">
      <alignment vertical="center" wrapText="1"/>
    </xf>
    <xf numFmtId="0" fontId="5" fillId="0" borderId="1" xfId="0" applyFont="1" applyFill="1" applyBorder="1" applyAlignment="1" applyProtection="1">
      <alignment vertical="center" wrapText="1"/>
    </xf>
    <xf numFmtId="0" fontId="1" fillId="0" borderId="1" xfId="0" applyFont="1" applyFill="1" applyBorder="1" applyAlignment="1" applyProtection="1">
      <alignment vertical="center"/>
    </xf>
    <xf numFmtId="0" fontId="1" fillId="3" borderId="1" xfId="0" applyFont="1" applyFill="1" applyBorder="1" applyAlignment="1" applyProtection="1">
      <alignment horizontal="center" vertical="center"/>
      <protection locked="0"/>
    </xf>
    <xf numFmtId="49" fontId="1" fillId="3" borderId="2" xfId="0" applyNumberFormat="1" applyFont="1" applyFill="1" applyBorder="1" applyAlignment="1" applyProtection="1">
      <alignment vertical="center"/>
    </xf>
    <xf numFmtId="0" fontId="1" fillId="3" borderId="2" xfId="0" applyFont="1" applyFill="1" applyBorder="1" applyAlignment="1" applyProtection="1">
      <alignment vertical="center" wrapText="1"/>
      <protection locked="0"/>
    </xf>
    <xf numFmtId="49" fontId="1" fillId="3" borderId="1" xfId="0" applyNumberFormat="1" applyFont="1" applyFill="1" applyBorder="1" applyAlignment="1" applyProtection="1">
      <alignment vertical="center"/>
    </xf>
    <xf numFmtId="0" fontId="1" fillId="3" borderId="1" xfId="0" applyFont="1" applyFill="1" applyBorder="1" applyAlignment="1" applyProtection="1">
      <alignment vertical="center" wrapText="1"/>
      <protection locked="0"/>
    </xf>
    <xf numFmtId="49" fontId="4" fillId="0" borderId="5" xfId="0" applyNumberFormat="1" applyFont="1" applyFill="1" applyBorder="1" applyAlignment="1" applyProtection="1">
      <alignment vertical="center"/>
    </xf>
    <xf numFmtId="49" fontId="1" fillId="0" borderId="3" xfId="0" applyNumberFormat="1" applyFont="1" applyFill="1" applyBorder="1" applyAlignment="1" applyProtection="1">
      <alignment horizontal="left" vertical="center"/>
    </xf>
    <xf numFmtId="0" fontId="1" fillId="0" borderId="20" xfId="0" applyFont="1" applyFill="1" applyBorder="1" applyAlignment="1" applyProtection="1">
      <alignment vertical="center"/>
    </xf>
    <xf numFmtId="49" fontId="1" fillId="0" borderId="10" xfId="0" applyNumberFormat="1" applyFont="1" applyFill="1" applyBorder="1" applyAlignment="1" applyProtection="1">
      <alignment horizontal="left" vertical="center"/>
    </xf>
    <xf numFmtId="0" fontId="1" fillId="0" borderId="7" xfId="0" applyFont="1" applyFill="1" applyBorder="1" applyAlignment="1" applyProtection="1">
      <alignment vertical="center"/>
    </xf>
    <xf numFmtId="44" fontId="1" fillId="0" borderId="10" xfId="0" applyNumberFormat="1" applyFont="1" applyFill="1" applyBorder="1" applyAlignment="1" applyProtection="1">
      <alignment vertical="center"/>
    </xf>
    <xf numFmtId="49" fontId="4" fillId="0" borderId="23" xfId="0" applyNumberFormat="1" applyFont="1" applyFill="1" applyBorder="1" applyAlignment="1" applyProtection="1">
      <alignment vertical="center"/>
    </xf>
    <xf numFmtId="0" fontId="4" fillId="0" borderId="24" xfId="0" applyFont="1" applyFill="1" applyBorder="1" applyAlignment="1" applyProtection="1">
      <alignment horizontal="left" vertical="center"/>
    </xf>
    <xf numFmtId="44" fontId="4" fillId="0" borderId="1" xfId="0" applyNumberFormat="1" applyFont="1" applyFill="1" applyBorder="1" applyAlignment="1" applyProtection="1">
      <alignment vertical="center"/>
    </xf>
    <xf numFmtId="49" fontId="1" fillId="0" borderId="21" xfId="0" applyNumberFormat="1" applyFont="1" applyFill="1" applyBorder="1" applyAlignment="1" applyProtection="1">
      <alignment vertical="center"/>
    </xf>
    <xf numFmtId="0" fontId="1" fillId="0" borderId="21" xfId="0" applyFont="1" applyFill="1" applyBorder="1" applyAlignment="1" applyProtection="1">
      <alignment horizontal="left" vertical="center"/>
      <protection locked="0"/>
    </xf>
    <xf numFmtId="0" fontId="1" fillId="3" borderId="21" xfId="0" applyFont="1" applyFill="1" applyBorder="1" applyAlignment="1" applyProtection="1">
      <alignment horizontal="center" vertical="center"/>
      <protection locked="0"/>
    </xf>
    <xf numFmtId="8" fontId="1" fillId="0" borderId="21" xfId="0" applyNumberFormat="1" applyFont="1" applyFill="1" applyBorder="1" applyAlignment="1" applyProtection="1">
      <alignment vertical="center"/>
    </xf>
    <xf numFmtId="0" fontId="1" fillId="0" borderId="21" xfId="0" applyFont="1" applyFill="1" applyBorder="1" applyAlignment="1" applyProtection="1">
      <alignment vertical="center"/>
      <protection locked="0"/>
    </xf>
    <xf numFmtId="49" fontId="4" fillId="0" borderId="4" xfId="0" applyNumberFormat="1" applyFont="1" applyFill="1" applyBorder="1" applyAlignment="1" applyProtection="1">
      <alignment vertical="center"/>
    </xf>
    <xf numFmtId="0" fontId="4" fillId="0" borderId="13" xfId="0" applyFont="1" applyFill="1" applyBorder="1" applyAlignment="1" applyProtection="1">
      <alignment horizontal="left" vertical="center"/>
    </xf>
    <xf numFmtId="0" fontId="4" fillId="0" borderId="16" xfId="0" applyFont="1" applyFill="1" applyBorder="1" applyAlignment="1" applyProtection="1">
      <alignment horizontal="left" vertical="center"/>
    </xf>
    <xf numFmtId="44" fontId="4" fillId="0" borderId="10" xfId="0" applyNumberFormat="1" applyFont="1" applyFill="1" applyBorder="1" applyAlignment="1" applyProtection="1">
      <alignment vertical="center"/>
    </xf>
    <xf numFmtId="49" fontId="1" fillId="0" borderId="0" xfId="0" applyNumberFormat="1" applyFont="1" applyFill="1" applyAlignment="1" applyProtection="1">
      <alignment vertical="center"/>
    </xf>
    <xf numFmtId="49" fontId="0" fillId="0" borderId="0" xfId="0" applyNumberFormat="1" applyAlignment="1" applyProtection="1">
      <alignment vertical="center"/>
    </xf>
    <xf numFmtId="49" fontId="4" fillId="0" borderId="5" xfId="0" applyNumberFormat="1" applyFont="1" applyFill="1" applyBorder="1" applyAlignment="1" applyProtection="1">
      <alignment horizontal="left"/>
    </xf>
    <xf numFmtId="0" fontId="4" fillId="0" borderId="11" xfId="0" applyFont="1" applyFill="1" applyBorder="1" applyAlignment="1" applyProtection="1"/>
    <xf numFmtId="0" fontId="1" fillId="0" borderId="11" xfId="0" applyFont="1" applyFill="1" applyBorder="1" applyAlignment="1" applyProtection="1"/>
    <xf numFmtId="0" fontId="1" fillId="0" borderId="12" xfId="0" applyFont="1" applyFill="1" applyBorder="1" applyAlignment="1" applyProtection="1">
      <alignment vertical="top"/>
    </xf>
    <xf numFmtId="0" fontId="1" fillId="0" borderId="2" xfId="1" applyFont="1" applyFill="1" applyBorder="1" applyAlignment="1" applyProtection="1">
      <alignment horizontal="center" vertical="center" wrapText="1"/>
    </xf>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49" fontId="1" fillId="0" borderId="1"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44" fontId="0" fillId="0" borderId="0" xfId="0" applyNumberFormat="1" applyAlignment="1" applyProtection="1">
      <alignment vertical="center"/>
    </xf>
    <xf numFmtId="44" fontId="4" fillId="0" borderId="14" xfId="0" applyNumberFormat="1" applyFont="1" applyFill="1" applyBorder="1" applyAlignment="1" applyProtection="1">
      <alignment horizontal="right" vertical="center"/>
    </xf>
    <xf numFmtId="44" fontId="1" fillId="0" borderId="11" xfId="0" applyNumberFormat="1" applyFont="1" applyFill="1" applyBorder="1" applyAlignment="1" applyProtection="1">
      <alignment vertical="center"/>
    </xf>
    <xf numFmtId="44" fontId="1" fillId="5" borderId="3" xfId="1" applyNumberFormat="1" applyFill="1" applyBorder="1" applyProtection="1"/>
    <xf numFmtId="44" fontId="1" fillId="5" borderId="16" xfId="1" applyNumberFormat="1" applyFill="1" applyBorder="1"/>
    <xf numFmtId="44" fontId="1" fillId="5" borderId="6" xfId="2" applyNumberFormat="1" applyFont="1" applyFill="1" applyBorder="1" applyAlignment="1" applyProtection="1">
      <alignment horizontal="center" vertical="center"/>
    </xf>
    <xf numFmtId="44" fontId="1" fillId="5" borderId="24" xfId="2" applyNumberFormat="1" applyFont="1" applyFill="1" applyBorder="1" applyAlignment="1" applyProtection="1">
      <alignment horizontal="center" vertical="center"/>
    </xf>
    <xf numFmtId="44" fontId="1" fillId="0" borderId="1" xfId="1" applyNumberFormat="1" applyBorder="1" applyAlignment="1" applyProtection="1">
      <alignment horizontal="center" vertical="center"/>
    </xf>
    <xf numFmtId="44" fontId="1" fillId="0" borderId="19" xfId="0" applyNumberFormat="1" applyFont="1" applyFill="1" applyBorder="1" applyAlignment="1" applyProtection="1">
      <alignment vertical="center"/>
    </xf>
    <xf numFmtId="44" fontId="1" fillId="0" borderId="9" xfId="0" applyNumberFormat="1" applyFont="1" applyFill="1" applyBorder="1" applyAlignment="1" applyProtection="1">
      <alignment vertical="center"/>
    </xf>
    <xf numFmtId="44" fontId="4" fillId="0" borderId="25" xfId="0" applyNumberFormat="1" applyFont="1" applyFill="1" applyBorder="1" applyAlignment="1" applyProtection="1">
      <alignment vertical="center"/>
    </xf>
    <xf numFmtId="44" fontId="1" fillId="3" borderId="21" xfId="0" applyNumberFormat="1" applyFont="1" applyFill="1" applyBorder="1" applyAlignment="1" applyProtection="1">
      <alignment vertical="center"/>
      <protection locked="0"/>
    </xf>
    <xf numFmtId="44" fontId="4" fillId="0" borderId="11" xfId="0" applyNumberFormat="1" applyFont="1" applyFill="1" applyBorder="1" applyAlignment="1" applyProtection="1">
      <alignment vertical="center"/>
    </xf>
    <xf numFmtId="44" fontId="4" fillId="0" borderId="17" xfId="0" applyNumberFormat="1" applyFont="1" applyFill="1" applyBorder="1" applyAlignment="1" applyProtection="1">
      <alignment vertical="center"/>
    </xf>
    <xf numFmtId="44" fontId="4" fillId="0" borderId="14" xfId="0" applyNumberFormat="1" applyFont="1" applyFill="1" applyBorder="1" applyAlignment="1" applyProtection="1">
      <alignment vertical="center"/>
    </xf>
    <xf numFmtId="44" fontId="1" fillId="0" borderId="0" xfId="0" applyNumberFormat="1" applyFont="1" applyFill="1" applyAlignment="1" applyProtection="1">
      <alignment vertical="center"/>
    </xf>
    <xf numFmtId="0" fontId="4" fillId="0" borderId="4" xfId="0" applyFont="1" applyFill="1" applyBorder="1" applyAlignment="1" applyProtection="1">
      <alignment horizontal="center" vertical="center"/>
    </xf>
    <xf numFmtId="0" fontId="0" fillId="0" borderId="13" xfId="0" applyFill="1" applyBorder="1" applyAlignment="1" applyProtection="1">
      <alignment horizontal="center" vertical="center"/>
    </xf>
    <xf numFmtId="0" fontId="0" fillId="0" borderId="14" xfId="0" applyFill="1" applyBorder="1" applyAlignment="1" applyProtection="1">
      <alignment horizontal="center" vertical="center"/>
    </xf>
    <xf numFmtId="0" fontId="2" fillId="0" borderId="0" xfId="0" applyFont="1" applyAlignment="1" applyProtection="1">
      <alignment vertical="center" wrapText="1"/>
    </xf>
    <xf numFmtId="0" fontId="0" fillId="0" borderId="0" xfId="0" applyAlignment="1" applyProtection="1">
      <alignment vertical="center"/>
    </xf>
  </cellXfs>
  <cellStyles count="3">
    <cellStyle name="Currency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314325</xdr:colOff>
      <xdr:row>0</xdr:row>
      <xdr:rowOff>38100</xdr:rowOff>
    </xdr:from>
    <xdr:to>
      <xdr:col>6</xdr:col>
      <xdr:colOff>19050</xdr:colOff>
      <xdr:row>0</xdr:row>
      <xdr:rowOff>444211</xdr:rowOff>
    </xdr:to>
    <xdr:pic>
      <xdr:nvPicPr>
        <xdr:cNvPr id="1029" name="Picture 1" descr="whiteback_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3425" y="38100"/>
          <a:ext cx="21240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57"/>
  <sheetViews>
    <sheetView tabSelected="1" view="pageBreakPreview" zoomScale="110" zoomScaleNormal="100" zoomScaleSheetLayoutView="110" workbookViewId="0">
      <selection activeCell="K9" sqref="K9"/>
    </sheetView>
  </sheetViews>
  <sheetFormatPr defaultRowHeight="12.75" x14ac:dyDescent="0.2"/>
  <cols>
    <col min="1" max="1" width="20.140625" style="84" customWidth="1"/>
    <col min="2" max="2" width="43.5703125" style="34" customWidth="1"/>
    <col min="3" max="3" width="5.140625" style="17" bestFit="1" customWidth="1"/>
    <col min="4" max="4" width="5.7109375" style="17" customWidth="1"/>
    <col min="5" max="5" width="12.7109375" style="97" customWidth="1"/>
    <col min="6" max="6" width="12.7109375" style="34" customWidth="1"/>
    <col min="7" max="16384" width="9.140625" style="1"/>
  </cols>
  <sheetData>
    <row r="1" spans="1:244" ht="37.5" customHeight="1" thickBot="1" x14ac:dyDescent="0.25">
      <c r="A1" s="116" t="s">
        <v>452</v>
      </c>
      <c r="B1" s="117"/>
    </row>
    <row r="2" spans="1:244" ht="13.5" customHeight="1" thickBot="1" x14ac:dyDescent="0.25">
      <c r="A2" s="113" t="s">
        <v>451</v>
      </c>
      <c r="B2" s="114"/>
      <c r="C2" s="114"/>
      <c r="D2" s="114"/>
      <c r="E2" s="114"/>
      <c r="F2" s="115"/>
    </row>
    <row r="3" spans="1:244" ht="20.100000000000001" customHeight="1" thickBot="1" x14ac:dyDescent="0.25">
      <c r="A3" s="40" t="s">
        <v>53</v>
      </c>
      <c r="B3" s="12" t="s">
        <v>1</v>
      </c>
      <c r="C3" s="11"/>
      <c r="D3" s="11"/>
      <c r="E3" s="99"/>
      <c r="F3" s="41"/>
    </row>
    <row r="4" spans="1:244" s="4" customFormat="1" x14ac:dyDescent="0.2">
      <c r="A4" s="35" t="s">
        <v>299</v>
      </c>
      <c r="B4" s="37" t="s">
        <v>285</v>
      </c>
      <c r="C4" s="42"/>
      <c r="D4" s="18" t="s">
        <v>56</v>
      </c>
      <c r="E4" s="100">
        <v>374</v>
      </c>
      <c r="F4" s="9">
        <f>C4*E4</f>
        <v>0</v>
      </c>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row>
    <row r="5" spans="1:244" ht="20.100000000000001" customHeight="1" thickBot="1" x14ac:dyDescent="0.25">
      <c r="A5" s="40" t="s">
        <v>54</v>
      </c>
      <c r="B5" s="12" t="s">
        <v>61</v>
      </c>
      <c r="C5" s="11"/>
      <c r="D5" s="11"/>
      <c r="E5" s="101"/>
      <c r="F5" s="41"/>
    </row>
    <row r="6" spans="1:244" x14ac:dyDescent="0.2">
      <c r="A6" s="35" t="s">
        <v>57</v>
      </c>
      <c r="B6" s="37" t="s">
        <v>360</v>
      </c>
      <c r="C6" s="43"/>
      <c r="D6" s="19" t="s">
        <v>258</v>
      </c>
      <c r="E6" s="102">
        <v>473</v>
      </c>
      <c r="F6" s="10">
        <f>C6*E6</f>
        <v>0</v>
      </c>
    </row>
    <row r="7" spans="1:244" ht="25.5" x14ac:dyDescent="0.2">
      <c r="A7" s="35" t="s">
        <v>58</v>
      </c>
      <c r="B7" s="38" t="s">
        <v>426</v>
      </c>
      <c r="C7" s="42"/>
      <c r="D7" s="19" t="s">
        <v>56</v>
      </c>
      <c r="E7" s="103">
        <v>104</v>
      </c>
      <c r="F7" s="10">
        <f t="shared" ref="F7:F15" si="0">C7*E7</f>
        <v>0</v>
      </c>
    </row>
    <row r="8" spans="1:244" x14ac:dyDescent="0.2">
      <c r="A8" s="35" t="s">
        <v>59</v>
      </c>
      <c r="B8" s="38" t="s">
        <v>62</v>
      </c>
      <c r="C8" s="42"/>
      <c r="D8" s="19" t="s">
        <v>258</v>
      </c>
      <c r="E8" s="103">
        <v>137</v>
      </c>
      <c r="F8" s="10">
        <f t="shared" si="0"/>
        <v>0</v>
      </c>
    </row>
    <row r="9" spans="1:244" x14ac:dyDescent="0.2">
      <c r="A9" s="35" t="s">
        <v>60</v>
      </c>
      <c r="B9" s="38" t="s">
        <v>63</v>
      </c>
      <c r="C9" s="42"/>
      <c r="D9" s="19" t="s">
        <v>258</v>
      </c>
      <c r="E9" s="103">
        <v>30</v>
      </c>
      <c r="F9" s="10">
        <f t="shared" si="0"/>
        <v>0</v>
      </c>
    </row>
    <row r="10" spans="1:244" s="5" customFormat="1" x14ac:dyDescent="0.2">
      <c r="A10" s="35" t="s">
        <v>319</v>
      </c>
      <c r="B10" s="38" t="s">
        <v>52</v>
      </c>
      <c r="C10" s="42"/>
      <c r="D10" s="18" t="s">
        <v>257</v>
      </c>
      <c r="E10" s="103">
        <v>3948</v>
      </c>
      <c r="F10" s="10">
        <f t="shared" si="0"/>
        <v>0</v>
      </c>
    </row>
    <row r="11" spans="1:244" s="5" customFormat="1" x14ac:dyDescent="0.2">
      <c r="A11" s="35" t="s">
        <v>319</v>
      </c>
      <c r="B11" s="38" t="s">
        <v>424</v>
      </c>
      <c r="C11" s="42"/>
      <c r="D11" s="18" t="s">
        <v>257</v>
      </c>
      <c r="E11" s="103">
        <v>5105</v>
      </c>
      <c r="F11" s="10">
        <f t="shared" si="0"/>
        <v>0</v>
      </c>
    </row>
    <row r="12" spans="1:244" ht="45.75" customHeight="1" x14ac:dyDescent="0.2">
      <c r="A12" s="36" t="s">
        <v>416</v>
      </c>
      <c r="B12" s="38" t="s">
        <v>417</v>
      </c>
      <c r="C12" s="42"/>
      <c r="D12" s="18" t="s">
        <v>257</v>
      </c>
      <c r="E12" s="103">
        <v>9415</v>
      </c>
      <c r="F12" s="10">
        <f t="shared" si="0"/>
        <v>0</v>
      </c>
    </row>
    <row r="13" spans="1:244" ht="25.5" x14ac:dyDescent="0.2">
      <c r="A13" s="90" t="s">
        <v>102</v>
      </c>
      <c r="B13" s="91" t="s">
        <v>447</v>
      </c>
      <c r="C13" s="92"/>
      <c r="D13" s="89" t="s">
        <v>257</v>
      </c>
      <c r="E13" s="104">
        <v>664</v>
      </c>
      <c r="F13" s="10">
        <f t="shared" si="0"/>
        <v>0</v>
      </c>
    </row>
    <row r="14" spans="1:244" ht="25.5" x14ac:dyDescent="0.2">
      <c r="A14" s="90" t="s">
        <v>102</v>
      </c>
      <c r="B14" s="91" t="s">
        <v>448</v>
      </c>
      <c r="C14" s="92"/>
      <c r="D14" s="89" t="s">
        <v>257</v>
      </c>
      <c r="E14" s="104">
        <v>819</v>
      </c>
      <c r="F14" s="10">
        <f t="shared" si="0"/>
        <v>0</v>
      </c>
    </row>
    <row r="15" spans="1:244" x14ac:dyDescent="0.2">
      <c r="A15" s="93" t="s">
        <v>449</v>
      </c>
      <c r="B15" s="95" t="s">
        <v>450</v>
      </c>
      <c r="C15" s="96"/>
      <c r="D15" s="94" t="s">
        <v>56</v>
      </c>
      <c r="E15" s="104">
        <v>286</v>
      </c>
      <c r="F15" s="10">
        <f t="shared" si="0"/>
        <v>0</v>
      </c>
    </row>
    <row r="16" spans="1:244" s="4" customFormat="1" ht="20.100000000000001" customHeight="1" thickBot="1" x14ac:dyDescent="0.25">
      <c r="A16" s="85" t="s">
        <v>418</v>
      </c>
      <c r="B16" s="86" t="s">
        <v>419</v>
      </c>
      <c r="C16" s="87"/>
      <c r="D16" s="11"/>
      <c r="E16" s="101"/>
      <c r="F16" s="88"/>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row>
    <row r="17" spans="1:6" s="2" customFormat="1" ht="25.5" x14ac:dyDescent="0.2">
      <c r="A17" s="35" t="s">
        <v>300</v>
      </c>
      <c r="B17" s="37" t="s">
        <v>64</v>
      </c>
      <c r="C17" s="43"/>
      <c r="D17" s="19" t="s">
        <v>257</v>
      </c>
      <c r="E17" s="103">
        <v>14108</v>
      </c>
      <c r="F17" s="10">
        <f>C17*E17</f>
        <v>0</v>
      </c>
    </row>
    <row r="18" spans="1:6" ht="25.5" x14ac:dyDescent="0.2">
      <c r="A18" s="35" t="s">
        <v>301</v>
      </c>
      <c r="B18" s="38" t="s">
        <v>65</v>
      </c>
      <c r="C18" s="42"/>
      <c r="D18" s="19" t="s">
        <v>257</v>
      </c>
      <c r="E18" s="103">
        <v>7334</v>
      </c>
      <c r="F18" s="10">
        <f t="shared" ref="F18:F38" si="1">C18*E18</f>
        <v>0</v>
      </c>
    </row>
    <row r="19" spans="1:6" ht="25.5" x14ac:dyDescent="0.2">
      <c r="A19" s="35" t="s">
        <v>302</v>
      </c>
      <c r="B19" s="38" t="s">
        <v>396</v>
      </c>
      <c r="C19" s="42"/>
      <c r="D19" s="19" t="s">
        <v>257</v>
      </c>
      <c r="E19" s="103">
        <v>8459</v>
      </c>
      <c r="F19" s="10">
        <f t="shared" si="1"/>
        <v>0</v>
      </c>
    </row>
    <row r="20" spans="1:6" ht="25.5" x14ac:dyDescent="0.2">
      <c r="A20" s="35" t="s">
        <v>303</v>
      </c>
      <c r="B20" s="38" t="s">
        <v>386</v>
      </c>
      <c r="C20" s="42"/>
      <c r="D20" s="19" t="s">
        <v>56</v>
      </c>
      <c r="E20" s="103">
        <v>1310</v>
      </c>
      <c r="F20" s="10">
        <f t="shared" si="1"/>
        <v>0</v>
      </c>
    </row>
    <row r="21" spans="1:6" ht="38.25" customHeight="1" x14ac:dyDescent="0.2">
      <c r="A21" s="35" t="s">
        <v>66</v>
      </c>
      <c r="B21" s="38" t="s">
        <v>70</v>
      </c>
      <c r="C21" s="42"/>
      <c r="D21" s="19" t="s">
        <v>257</v>
      </c>
      <c r="E21" s="103">
        <v>9757</v>
      </c>
      <c r="F21" s="10">
        <f t="shared" si="1"/>
        <v>0</v>
      </c>
    </row>
    <row r="22" spans="1:6" ht="28.5" customHeight="1" x14ac:dyDescent="0.2">
      <c r="A22" s="35" t="s">
        <v>67</v>
      </c>
      <c r="B22" s="38" t="s">
        <v>71</v>
      </c>
      <c r="C22" s="42"/>
      <c r="D22" s="19" t="s">
        <v>257</v>
      </c>
      <c r="E22" s="103">
        <v>1515</v>
      </c>
      <c r="F22" s="10">
        <f t="shared" si="1"/>
        <v>0</v>
      </c>
    </row>
    <row r="23" spans="1:6" ht="19.5" customHeight="1" x14ac:dyDescent="0.2">
      <c r="A23" s="35" t="s">
        <v>68</v>
      </c>
      <c r="B23" s="38" t="s">
        <v>226</v>
      </c>
      <c r="C23" s="42"/>
      <c r="D23" s="19" t="s">
        <v>257</v>
      </c>
      <c r="E23" s="103">
        <v>2230</v>
      </c>
      <c r="F23" s="10">
        <f t="shared" si="1"/>
        <v>0</v>
      </c>
    </row>
    <row r="24" spans="1:6" ht="51" x14ac:dyDescent="0.2">
      <c r="A24" s="35" t="s">
        <v>69</v>
      </c>
      <c r="B24" s="38" t="s">
        <v>387</v>
      </c>
      <c r="C24" s="42"/>
      <c r="D24" s="19" t="s">
        <v>257</v>
      </c>
      <c r="E24" s="103">
        <v>33136</v>
      </c>
      <c r="F24" s="10">
        <f t="shared" si="1"/>
        <v>0</v>
      </c>
    </row>
    <row r="25" spans="1:6" ht="25.5" x14ac:dyDescent="0.2">
      <c r="A25" s="35" t="s">
        <v>304</v>
      </c>
      <c r="B25" s="38" t="s">
        <v>72</v>
      </c>
      <c r="C25" s="42"/>
      <c r="D25" s="19" t="s">
        <v>257</v>
      </c>
      <c r="E25" s="103">
        <v>19170</v>
      </c>
      <c r="F25" s="10">
        <f t="shared" si="1"/>
        <v>0</v>
      </c>
    </row>
    <row r="26" spans="1:6" x14ac:dyDescent="0.2">
      <c r="A26" s="35" t="s">
        <v>400</v>
      </c>
      <c r="B26" s="38" t="s">
        <v>73</v>
      </c>
      <c r="C26" s="42"/>
      <c r="D26" s="19" t="s">
        <v>257</v>
      </c>
      <c r="E26" s="103">
        <v>2579</v>
      </c>
      <c r="F26" s="10">
        <f t="shared" si="1"/>
        <v>0</v>
      </c>
    </row>
    <row r="27" spans="1:6" ht="25.5" x14ac:dyDescent="0.2">
      <c r="A27" s="35" t="s">
        <v>305</v>
      </c>
      <c r="B27" s="37" t="s">
        <v>74</v>
      </c>
      <c r="C27" s="42"/>
      <c r="D27" s="19" t="s">
        <v>56</v>
      </c>
      <c r="E27" s="103">
        <v>647</v>
      </c>
      <c r="F27" s="10">
        <f t="shared" si="1"/>
        <v>0</v>
      </c>
    </row>
    <row r="28" spans="1:6" s="2" customFormat="1" ht="25.5" x14ac:dyDescent="0.2">
      <c r="A28" s="44" t="s">
        <v>306</v>
      </c>
      <c r="B28" s="45" t="s">
        <v>292</v>
      </c>
      <c r="C28" s="46"/>
      <c r="D28" s="20" t="s">
        <v>56</v>
      </c>
      <c r="E28" s="103">
        <v>760</v>
      </c>
      <c r="F28" s="10">
        <f t="shared" si="1"/>
        <v>0</v>
      </c>
    </row>
    <row r="29" spans="1:6" ht="26.25" customHeight="1" x14ac:dyDescent="0.2">
      <c r="A29" s="44" t="s">
        <v>307</v>
      </c>
      <c r="B29" s="45" t="s">
        <v>277</v>
      </c>
      <c r="C29" s="46"/>
      <c r="D29" s="20" t="s">
        <v>56</v>
      </c>
      <c r="E29" s="103">
        <v>240</v>
      </c>
      <c r="F29" s="10">
        <f t="shared" si="1"/>
        <v>0</v>
      </c>
    </row>
    <row r="30" spans="1:6" ht="25.5" x14ac:dyDescent="0.2">
      <c r="A30" s="35" t="s">
        <v>308</v>
      </c>
      <c r="B30" s="38" t="s">
        <v>391</v>
      </c>
      <c r="C30" s="42"/>
      <c r="D30" s="19" t="s">
        <v>56</v>
      </c>
      <c r="E30" s="103">
        <v>541</v>
      </c>
      <c r="F30" s="10">
        <f t="shared" si="1"/>
        <v>0</v>
      </c>
    </row>
    <row r="31" spans="1:6" ht="37.5" customHeight="1" x14ac:dyDescent="0.2">
      <c r="A31" s="35" t="s">
        <v>309</v>
      </c>
      <c r="B31" s="38" t="s">
        <v>166</v>
      </c>
      <c r="C31" s="42"/>
      <c r="D31" s="19" t="s">
        <v>56</v>
      </c>
      <c r="E31" s="103">
        <v>903</v>
      </c>
      <c r="F31" s="10">
        <f t="shared" si="1"/>
        <v>0</v>
      </c>
    </row>
    <row r="32" spans="1:6" x14ac:dyDescent="0.2">
      <c r="A32" s="35" t="s">
        <v>75</v>
      </c>
      <c r="B32" s="38" t="s">
        <v>76</v>
      </c>
      <c r="C32" s="42"/>
      <c r="D32" s="19" t="s">
        <v>257</v>
      </c>
      <c r="E32" s="103">
        <v>6928</v>
      </c>
      <c r="F32" s="10">
        <f t="shared" si="1"/>
        <v>0</v>
      </c>
    </row>
    <row r="33" spans="1:6" x14ac:dyDescent="0.2">
      <c r="A33" s="35" t="s">
        <v>310</v>
      </c>
      <c r="B33" s="38" t="s">
        <v>77</v>
      </c>
      <c r="C33" s="42"/>
      <c r="D33" s="19" t="s">
        <v>56</v>
      </c>
      <c r="E33" s="103">
        <v>1424</v>
      </c>
      <c r="F33" s="10">
        <f t="shared" si="1"/>
        <v>0</v>
      </c>
    </row>
    <row r="34" spans="1:6" x14ac:dyDescent="0.2">
      <c r="A34" s="35" t="s">
        <v>311</v>
      </c>
      <c r="B34" s="38" t="s">
        <v>294</v>
      </c>
      <c r="C34" s="42"/>
      <c r="D34" s="21" t="s">
        <v>56</v>
      </c>
      <c r="E34" s="103">
        <v>1575</v>
      </c>
      <c r="F34" s="10">
        <f>C34*E34</f>
        <v>0</v>
      </c>
    </row>
    <row r="35" spans="1:6" x14ac:dyDescent="0.2">
      <c r="A35" s="35" t="s">
        <v>78</v>
      </c>
      <c r="B35" s="38" t="s">
        <v>79</v>
      </c>
      <c r="C35" s="42"/>
      <c r="D35" s="19" t="s">
        <v>56</v>
      </c>
      <c r="E35" s="103">
        <v>25</v>
      </c>
      <c r="F35" s="10">
        <f t="shared" si="1"/>
        <v>0</v>
      </c>
    </row>
    <row r="36" spans="1:6" x14ac:dyDescent="0.2">
      <c r="A36" s="35" t="s">
        <v>80</v>
      </c>
      <c r="B36" s="38" t="s">
        <v>79</v>
      </c>
      <c r="C36" s="42"/>
      <c r="D36" s="19" t="s">
        <v>56</v>
      </c>
      <c r="E36" s="103">
        <v>100</v>
      </c>
      <c r="F36" s="10">
        <f t="shared" si="1"/>
        <v>0</v>
      </c>
    </row>
    <row r="37" spans="1:6" x14ac:dyDescent="0.2">
      <c r="A37" s="35" t="s">
        <v>81</v>
      </c>
      <c r="B37" s="38" t="s">
        <v>79</v>
      </c>
      <c r="C37" s="42"/>
      <c r="D37" s="19" t="s">
        <v>56</v>
      </c>
      <c r="E37" s="103">
        <v>500</v>
      </c>
      <c r="F37" s="10">
        <f t="shared" si="1"/>
        <v>0</v>
      </c>
    </row>
    <row r="38" spans="1:6" x14ac:dyDescent="0.2">
      <c r="A38" s="35" t="s">
        <v>82</v>
      </c>
      <c r="B38" s="38" t="s">
        <v>79</v>
      </c>
      <c r="C38" s="42"/>
      <c r="D38" s="19" t="s">
        <v>56</v>
      </c>
      <c r="E38" s="103">
        <v>1000</v>
      </c>
      <c r="F38" s="10">
        <f t="shared" si="1"/>
        <v>0</v>
      </c>
    </row>
    <row r="39" spans="1:6" ht="20.100000000000001" customHeight="1" thickBot="1" x14ac:dyDescent="0.25">
      <c r="A39" s="40" t="s">
        <v>55</v>
      </c>
      <c r="B39" s="12" t="s">
        <v>2</v>
      </c>
      <c r="C39" s="11"/>
      <c r="D39" s="11"/>
      <c r="E39" s="101"/>
      <c r="F39" s="41"/>
    </row>
    <row r="40" spans="1:6" x14ac:dyDescent="0.2">
      <c r="A40" s="35" t="s">
        <v>83</v>
      </c>
      <c r="B40" s="37" t="s">
        <v>84</v>
      </c>
      <c r="C40" s="43"/>
      <c r="D40" s="19" t="s">
        <v>257</v>
      </c>
      <c r="E40" s="103">
        <v>76</v>
      </c>
      <c r="F40" s="10">
        <f>C40*E40</f>
        <v>0</v>
      </c>
    </row>
    <row r="41" spans="1:6" s="2" customFormat="1" ht="25.5" x14ac:dyDescent="0.2">
      <c r="A41" s="35" t="s">
        <v>312</v>
      </c>
      <c r="B41" s="37" t="s">
        <v>290</v>
      </c>
      <c r="C41" s="43"/>
      <c r="D41" s="19" t="s">
        <v>257</v>
      </c>
      <c r="E41" s="103">
        <v>8374</v>
      </c>
      <c r="F41" s="10">
        <f>C41*E41</f>
        <v>0</v>
      </c>
    </row>
    <row r="42" spans="1:6" s="2" customFormat="1" x14ac:dyDescent="0.2">
      <c r="A42" s="35" t="s">
        <v>312</v>
      </c>
      <c r="B42" s="37" t="s">
        <v>425</v>
      </c>
      <c r="C42" s="43"/>
      <c r="D42" s="19" t="s">
        <v>257</v>
      </c>
      <c r="E42" s="103">
        <v>7140</v>
      </c>
      <c r="F42" s="10">
        <f>C42*E42</f>
        <v>0</v>
      </c>
    </row>
    <row r="43" spans="1:6" ht="25.5" x14ac:dyDescent="0.2">
      <c r="A43" s="35" t="s">
        <v>269</v>
      </c>
      <c r="B43" s="45" t="s">
        <v>362</v>
      </c>
      <c r="C43" s="43"/>
      <c r="D43" s="19" t="s">
        <v>257</v>
      </c>
      <c r="E43" s="103">
        <v>962</v>
      </c>
      <c r="F43" s="10">
        <f t="shared" ref="F43:F44" si="2">C43*E43</f>
        <v>0</v>
      </c>
    </row>
    <row r="44" spans="1:6" x14ac:dyDescent="0.2">
      <c r="A44" s="35" t="s">
        <v>270</v>
      </c>
      <c r="B44" s="45" t="s">
        <v>246</v>
      </c>
      <c r="C44" s="43"/>
      <c r="D44" s="19" t="s">
        <v>257</v>
      </c>
      <c r="E44" s="103">
        <v>962</v>
      </c>
      <c r="F44" s="10">
        <f t="shared" si="2"/>
        <v>0</v>
      </c>
    </row>
    <row r="45" spans="1:6" s="4" customFormat="1" x14ac:dyDescent="0.2">
      <c r="A45" s="35" t="s">
        <v>268</v>
      </c>
      <c r="B45" s="38" t="s">
        <v>361</v>
      </c>
      <c r="C45" s="42"/>
      <c r="D45" s="18" t="s">
        <v>257</v>
      </c>
      <c r="E45" s="103">
        <v>1872</v>
      </c>
      <c r="F45" s="10">
        <f t="shared" ref="F45:F57" si="3">C45*E45</f>
        <v>0</v>
      </c>
    </row>
    <row r="46" spans="1:6" s="2" customFormat="1" x14ac:dyDescent="0.2">
      <c r="A46" s="35" t="s">
        <v>271</v>
      </c>
      <c r="B46" s="38" t="s">
        <v>247</v>
      </c>
      <c r="C46" s="42"/>
      <c r="D46" s="18" t="s">
        <v>257</v>
      </c>
      <c r="E46" s="103">
        <v>305</v>
      </c>
      <c r="F46" s="10">
        <f t="shared" si="3"/>
        <v>0</v>
      </c>
    </row>
    <row r="47" spans="1:6" s="2" customFormat="1" x14ac:dyDescent="0.2">
      <c r="A47" s="35" t="s">
        <v>272</v>
      </c>
      <c r="B47" s="38" t="s">
        <v>248</v>
      </c>
      <c r="C47" s="42"/>
      <c r="D47" s="18" t="s">
        <v>257</v>
      </c>
      <c r="E47" s="103">
        <v>305</v>
      </c>
      <c r="F47" s="10">
        <f t="shared" si="3"/>
        <v>0</v>
      </c>
    </row>
    <row r="48" spans="1:6" x14ac:dyDescent="0.2">
      <c r="A48" s="35" t="s">
        <v>273</v>
      </c>
      <c r="B48" s="38" t="s">
        <v>249</v>
      </c>
      <c r="C48" s="42"/>
      <c r="D48" s="18" t="s">
        <v>257</v>
      </c>
      <c r="E48" s="103">
        <v>996</v>
      </c>
      <c r="F48" s="10">
        <f t="shared" si="3"/>
        <v>0</v>
      </c>
    </row>
    <row r="49" spans="1:6" x14ac:dyDescent="0.2">
      <c r="A49" s="35" t="s">
        <v>274</v>
      </c>
      <c r="B49" s="38" t="s">
        <v>250</v>
      </c>
      <c r="C49" s="42"/>
      <c r="D49" s="18" t="s">
        <v>257</v>
      </c>
      <c r="E49" s="103">
        <v>996</v>
      </c>
      <c r="F49" s="10">
        <f t="shared" si="3"/>
        <v>0</v>
      </c>
    </row>
    <row r="50" spans="1:6" x14ac:dyDescent="0.2">
      <c r="A50" s="35" t="s">
        <v>275</v>
      </c>
      <c r="B50" s="38" t="s">
        <v>259</v>
      </c>
      <c r="C50" s="42"/>
      <c r="D50" s="18" t="s">
        <v>56</v>
      </c>
      <c r="E50" s="103">
        <v>839</v>
      </c>
      <c r="F50" s="10">
        <f t="shared" si="3"/>
        <v>0</v>
      </c>
    </row>
    <row r="51" spans="1:6" ht="38.25" x14ac:dyDescent="0.2">
      <c r="A51" s="35" t="s">
        <v>276</v>
      </c>
      <c r="B51" s="38" t="s">
        <v>344</v>
      </c>
      <c r="C51" s="42"/>
      <c r="D51" s="18" t="s">
        <v>257</v>
      </c>
      <c r="E51" s="103">
        <v>4788</v>
      </c>
      <c r="F51" s="10">
        <f t="shared" si="3"/>
        <v>0</v>
      </c>
    </row>
    <row r="52" spans="1:6" ht="26.25" customHeight="1" x14ac:dyDescent="0.2">
      <c r="A52" s="35" t="s">
        <v>401</v>
      </c>
      <c r="B52" s="38" t="s">
        <v>384</v>
      </c>
      <c r="C52" s="42"/>
      <c r="D52" s="18" t="s">
        <v>56</v>
      </c>
      <c r="E52" s="103">
        <v>845</v>
      </c>
      <c r="F52" s="10">
        <f t="shared" si="3"/>
        <v>0</v>
      </c>
    </row>
    <row r="53" spans="1:6" x14ac:dyDescent="0.2">
      <c r="A53" s="35" t="s">
        <v>313</v>
      </c>
      <c r="B53" s="38" t="s">
        <v>363</v>
      </c>
      <c r="C53" s="42"/>
      <c r="D53" s="18" t="s">
        <v>258</v>
      </c>
      <c r="E53" s="103">
        <v>190</v>
      </c>
      <c r="F53" s="10">
        <f t="shared" si="3"/>
        <v>0</v>
      </c>
    </row>
    <row r="54" spans="1:6" x14ac:dyDescent="0.2">
      <c r="A54" s="35" t="s">
        <v>29</v>
      </c>
      <c r="B54" s="38" t="s">
        <v>3</v>
      </c>
      <c r="C54" s="42"/>
      <c r="D54" s="18" t="s">
        <v>56</v>
      </c>
      <c r="E54" s="103">
        <v>25</v>
      </c>
      <c r="F54" s="10">
        <f t="shared" si="3"/>
        <v>0</v>
      </c>
    </row>
    <row r="55" spans="1:6" x14ac:dyDescent="0.2">
      <c r="A55" s="35" t="s">
        <v>30</v>
      </c>
      <c r="B55" s="38" t="s">
        <v>3</v>
      </c>
      <c r="C55" s="42"/>
      <c r="D55" s="18" t="s">
        <v>56</v>
      </c>
      <c r="E55" s="103">
        <v>100</v>
      </c>
      <c r="F55" s="10">
        <f t="shared" si="3"/>
        <v>0</v>
      </c>
    </row>
    <row r="56" spans="1:6" x14ac:dyDescent="0.2">
      <c r="A56" s="35" t="s">
        <v>31</v>
      </c>
      <c r="B56" s="38" t="s">
        <v>3</v>
      </c>
      <c r="C56" s="42"/>
      <c r="D56" s="18" t="s">
        <v>56</v>
      </c>
      <c r="E56" s="103">
        <v>500</v>
      </c>
      <c r="F56" s="10">
        <f t="shared" si="3"/>
        <v>0</v>
      </c>
    </row>
    <row r="57" spans="1:6" x14ac:dyDescent="0.2">
      <c r="A57" s="35" t="s">
        <v>32</v>
      </c>
      <c r="B57" s="38" t="s">
        <v>3</v>
      </c>
      <c r="C57" s="42"/>
      <c r="D57" s="18" t="s">
        <v>56</v>
      </c>
      <c r="E57" s="103">
        <v>1000</v>
      </c>
      <c r="F57" s="10">
        <f t="shared" si="3"/>
        <v>0</v>
      </c>
    </row>
    <row r="58" spans="1:6" ht="20.100000000000001" customHeight="1" thickBot="1" x14ac:dyDescent="0.25">
      <c r="A58" s="40" t="s">
        <v>128</v>
      </c>
      <c r="B58" s="12" t="s">
        <v>4</v>
      </c>
      <c r="C58" s="11"/>
      <c r="D58" s="11"/>
      <c r="E58" s="101"/>
      <c r="F58" s="41"/>
    </row>
    <row r="59" spans="1:6" ht="25.5" x14ac:dyDescent="0.2">
      <c r="A59" s="35" t="s">
        <v>85</v>
      </c>
      <c r="B59" s="37" t="s">
        <v>388</v>
      </c>
      <c r="C59" s="42"/>
      <c r="D59" s="19" t="s">
        <v>257</v>
      </c>
      <c r="E59" s="103">
        <v>3746</v>
      </c>
      <c r="F59" s="10">
        <f t="shared" ref="F59:F71" si="4">C59*E59</f>
        <v>0</v>
      </c>
    </row>
    <row r="60" spans="1:6" ht="25.5" x14ac:dyDescent="0.2">
      <c r="A60" s="35" t="s">
        <v>85</v>
      </c>
      <c r="B60" s="37" t="s">
        <v>389</v>
      </c>
      <c r="C60" s="42"/>
      <c r="D60" s="19" t="s">
        <v>257</v>
      </c>
      <c r="E60" s="103">
        <v>3588</v>
      </c>
      <c r="F60" s="10">
        <f t="shared" ref="F60" si="5">C60*E60</f>
        <v>0</v>
      </c>
    </row>
    <row r="61" spans="1:6" x14ac:dyDescent="0.2">
      <c r="A61" s="35" t="s">
        <v>314</v>
      </c>
      <c r="B61" s="37" t="s">
        <v>251</v>
      </c>
      <c r="C61" s="42"/>
      <c r="D61" s="19" t="s">
        <v>257</v>
      </c>
      <c r="E61" s="103">
        <v>3844</v>
      </c>
      <c r="F61" s="10">
        <f t="shared" si="4"/>
        <v>0</v>
      </c>
    </row>
    <row r="62" spans="1:6" x14ac:dyDescent="0.2">
      <c r="A62" s="35"/>
      <c r="B62" s="37" t="s">
        <v>420</v>
      </c>
      <c r="C62" s="42"/>
      <c r="D62" s="19" t="s">
        <v>56</v>
      </c>
      <c r="E62" s="103">
        <v>815</v>
      </c>
      <c r="F62" s="10">
        <f t="shared" si="4"/>
        <v>0</v>
      </c>
    </row>
    <row r="63" spans="1:6" ht="12.75" customHeight="1" x14ac:dyDescent="0.2">
      <c r="A63" s="35" t="s">
        <v>86</v>
      </c>
      <c r="B63" s="37" t="s">
        <v>427</v>
      </c>
      <c r="C63" s="42"/>
      <c r="D63" s="19" t="s">
        <v>257</v>
      </c>
      <c r="E63" s="103">
        <v>1947</v>
      </c>
      <c r="F63" s="10">
        <f t="shared" si="4"/>
        <v>0</v>
      </c>
    </row>
    <row r="64" spans="1:6" ht="25.5" x14ac:dyDescent="0.2">
      <c r="A64" s="35" t="s">
        <v>315</v>
      </c>
      <c r="B64" s="37" t="s">
        <v>428</v>
      </c>
      <c r="C64" s="42"/>
      <c r="D64" s="19" t="s">
        <v>257</v>
      </c>
      <c r="E64" s="103">
        <v>2437</v>
      </c>
      <c r="F64" s="10">
        <f t="shared" si="4"/>
        <v>0</v>
      </c>
    </row>
    <row r="65" spans="1:6" ht="25.5" x14ac:dyDescent="0.2">
      <c r="A65" s="35" t="s">
        <v>90</v>
      </c>
      <c r="B65" s="37" t="s">
        <v>429</v>
      </c>
      <c r="C65" s="42"/>
      <c r="D65" s="19" t="s">
        <v>257</v>
      </c>
      <c r="E65" s="103">
        <v>3261</v>
      </c>
      <c r="F65" s="10">
        <f>C65*E65</f>
        <v>0</v>
      </c>
    </row>
    <row r="66" spans="1:6" s="8" customFormat="1" x14ac:dyDescent="0.2">
      <c r="A66" s="35" t="s">
        <v>317</v>
      </c>
      <c r="B66" s="45" t="s">
        <v>345</v>
      </c>
      <c r="C66" s="42"/>
      <c r="D66" s="18" t="s">
        <v>258</v>
      </c>
      <c r="E66" s="103">
        <v>3123</v>
      </c>
      <c r="F66" s="10">
        <f>C66*E66</f>
        <v>0</v>
      </c>
    </row>
    <row r="67" spans="1:6" s="8" customFormat="1" x14ac:dyDescent="0.2">
      <c r="A67" s="35" t="s">
        <v>402</v>
      </c>
      <c r="B67" s="45" t="s">
        <v>346</v>
      </c>
      <c r="C67" s="42"/>
      <c r="D67" s="18" t="s">
        <v>257</v>
      </c>
      <c r="E67" s="103">
        <v>372</v>
      </c>
      <c r="F67" s="10">
        <f>C67*E67</f>
        <v>0</v>
      </c>
    </row>
    <row r="68" spans="1:6" s="4" customFormat="1" ht="38.25" x14ac:dyDescent="0.2">
      <c r="A68" s="35" t="s">
        <v>316</v>
      </c>
      <c r="B68" s="45" t="s">
        <v>430</v>
      </c>
      <c r="C68" s="42"/>
      <c r="D68" s="18" t="s">
        <v>257</v>
      </c>
      <c r="E68" s="103">
        <v>8968</v>
      </c>
      <c r="F68" s="10">
        <f>C68*E68</f>
        <v>0</v>
      </c>
    </row>
    <row r="69" spans="1:6" ht="25.5" x14ac:dyDescent="0.2">
      <c r="A69" s="35" t="s">
        <v>87</v>
      </c>
      <c r="B69" s="38" t="s">
        <v>296</v>
      </c>
      <c r="C69" s="42"/>
      <c r="D69" s="18" t="s">
        <v>257</v>
      </c>
      <c r="E69" s="103">
        <v>11819</v>
      </c>
      <c r="F69" s="10">
        <f t="shared" si="4"/>
        <v>0</v>
      </c>
    </row>
    <row r="70" spans="1:6" x14ac:dyDescent="0.2">
      <c r="A70" s="35" t="s">
        <v>89</v>
      </c>
      <c r="B70" s="38" t="s">
        <v>88</v>
      </c>
      <c r="C70" s="42"/>
      <c r="D70" s="18" t="s">
        <v>257</v>
      </c>
      <c r="E70" s="103">
        <v>2567</v>
      </c>
      <c r="F70" s="10">
        <f t="shared" si="4"/>
        <v>0</v>
      </c>
    </row>
    <row r="71" spans="1:6" ht="25.5" x14ac:dyDescent="0.2">
      <c r="A71" s="35" t="s">
        <v>318</v>
      </c>
      <c r="B71" s="38" t="s">
        <v>390</v>
      </c>
      <c r="C71" s="42"/>
      <c r="D71" s="18" t="s">
        <v>257</v>
      </c>
      <c r="E71" s="103">
        <v>3540</v>
      </c>
      <c r="F71" s="10">
        <f t="shared" si="4"/>
        <v>0</v>
      </c>
    </row>
    <row r="72" spans="1:6" ht="20.100000000000001" customHeight="1" thickBot="1" x14ac:dyDescent="0.25">
      <c r="A72" s="40" t="s">
        <v>129</v>
      </c>
      <c r="B72" s="12" t="s">
        <v>5</v>
      </c>
      <c r="C72" s="11"/>
      <c r="D72" s="11"/>
      <c r="E72" s="101"/>
      <c r="F72" s="41"/>
    </row>
    <row r="73" spans="1:6" s="2" customFormat="1" x14ac:dyDescent="0.2">
      <c r="A73" s="35" t="s">
        <v>91</v>
      </c>
      <c r="B73" s="37" t="s">
        <v>287</v>
      </c>
      <c r="C73" s="43"/>
      <c r="D73" s="19" t="s">
        <v>56</v>
      </c>
      <c r="E73" s="103">
        <v>68</v>
      </c>
      <c r="F73" s="10">
        <f>C73*E73</f>
        <v>0</v>
      </c>
    </row>
    <row r="74" spans="1:6" s="2" customFormat="1" x14ac:dyDescent="0.2">
      <c r="A74" s="35" t="s">
        <v>320</v>
      </c>
      <c r="B74" s="37" t="s">
        <v>364</v>
      </c>
      <c r="C74" s="43"/>
      <c r="D74" s="19" t="s">
        <v>258</v>
      </c>
      <c r="E74" s="103">
        <v>207</v>
      </c>
      <c r="F74" s="10">
        <f>C74*E74</f>
        <v>0</v>
      </c>
    </row>
    <row r="75" spans="1:6" ht="25.5" x14ac:dyDescent="0.2">
      <c r="A75" s="35" t="s">
        <v>92</v>
      </c>
      <c r="B75" s="38" t="s">
        <v>385</v>
      </c>
      <c r="C75" s="42"/>
      <c r="D75" s="18" t="s">
        <v>258</v>
      </c>
      <c r="E75" s="103">
        <v>659</v>
      </c>
      <c r="F75" s="10">
        <f>C75*E75</f>
        <v>0</v>
      </c>
    </row>
    <row r="76" spans="1:6" ht="20.100000000000001" customHeight="1" thickBot="1" x14ac:dyDescent="0.25">
      <c r="A76" s="40" t="s">
        <v>130</v>
      </c>
      <c r="B76" s="12" t="s">
        <v>6</v>
      </c>
      <c r="C76" s="11"/>
      <c r="D76" s="11"/>
      <c r="E76" s="101"/>
      <c r="F76" s="41"/>
    </row>
    <row r="77" spans="1:6" ht="25.5" x14ac:dyDescent="0.2">
      <c r="A77" s="35" t="s">
        <v>321</v>
      </c>
      <c r="B77" s="37" t="s">
        <v>365</v>
      </c>
      <c r="C77" s="43"/>
      <c r="D77" s="19" t="s">
        <v>257</v>
      </c>
      <c r="E77" s="103">
        <v>796</v>
      </c>
      <c r="F77" s="10">
        <f>C77*E77</f>
        <v>0</v>
      </c>
    </row>
    <row r="78" spans="1:6" ht="25.5" x14ac:dyDescent="0.2">
      <c r="A78" s="35" t="s">
        <v>322</v>
      </c>
      <c r="B78" s="38" t="s">
        <v>366</v>
      </c>
      <c r="C78" s="43"/>
      <c r="D78" s="19" t="s">
        <v>56</v>
      </c>
      <c r="E78" s="103" t="s">
        <v>167</v>
      </c>
      <c r="F78" s="10">
        <f>IF(ISERROR(C78*E78),0,C78*E78)</f>
        <v>0</v>
      </c>
    </row>
    <row r="79" spans="1:6" x14ac:dyDescent="0.2">
      <c r="A79" s="35" t="s">
        <v>323</v>
      </c>
      <c r="B79" s="38" t="s">
        <v>7</v>
      </c>
      <c r="C79" s="43"/>
      <c r="D79" s="19" t="s">
        <v>56</v>
      </c>
      <c r="E79" s="103" t="s">
        <v>167</v>
      </c>
      <c r="F79" s="10">
        <f>IF(ISERROR(C79*E79),0,C79*E79)</f>
        <v>0</v>
      </c>
    </row>
    <row r="80" spans="1:6" s="2" customFormat="1" ht="25.5" x14ac:dyDescent="0.2">
      <c r="A80" s="35" t="s">
        <v>324</v>
      </c>
      <c r="B80" s="38" t="s">
        <v>367</v>
      </c>
      <c r="C80" s="43"/>
      <c r="D80" s="18" t="s">
        <v>56</v>
      </c>
      <c r="E80" s="103">
        <v>775</v>
      </c>
      <c r="F80" s="10">
        <f>C80*E80</f>
        <v>0</v>
      </c>
    </row>
    <row r="81" spans="1:243" s="2" customFormat="1" ht="25.5" x14ac:dyDescent="0.2">
      <c r="A81" s="35" t="s">
        <v>325</v>
      </c>
      <c r="B81" s="38" t="s">
        <v>368</v>
      </c>
      <c r="C81" s="43"/>
      <c r="D81" s="18" t="s">
        <v>56</v>
      </c>
      <c r="E81" s="103">
        <v>947</v>
      </c>
      <c r="F81" s="10">
        <f>C81*E81</f>
        <v>0</v>
      </c>
    </row>
    <row r="82" spans="1:243" x14ac:dyDescent="0.2">
      <c r="A82" s="35" t="s">
        <v>93</v>
      </c>
      <c r="B82" s="38" t="s">
        <v>94</v>
      </c>
      <c r="C82" s="42"/>
      <c r="D82" s="18" t="s">
        <v>257</v>
      </c>
      <c r="E82" s="103">
        <v>510</v>
      </c>
      <c r="F82" s="10">
        <f t="shared" ref="F82:F87" si="6">C82*E82</f>
        <v>0</v>
      </c>
    </row>
    <row r="83" spans="1:243" x14ac:dyDescent="0.2">
      <c r="A83" s="35" t="s">
        <v>326</v>
      </c>
      <c r="B83" s="38" t="s">
        <v>95</v>
      </c>
      <c r="C83" s="42"/>
      <c r="D83" s="18" t="s">
        <v>257</v>
      </c>
      <c r="E83" s="103">
        <v>1021</v>
      </c>
      <c r="F83" s="10">
        <f t="shared" si="6"/>
        <v>0</v>
      </c>
    </row>
    <row r="84" spans="1:243" x14ac:dyDescent="0.2">
      <c r="A84" s="36" t="s">
        <v>252</v>
      </c>
      <c r="B84" s="38" t="s">
        <v>253</v>
      </c>
      <c r="C84" s="42"/>
      <c r="D84" s="18" t="s">
        <v>56</v>
      </c>
      <c r="E84" s="103">
        <v>25</v>
      </c>
      <c r="F84" s="10">
        <f t="shared" si="6"/>
        <v>0</v>
      </c>
    </row>
    <row r="85" spans="1:243" x14ac:dyDescent="0.2">
      <c r="A85" s="36" t="s">
        <v>254</v>
      </c>
      <c r="B85" s="38" t="s">
        <v>253</v>
      </c>
      <c r="C85" s="42"/>
      <c r="D85" s="18" t="s">
        <v>56</v>
      </c>
      <c r="E85" s="103">
        <v>100</v>
      </c>
      <c r="F85" s="10">
        <f t="shared" si="6"/>
        <v>0</v>
      </c>
    </row>
    <row r="86" spans="1:243" x14ac:dyDescent="0.2">
      <c r="A86" s="36" t="s">
        <v>255</v>
      </c>
      <c r="B86" s="38" t="s">
        <v>253</v>
      </c>
      <c r="C86" s="42"/>
      <c r="D86" s="18" t="s">
        <v>56</v>
      </c>
      <c r="E86" s="103">
        <v>500</v>
      </c>
      <c r="F86" s="10">
        <f t="shared" si="6"/>
        <v>0</v>
      </c>
    </row>
    <row r="87" spans="1:243" x14ac:dyDescent="0.2">
      <c r="A87" s="36" t="s">
        <v>256</v>
      </c>
      <c r="B87" s="38" t="s">
        <v>253</v>
      </c>
      <c r="C87" s="42"/>
      <c r="D87" s="18" t="s">
        <v>56</v>
      </c>
      <c r="E87" s="103">
        <v>1000</v>
      </c>
      <c r="F87" s="10">
        <f t="shared" si="6"/>
        <v>0</v>
      </c>
    </row>
    <row r="88" spans="1:243" ht="20.100000000000001" customHeight="1" thickBot="1" x14ac:dyDescent="0.25">
      <c r="A88" s="40" t="s">
        <v>131</v>
      </c>
      <c r="B88" s="12" t="s">
        <v>0</v>
      </c>
      <c r="C88" s="11"/>
      <c r="D88" s="11"/>
      <c r="E88" s="101"/>
      <c r="F88" s="41"/>
    </row>
    <row r="89" spans="1:243" s="2" customFormat="1" x14ac:dyDescent="0.2">
      <c r="A89" s="35" t="s">
        <v>96</v>
      </c>
      <c r="B89" s="37" t="s">
        <v>369</v>
      </c>
      <c r="C89" s="43"/>
      <c r="D89" s="19" t="s">
        <v>257</v>
      </c>
      <c r="E89" s="103">
        <v>512</v>
      </c>
      <c r="F89" s="10">
        <f>C89*E89</f>
        <v>0</v>
      </c>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row>
    <row r="90" spans="1:243" s="2" customFormat="1" x14ac:dyDescent="0.2">
      <c r="A90" s="35" t="s">
        <v>97</v>
      </c>
      <c r="B90" s="38" t="s">
        <v>397</v>
      </c>
      <c r="C90" s="42"/>
      <c r="D90" s="19" t="s">
        <v>257</v>
      </c>
      <c r="E90" s="103">
        <v>762</v>
      </c>
      <c r="F90" s="10">
        <f t="shared" ref="F90:F106" si="7">C90*E90</f>
        <v>0</v>
      </c>
    </row>
    <row r="91" spans="1:243" s="2" customFormat="1" x14ac:dyDescent="0.2">
      <c r="A91" s="35" t="s">
        <v>327</v>
      </c>
      <c r="B91" s="38" t="s">
        <v>98</v>
      </c>
      <c r="C91" s="42"/>
      <c r="D91" s="19" t="s">
        <v>257</v>
      </c>
      <c r="E91" s="103">
        <v>1198</v>
      </c>
      <c r="F91" s="10">
        <f>C91*E91</f>
        <v>0</v>
      </c>
    </row>
    <row r="92" spans="1:243" s="2" customFormat="1" x14ac:dyDescent="0.2">
      <c r="A92" s="35" t="s">
        <v>99</v>
      </c>
      <c r="B92" s="38" t="s">
        <v>288</v>
      </c>
      <c r="C92" s="42"/>
      <c r="D92" s="19" t="s">
        <v>257</v>
      </c>
      <c r="E92" s="103" t="s">
        <v>167</v>
      </c>
      <c r="F92" s="10">
        <f>IF(ISERROR(C92*E92),0,C92*E92)</f>
        <v>0</v>
      </c>
    </row>
    <row r="93" spans="1:243" s="2" customFormat="1" ht="12.75" customHeight="1" x14ac:dyDescent="0.2">
      <c r="A93" s="35" t="s">
        <v>100</v>
      </c>
      <c r="B93" s="38" t="s">
        <v>101</v>
      </c>
      <c r="C93" s="42"/>
      <c r="D93" s="19" t="s">
        <v>257</v>
      </c>
      <c r="E93" s="103">
        <v>459</v>
      </c>
      <c r="F93" s="10">
        <f t="shared" si="7"/>
        <v>0</v>
      </c>
    </row>
    <row r="94" spans="1:243" s="2" customFormat="1" ht="25.5" x14ac:dyDescent="0.2">
      <c r="A94" s="35" t="s">
        <v>102</v>
      </c>
      <c r="B94" s="38" t="s">
        <v>370</v>
      </c>
      <c r="C94" s="42"/>
      <c r="D94" s="19" t="s">
        <v>257</v>
      </c>
      <c r="E94" s="103">
        <v>819</v>
      </c>
      <c r="F94" s="10">
        <f t="shared" si="7"/>
        <v>0</v>
      </c>
    </row>
    <row r="95" spans="1:243" s="2" customFormat="1" ht="25.5" x14ac:dyDescent="0.2">
      <c r="A95" s="35" t="s">
        <v>103</v>
      </c>
      <c r="B95" s="38" t="s">
        <v>371</v>
      </c>
      <c r="C95" s="42"/>
      <c r="D95" s="19" t="s">
        <v>56</v>
      </c>
      <c r="E95" s="103">
        <v>210</v>
      </c>
      <c r="F95" s="10">
        <f t="shared" si="7"/>
        <v>0</v>
      </c>
    </row>
    <row r="96" spans="1:243" s="2" customFormat="1" ht="20.100000000000001" customHeight="1" thickBot="1" x14ac:dyDescent="0.25">
      <c r="A96" s="47" t="s">
        <v>132</v>
      </c>
      <c r="B96" s="48" t="s">
        <v>245</v>
      </c>
      <c r="C96" s="22"/>
      <c r="D96" s="22"/>
      <c r="E96" s="101"/>
      <c r="F96" s="49"/>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row>
    <row r="97" spans="1:243" s="2" customFormat="1" ht="90" customHeight="1" x14ac:dyDescent="0.2">
      <c r="A97" s="35" t="s">
        <v>242</v>
      </c>
      <c r="B97" s="37" t="s">
        <v>414</v>
      </c>
      <c r="C97" s="42"/>
      <c r="D97" s="19" t="s">
        <v>257</v>
      </c>
      <c r="E97" s="103">
        <v>14917</v>
      </c>
      <c r="F97" s="10">
        <f t="shared" si="7"/>
        <v>0</v>
      </c>
    </row>
    <row r="98" spans="1:243" s="2" customFormat="1" ht="90" customHeight="1" x14ac:dyDescent="0.2">
      <c r="A98" s="35" t="s">
        <v>328</v>
      </c>
      <c r="B98" s="37" t="s">
        <v>413</v>
      </c>
      <c r="C98" s="42"/>
      <c r="D98" s="19" t="s">
        <v>257</v>
      </c>
      <c r="E98" s="103">
        <v>14098</v>
      </c>
      <c r="F98" s="10">
        <f t="shared" ref="F98" si="8">C98*E98</f>
        <v>0</v>
      </c>
    </row>
    <row r="99" spans="1:243" s="2" customFormat="1" ht="78" customHeight="1" x14ac:dyDescent="0.2">
      <c r="A99" s="35" t="s">
        <v>392</v>
      </c>
      <c r="B99" s="37" t="s">
        <v>431</v>
      </c>
      <c r="C99" s="42"/>
      <c r="D99" s="19" t="s">
        <v>257</v>
      </c>
      <c r="E99" s="103">
        <v>23114</v>
      </c>
      <c r="F99" s="10">
        <f t="shared" si="7"/>
        <v>0</v>
      </c>
    </row>
    <row r="100" spans="1:243" s="2" customFormat="1" ht="90" customHeight="1" x14ac:dyDescent="0.2">
      <c r="A100" s="35" t="s">
        <v>415</v>
      </c>
      <c r="B100" s="37" t="s">
        <v>432</v>
      </c>
      <c r="C100" s="42"/>
      <c r="D100" s="19" t="s">
        <v>257</v>
      </c>
      <c r="E100" s="103">
        <v>11205</v>
      </c>
      <c r="F100" s="10">
        <f t="shared" si="7"/>
        <v>0</v>
      </c>
    </row>
    <row r="101" spans="1:243" s="2" customFormat="1" ht="55.5" customHeight="1" x14ac:dyDescent="0.2">
      <c r="A101" s="35" t="s">
        <v>415</v>
      </c>
      <c r="B101" s="37" t="s">
        <v>433</v>
      </c>
      <c r="C101" s="42"/>
      <c r="D101" s="19" t="s">
        <v>257</v>
      </c>
      <c r="E101" s="103">
        <v>3334</v>
      </c>
      <c r="F101" s="10">
        <f t="shared" ref="F101" si="9">C101*E101</f>
        <v>0</v>
      </c>
    </row>
    <row r="102" spans="1:243" s="2" customFormat="1" ht="21.75" customHeight="1" x14ac:dyDescent="0.2">
      <c r="A102" s="35" t="s">
        <v>411</v>
      </c>
      <c r="B102" s="37" t="s">
        <v>412</v>
      </c>
      <c r="C102" s="42"/>
      <c r="D102" s="19" t="s">
        <v>257</v>
      </c>
      <c r="E102" s="103">
        <v>1575</v>
      </c>
      <c r="F102" s="10">
        <f t="shared" si="7"/>
        <v>0</v>
      </c>
    </row>
    <row r="103" spans="1:243" s="4" customFormat="1" ht="38.25" x14ac:dyDescent="0.2">
      <c r="A103" s="35" t="s">
        <v>243</v>
      </c>
      <c r="B103" s="38" t="s">
        <v>398</v>
      </c>
      <c r="C103" s="42"/>
      <c r="D103" s="19" t="s">
        <v>56</v>
      </c>
      <c r="E103" s="103">
        <v>1536</v>
      </c>
      <c r="F103" s="10">
        <f t="shared" si="7"/>
        <v>0</v>
      </c>
    </row>
    <row r="104" spans="1:243" s="4" customFormat="1" ht="25.5" x14ac:dyDescent="0.2">
      <c r="A104" s="35" t="s">
        <v>393</v>
      </c>
      <c r="B104" s="38" t="s">
        <v>399</v>
      </c>
      <c r="C104" s="42"/>
      <c r="D104" s="19" t="s">
        <v>56</v>
      </c>
      <c r="E104" s="103">
        <v>2032</v>
      </c>
      <c r="F104" s="10">
        <f t="shared" si="7"/>
        <v>0</v>
      </c>
    </row>
    <row r="105" spans="1:243" s="2" customFormat="1" ht="25.5" x14ac:dyDescent="0.2">
      <c r="A105" s="35" t="s">
        <v>244</v>
      </c>
      <c r="B105" s="38" t="s">
        <v>289</v>
      </c>
      <c r="C105" s="42"/>
      <c r="D105" s="19" t="s">
        <v>56</v>
      </c>
      <c r="E105" s="103">
        <v>214</v>
      </c>
      <c r="F105" s="10">
        <f t="shared" si="7"/>
        <v>0</v>
      </c>
    </row>
    <row r="106" spans="1:243" ht="38.25" x14ac:dyDescent="0.2">
      <c r="A106" s="35" t="s">
        <v>104</v>
      </c>
      <c r="B106" s="38" t="s">
        <v>105</v>
      </c>
      <c r="C106" s="42"/>
      <c r="D106" s="19" t="s">
        <v>257</v>
      </c>
      <c r="E106" s="103">
        <v>1461</v>
      </c>
      <c r="F106" s="10">
        <f t="shared" si="7"/>
        <v>0</v>
      </c>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c r="EG106" s="2"/>
      <c r="EH106" s="2"/>
      <c r="EI106" s="2"/>
      <c r="EJ106" s="2"/>
      <c r="EK106" s="2"/>
      <c r="EL106" s="2"/>
      <c r="EM106" s="2"/>
      <c r="EN106" s="2"/>
      <c r="EO106" s="2"/>
      <c r="EP106" s="2"/>
      <c r="EQ106" s="2"/>
      <c r="ER106" s="2"/>
      <c r="ES106" s="2"/>
      <c r="ET106" s="2"/>
      <c r="EU106" s="2"/>
      <c r="EV106" s="2"/>
      <c r="EW106" s="2"/>
      <c r="EX106" s="2"/>
      <c r="EY106" s="2"/>
      <c r="EZ106" s="2"/>
      <c r="FA106" s="2"/>
      <c r="FB106" s="2"/>
      <c r="FC106" s="2"/>
      <c r="FD106" s="2"/>
      <c r="FE106" s="2"/>
      <c r="FF106" s="2"/>
      <c r="FG106" s="2"/>
      <c r="FH106" s="2"/>
      <c r="FI106" s="2"/>
      <c r="FJ106" s="2"/>
      <c r="FK106" s="2"/>
      <c r="FL106" s="2"/>
      <c r="FM106" s="2"/>
      <c r="FN106" s="2"/>
      <c r="FO106" s="2"/>
      <c r="FP106" s="2"/>
      <c r="FQ106" s="2"/>
      <c r="FR106" s="2"/>
      <c r="FS106" s="2"/>
      <c r="FT106" s="2"/>
      <c r="FU106" s="2"/>
      <c r="FV106" s="2"/>
      <c r="FW106" s="2"/>
      <c r="FX106" s="2"/>
      <c r="FY106" s="2"/>
      <c r="FZ106" s="2"/>
      <c r="GA106" s="2"/>
      <c r="GB106" s="2"/>
      <c r="GC106" s="2"/>
      <c r="GD106" s="2"/>
      <c r="GE106" s="2"/>
      <c r="GF106" s="2"/>
      <c r="GG106" s="2"/>
      <c r="GH106" s="2"/>
      <c r="GI106" s="2"/>
      <c r="GJ106" s="2"/>
      <c r="GK106" s="2"/>
      <c r="GL106" s="2"/>
      <c r="GM106" s="2"/>
      <c r="GN106" s="2"/>
      <c r="GO106" s="2"/>
      <c r="GP106" s="2"/>
      <c r="GQ106" s="2"/>
      <c r="GR106" s="2"/>
      <c r="GS106" s="2"/>
      <c r="GT106" s="2"/>
      <c r="GU106" s="2"/>
      <c r="GV106" s="2"/>
      <c r="GW106" s="2"/>
      <c r="GX106" s="2"/>
      <c r="GY106" s="2"/>
      <c r="GZ106" s="2"/>
      <c r="HA106" s="2"/>
      <c r="HB106" s="2"/>
      <c r="HC106" s="2"/>
      <c r="HD106" s="2"/>
      <c r="HE106" s="2"/>
      <c r="HF106" s="2"/>
      <c r="HG106" s="2"/>
      <c r="HH106" s="2"/>
      <c r="HI106" s="2"/>
      <c r="HJ106" s="2"/>
      <c r="HK106" s="2"/>
      <c r="HL106" s="2"/>
      <c r="HM106" s="2"/>
      <c r="HN106" s="2"/>
      <c r="HO106" s="2"/>
      <c r="HP106" s="2"/>
      <c r="HQ106" s="2"/>
      <c r="HR106" s="2"/>
      <c r="HS106" s="2"/>
      <c r="HT106" s="2"/>
      <c r="HU106" s="2"/>
      <c r="HV106" s="2"/>
      <c r="HW106" s="2"/>
      <c r="HX106" s="2"/>
      <c r="HY106" s="2"/>
      <c r="HZ106" s="2"/>
      <c r="IA106" s="2"/>
      <c r="IB106" s="2"/>
      <c r="IC106" s="2"/>
      <c r="ID106" s="2"/>
      <c r="IE106" s="2"/>
      <c r="IF106" s="2"/>
      <c r="IG106" s="2"/>
      <c r="IH106" s="2"/>
      <c r="II106" s="2"/>
    </row>
    <row r="107" spans="1:243" ht="20.100000000000001" customHeight="1" thickBot="1" x14ac:dyDescent="0.25">
      <c r="A107" s="40" t="s">
        <v>133</v>
      </c>
      <c r="B107" s="12" t="s">
        <v>8</v>
      </c>
      <c r="C107" s="11"/>
      <c r="D107" s="11"/>
      <c r="E107" s="101"/>
      <c r="F107" s="41"/>
    </row>
    <row r="108" spans="1:243" ht="37.5" customHeight="1" x14ac:dyDescent="0.2">
      <c r="A108" s="35" t="s">
        <v>106</v>
      </c>
      <c r="B108" s="37" t="s">
        <v>162</v>
      </c>
      <c r="C108" s="43"/>
      <c r="D108" s="19" t="s">
        <v>257</v>
      </c>
      <c r="E108" s="103">
        <v>9855</v>
      </c>
      <c r="F108" s="10">
        <f>C108*E108</f>
        <v>0</v>
      </c>
    </row>
    <row r="109" spans="1:243" ht="38.25" x14ac:dyDescent="0.2">
      <c r="A109" s="35" t="s">
        <v>330</v>
      </c>
      <c r="B109" s="37" t="s">
        <v>348</v>
      </c>
      <c r="C109" s="43"/>
      <c r="D109" s="19" t="s">
        <v>257</v>
      </c>
      <c r="E109" s="103">
        <v>10273</v>
      </c>
      <c r="F109" s="10">
        <f>C109*E109</f>
        <v>0</v>
      </c>
    </row>
    <row r="110" spans="1:243" ht="38.25" x14ac:dyDescent="0.2">
      <c r="A110" s="35" t="s">
        <v>349</v>
      </c>
      <c r="B110" s="37" t="s">
        <v>350</v>
      </c>
      <c r="C110" s="43"/>
      <c r="D110" s="19" t="s">
        <v>257</v>
      </c>
      <c r="E110" s="103">
        <v>12197</v>
      </c>
      <c r="F110" s="10">
        <f>C110*E110</f>
        <v>0</v>
      </c>
    </row>
    <row r="111" spans="1:243" s="4" customFormat="1" ht="25.5" customHeight="1" x14ac:dyDescent="0.2">
      <c r="A111" s="35" t="s">
        <v>351</v>
      </c>
      <c r="B111" s="38" t="s">
        <v>298</v>
      </c>
      <c r="C111" s="42"/>
      <c r="D111" s="19" t="s">
        <v>257</v>
      </c>
      <c r="E111" s="103">
        <v>11668</v>
      </c>
      <c r="F111" s="10">
        <f t="shared" ref="F111:F118" si="10">C111*E111</f>
        <v>0</v>
      </c>
    </row>
    <row r="112" spans="1:243" ht="38.25" x14ac:dyDescent="0.2">
      <c r="A112" s="35" t="s">
        <v>329</v>
      </c>
      <c r="B112" s="37" t="s">
        <v>352</v>
      </c>
      <c r="C112" s="43"/>
      <c r="D112" s="19" t="s">
        <v>257</v>
      </c>
      <c r="E112" s="103">
        <v>11977</v>
      </c>
      <c r="F112" s="10">
        <f>C112*E112</f>
        <v>0</v>
      </c>
    </row>
    <row r="113" spans="1:244" ht="38.25" x14ac:dyDescent="0.2">
      <c r="A113" s="35" t="s">
        <v>331</v>
      </c>
      <c r="B113" s="37" t="s">
        <v>353</v>
      </c>
      <c r="C113" s="43"/>
      <c r="D113" s="19" t="s">
        <v>257</v>
      </c>
      <c r="E113" s="103">
        <v>13901</v>
      </c>
      <c r="F113" s="10">
        <f>C113*E113</f>
        <v>0</v>
      </c>
    </row>
    <row r="114" spans="1:244" s="4" customFormat="1" ht="25.5" x14ac:dyDescent="0.2">
      <c r="A114" s="35" t="s">
        <v>107</v>
      </c>
      <c r="B114" s="38" t="s">
        <v>372</v>
      </c>
      <c r="C114" s="42"/>
      <c r="D114" s="19" t="s">
        <v>56</v>
      </c>
      <c r="E114" s="103">
        <v>269</v>
      </c>
      <c r="F114" s="10">
        <f t="shared" si="10"/>
        <v>0</v>
      </c>
    </row>
    <row r="115" spans="1:244" ht="18" customHeight="1" x14ac:dyDescent="0.2">
      <c r="A115" s="35" t="s">
        <v>108</v>
      </c>
      <c r="B115" s="38" t="s">
        <v>160</v>
      </c>
      <c r="C115" s="42"/>
      <c r="D115" s="19" t="s">
        <v>56</v>
      </c>
      <c r="E115" s="103">
        <v>1733</v>
      </c>
      <c r="F115" s="10">
        <f t="shared" si="10"/>
        <v>0</v>
      </c>
    </row>
    <row r="116" spans="1:244" ht="25.5" x14ac:dyDescent="0.2">
      <c r="A116" s="35" t="s">
        <v>109</v>
      </c>
      <c r="B116" s="38" t="s">
        <v>161</v>
      </c>
      <c r="C116" s="42"/>
      <c r="D116" s="19" t="s">
        <v>56</v>
      </c>
      <c r="E116" s="103">
        <v>653</v>
      </c>
      <c r="F116" s="10">
        <f t="shared" si="10"/>
        <v>0</v>
      </c>
    </row>
    <row r="117" spans="1:244" ht="36.75" customHeight="1" x14ac:dyDescent="0.2">
      <c r="A117" s="35" t="s">
        <v>110</v>
      </c>
      <c r="B117" s="45" t="s">
        <v>422</v>
      </c>
      <c r="C117" s="42"/>
      <c r="D117" s="19" t="s">
        <v>257</v>
      </c>
      <c r="E117" s="103">
        <v>5305</v>
      </c>
      <c r="F117" s="10">
        <f t="shared" si="10"/>
        <v>0</v>
      </c>
    </row>
    <row r="118" spans="1:244" s="2" customFormat="1" ht="41.25" customHeight="1" x14ac:dyDescent="0.2">
      <c r="A118" s="35" t="s">
        <v>403</v>
      </c>
      <c r="B118" s="45" t="s">
        <v>423</v>
      </c>
      <c r="C118" s="42"/>
      <c r="D118" s="19" t="s">
        <v>257</v>
      </c>
      <c r="E118" s="103">
        <v>7214</v>
      </c>
      <c r="F118" s="10">
        <f t="shared" si="10"/>
        <v>0</v>
      </c>
    </row>
    <row r="119" spans="1:244" ht="20.100000000000001" customHeight="1" thickBot="1" x14ac:dyDescent="0.25">
      <c r="A119" s="40" t="s">
        <v>134</v>
      </c>
      <c r="B119" s="12" t="s">
        <v>9</v>
      </c>
      <c r="C119" s="11"/>
      <c r="D119" s="11"/>
      <c r="E119" s="101"/>
      <c r="F119" s="41"/>
    </row>
    <row r="120" spans="1:244" x14ac:dyDescent="0.2">
      <c r="A120" s="35" t="s">
        <v>380</v>
      </c>
      <c r="B120" s="37" t="s">
        <v>379</v>
      </c>
      <c r="C120" s="43"/>
      <c r="D120" s="19" t="s">
        <v>257</v>
      </c>
      <c r="E120" s="103">
        <v>1594</v>
      </c>
      <c r="F120" s="10">
        <f>C120*E120</f>
        <v>0</v>
      </c>
    </row>
    <row r="121" spans="1:244" s="4" customFormat="1" ht="25.5" x14ac:dyDescent="0.2">
      <c r="A121" s="35" t="s">
        <v>381</v>
      </c>
      <c r="B121" s="37" t="s">
        <v>382</v>
      </c>
      <c r="C121" s="43"/>
      <c r="D121" s="19" t="s">
        <v>257</v>
      </c>
      <c r="E121" s="103">
        <v>3169</v>
      </c>
      <c r="F121" s="10">
        <f>C121*E121</f>
        <v>0</v>
      </c>
    </row>
    <row r="122" spans="1:244" s="4" customFormat="1" ht="25.5" x14ac:dyDescent="0.2">
      <c r="A122" s="50" t="s">
        <v>347</v>
      </c>
      <c r="B122" s="51" t="s">
        <v>383</v>
      </c>
      <c r="C122" s="43"/>
      <c r="D122" s="19" t="s">
        <v>257</v>
      </c>
      <c r="E122" s="103">
        <v>2545</v>
      </c>
      <c r="F122" s="10">
        <f t="shared" ref="F122" si="11">C122*E122</f>
        <v>0</v>
      </c>
    </row>
    <row r="123" spans="1:244" ht="25.5" x14ac:dyDescent="0.2">
      <c r="A123" s="35" t="s">
        <v>111</v>
      </c>
      <c r="B123" s="38" t="s">
        <v>164</v>
      </c>
      <c r="C123" s="42"/>
      <c r="D123" s="19" t="s">
        <v>257</v>
      </c>
      <c r="E123" s="103">
        <v>422</v>
      </c>
      <c r="F123" s="10">
        <f t="shared" ref="F123:F136" si="12">C123*E123</f>
        <v>0</v>
      </c>
    </row>
    <row r="124" spans="1:244" ht="25.5" x14ac:dyDescent="0.2">
      <c r="A124" s="35" t="s">
        <v>332</v>
      </c>
      <c r="B124" s="38" t="s">
        <v>394</v>
      </c>
      <c r="C124" s="42"/>
      <c r="D124" s="19" t="s">
        <v>257</v>
      </c>
      <c r="E124" s="103">
        <v>646</v>
      </c>
      <c r="F124" s="10">
        <f t="shared" si="12"/>
        <v>0</v>
      </c>
    </row>
    <row r="125" spans="1:244" s="4" customFormat="1" ht="25.5" x14ac:dyDescent="0.2">
      <c r="A125" s="35" t="s">
        <v>333</v>
      </c>
      <c r="B125" s="38" t="s">
        <v>373</v>
      </c>
      <c r="C125" s="52"/>
      <c r="D125" s="19" t="s">
        <v>56</v>
      </c>
      <c r="E125" s="103">
        <v>289</v>
      </c>
      <c r="F125" s="10">
        <f>C125*E125</f>
        <v>0</v>
      </c>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c r="BN125" s="5"/>
      <c r="BO125" s="5"/>
      <c r="BP125" s="5"/>
      <c r="BQ125" s="5"/>
      <c r="BR125" s="5"/>
      <c r="BS125" s="5"/>
      <c r="BT125" s="5"/>
      <c r="BU125" s="5"/>
      <c r="BV125" s="5"/>
      <c r="BW125" s="5"/>
      <c r="BX125" s="5"/>
      <c r="BY125" s="5"/>
      <c r="BZ125" s="5"/>
      <c r="CA125" s="5"/>
      <c r="CB125" s="5"/>
      <c r="CC125" s="5"/>
      <c r="CD125" s="5"/>
      <c r="CE125" s="5"/>
      <c r="CF125" s="5"/>
      <c r="CG125" s="5"/>
      <c r="CH125" s="5"/>
      <c r="CI125" s="5"/>
      <c r="CJ125" s="5"/>
      <c r="CK125" s="5"/>
      <c r="CL125" s="5"/>
      <c r="CM125" s="5"/>
      <c r="CN125" s="5"/>
      <c r="CO125" s="5"/>
      <c r="CP125" s="5"/>
      <c r="CQ125" s="5"/>
      <c r="CR125" s="5"/>
      <c r="CS125" s="5"/>
      <c r="CT125" s="5"/>
      <c r="CU125" s="5"/>
      <c r="CV125" s="5"/>
      <c r="CW125" s="5"/>
      <c r="CX125" s="5"/>
      <c r="CY125" s="5"/>
      <c r="CZ125" s="5"/>
      <c r="DA125" s="5"/>
      <c r="DB125" s="5"/>
      <c r="DC125" s="5"/>
      <c r="DD125" s="5"/>
      <c r="DE125" s="5"/>
      <c r="DF125" s="5"/>
      <c r="DG125" s="5"/>
      <c r="DH125" s="5"/>
      <c r="DI125" s="5"/>
      <c r="DJ125" s="5"/>
      <c r="DK125" s="5"/>
      <c r="DL125" s="5"/>
      <c r="DM125" s="5"/>
      <c r="DN125" s="5"/>
      <c r="DO125" s="5"/>
      <c r="DP125" s="5"/>
      <c r="DQ125" s="5"/>
      <c r="DR125" s="5"/>
      <c r="DS125" s="5"/>
      <c r="DT125" s="5"/>
      <c r="DU125" s="5"/>
      <c r="DV125" s="5"/>
      <c r="DW125" s="5"/>
      <c r="DX125" s="5"/>
      <c r="DY125" s="5"/>
      <c r="DZ125" s="5"/>
      <c r="EA125" s="5"/>
      <c r="EB125" s="5"/>
      <c r="EC125" s="5"/>
      <c r="ED125" s="5"/>
      <c r="EE125" s="5"/>
      <c r="EF125" s="5"/>
      <c r="EG125" s="5"/>
      <c r="EH125" s="5"/>
      <c r="EI125" s="5"/>
      <c r="EJ125" s="5"/>
      <c r="EK125" s="5"/>
      <c r="EL125" s="5"/>
      <c r="EM125" s="5"/>
      <c r="EN125" s="5"/>
      <c r="EO125" s="5"/>
      <c r="EP125" s="5"/>
      <c r="EQ125" s="5"/>
      <c r="ER125" s="5"/>
      <c r="ES125" s="5"/>
      <c r="ET125" s="5"/>
      <c r="EU125" s="5"/>
      <c r="EV125" s="5"/>
      <c r="EW125" s="5"/>
      <c r="EX125" s="5"/>
      <c r="EY125" s="5"/>
      <c r="EZ125" s="5"/>
      <c r="FA125" s="5"/>
      <c r="FB125" s="5"/>
      <c r="FC125" s="5"/>
      <c r="FD125" s="5"/>
      <c r="FE125" s="5"/>
      <c r="FF125" s="5"/>
      <c r="FG125" s="5"/>
      <c r="FH125" s="5"/>
      <c r="FI125" s="5"/>
      <c r="FJ125" s="5"/>
      <c r="FK125" s="5"/>
      <c r="FL125" s="5"/>
      <c r="FM125" s="5"/>
      <c r="FN125" s="5"/>
      <c r="FO125" s="5"/>
      <c r="FP125" s="5"/>
      <c r="FQ125" s="5"/>
      <c r="FR125" s="5"/>
      <c r="FS125" s="5"/>
      <c r="FT125" s="5"/>
      <c r="FU125" s="5"/>
      <c r="FV125" s="5"/>
      <c r="FW125" s="5"/>
      <c r="FX125" s="5"/>
      <c r="FY125" s="5"/>
      <c r="FZ125" s="5"/>
      <c r="GA125" s="5"/>
      <c r="GB125" s="5"/>
      <c r="GC125" s="5"/>
      <c r="GD125" s="5"/>
      <c r="GE125" s="5"/>
      <c r="GF125" s="5"/>
      <c r="GG125" s="5"/>
      <c r="GH125" s="5"/>
      <c r="GI125" s="5"/>
      <c r="GJ125" s="5"/>
      <c r="GK125" s="5"/>
      <c r="GL125" s="5"/>
      <c r="GM125" s="5"/>
      <c r="GN125" s="5"/>
      <c r="GO125" s="5"/>
      <c r="GP125" s="5"/>
      <c r="GQ125" s="5"/>
      <c r="GR125" s="5"/>
      <c r="GS125" s="5"/>
      <c r="GT125" s="5"/>
      <c r="GU125" s="5"/>
      <c r="GV125" s="5"/>
      <c r="GW125" s="5"/>
      <c r="GX125" s="5"/>
      <c r="GY125" s="5"/>
      <c r="GZ125" s="5"/>
      <c r="HA125" s="5"/>
      <c r="HB125" s="5"/>
      <c r="HC125" s="5"/>
      <c r="HD125" s="5"/>
      <c r="HE125" s="5"/>
      <c r="HF125" s="5"/>
      <c r="HG125" s="5"/>
      <c r="HH125" s="5"/>
      <c r="HI125" s="5"/>
      <c r="HJ125" s="5"/>
      <c r="HK125" s="5"/>
      <c r="HL125" s="5"/>
      <c r="HM125" s="5"/>
      <c r="HN125" s="5"/>
      <c r="HO125" s="5"/>
      <c r="HP125" s="5"/>
      <c r="HQ125" s="5"/>
      <c r="HR125" s="5"/>
      <c r="HS125" s="5"/>
      <c r="HT125" s="5"/>
      <c r="HU125" s="5"/>
      <c r="HV125" s="5"/>
      <c r="HW125" s="5"/>
      <c r="HX125" s="5"/>
      <c r="HY125" s="5"/>
      <c r="HZ125" s="5"/>
      <c r="IA125" s="5"/>
      <c r="IB125" s="5"/>
      <c r="IC125" s="5"/>
      <c r="ID125" s="5"/>
      <c r="IE125" s="5"/>
      <c r="IF125" s="5"/>
      <c r="IG125" s="5"/>
      <c r="IH125" s="5"/>
      <c r="II125" s="5"/>
      <c r="IJ125" s="1"/>
    </row>
    <row r="126" spans="1:244" s="2" customFormat="1" x14ac:dyDescent="0.2">
      <c r="A126" s="35" t="s">
        <v>334</v>
      </c>
      <c r="B126" s="38" t="s">
        <v>168</v>
      </c>
      <c r="C126" s="42"/>
      <c r="D126" s="19" t="s">
        <v>257</v>
      </c>
      <c r="E126" s="103">
        <v>1065</v>
      </c>
      <c r="F126" s="10">
        <f t="shared" si="12"/>
        <v>0</v>
      </c>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c r="EV126" s="1"/>
      <c r="EW126" s="1"/>
      <c r="EX126" s="1"/>
      <c r="EY126" s="1"/>
      <c r="EZ126" s="1"/>
      <c r="FA126" s="1"/>
      <c r="FB126" s="1"/>
      <c r="FC126" s="1"/>
      <c r="FD126" s="1"/>
      <c r="FE126" s="1"/>
      <c r="FF126" s="1"/>
      <c r="FG126" s="1"/>
      <c r="FH126" s="1"/>
      <c r="FI126" s="1"/>
      <c r="FJ126" s="1"/>
      <c r="FK126" s="1"/>
      <c r="FL126" s="1"/>
      <c r="FM126" s="1"/>
      <c r="FN126" s="1"/>
      <c r="FO126" s="1"/>
      <c r="FP126" s="1"/>
      <c r="FQ126" s="1"/>
      <c r="FR126" s="1"/>
      <c r="FS126" s="1"/>
      <c r="FT126" s="1"/>
      <c r="FU126" s="1"/>
      <c r="FV126" s="1"/>
      <c r="FW126" s="1"/>
      <c r="FX126" s="1"/>
      <c r="FY126" s="1"/>
      <c r="FZ126" s="1"/>
      <c r="GA126" s="1"/>
      <c r="GB126" s="1"/>
      <c r="GC126" s="1"/>
      <c r="GD126" s="1"/>
      <c r="GE126" s="1"/>
      <c r="GF126" s="1"/>
      <c r="GG126" s="1"/>
      <c r="GH126" s="1"/>
      <c r="GI126" s="1"/>
      <c r="GJ126" s="1"/>
      <c r="GK126" s="1"/>
      <c r="GL126" s="1"/>
      <c r="GM126" s="1"/>
      <c r="GN126" s="1"/>
      <c r="GO126" s="1"/>
      <c r="GP126" s="1"/>
      <c r="GQ126" s="1"/>
      <c r="GR126" s="1"/>
      <c r="GS126" s="1"/>
      <c r="GT126" s="1"/>
      <c r="GU126" s="1"/>
      <c r="GV126" s="1"/>
      <c r="GW126" s="1"/>
      <c r="GX126" s="1"/>
      <c r="GY126" s="1"/>
      <c r="GZ126" s="1"/>
      <c r="HA126" s="1"/>
      <c r="HB126" s="1"/>
      <c r="HC126" s="1"/>
      <c r="HD126" s="1"/>
      <c r="HE126" s="1"/>
      <c r="HF126" s="1"/>
      <c r="HG126" s="1"/>
      <c r="HH126" s="1"/>
      <c r="HI126" s="1"/>
      <c r="HJ126" s="1"/>
      <c r="HK126" s="1"/>
      <c r="HL126" s="1"/>
      <c r="HM126" s="1"/>
      <c r="HN126" s="1"/>
      <c r="HO126" s="1"/>
      <c r="HP126" s="1"/>
      <c r="HQ126" s="1"/>
      <c r="HR126" s="1"/>
      <c r="HS126" s="1"/>
      <c r="HT126" s="1"/>
      <c r="HU126" s="1"/>
      <c r="HV126" s="1"/>
      <c r="HW126" s="1"/>
      <c r="HX126" s="1"/>
      <c r="HY126" s="1"/>
      <c r="HZ126" s="1"/>
      <c r="IA126" s="1"/>
      <c r="IB126" s="1"/>
      <c r="IC126" s="1"/>
      <c r="ID126" s="1"/>
      <c r="IE126" s="1"/>
      <c r="IF126" s="1"/>
      <c r="IG126" s="1"/>
      <c r="IH126" s="1"/>
      <c r="II126" s="1"/>
    </row>
    <row r="127" spans="1:244" s="2" customFormat="1" x14ac:dyDescent="0.2">
      <c r="A127" s="35" t="s">
        <v>113</v>
      </c>
      <c r="B127" s="38" t="s">
        <v>291</v>
      </c>
      <c r="C127" s="42"/>
      <c r="D127" s="19" t="s">
        <v>257</v>
      </c>
      <c r="E127" s="103">
        <v>1455</v>
      </c>
      <c r="F127" s="10">
        <f t="shared" si="12"/>
        <v>0</v>
      </c>
    </row>
    <row r="128" spans="1:244" x14ac:dyDescent="0.2">
      <c r="A128" s="35" t="s">
        <v>114</v>
      </c>
      <c r="B128" s="38" t="s">
        <v>169</v>
      </c>
      <c r="C128" s="42"/>
      <c r="D128" s="19" t="s">
        <v>257</v>
      </c>
      <c r="E128" s="103">
        <v>402</v>
      </c>
      <c r="F128" s="10">
        <f t="shared" si="12"/>
        <v>0</v>
      </c>
    </row>
    <row r="129" spans="1:243" ht="25.5" x14ac:dyDescent="0.2">
      <c r="A129" s="35" t="s">
        <v>115</v>
      </c>
      <c r="B129" s="38" t="s">
        <v>374</v>
      </c>
      <c r="C129" s="42"/>
      <c r="D129" s="19" t="s">
        <v>56</v>
      </c>
      <c r="E129" s="103">
        <v>12</v>
      </c>
      <c r="F129" s="10">
        <f t="shared" si="12"/>
        <v>0</v>
      </c>
    </row>
    <row r="130" spans="1:243" s="2" customFormat="1" ht="25.5" x14ac:dyDescent="0.2">
      <c r="A130" s="35" t="s">
        <v>112</v>
      </c>
      <c r="B130" s="38" t="s">
        <v>395</v>
      </c>
      <c r="C130" s="42"/>
      <c r="D130" s="19" t="s">
        <v>258</v>
      </c>
      <c r="E130" s="103">
        <v>993</v>
      </c>
      <c r="F130" s="10">
        <f t="shared" si="12"/>
        <v>0</v>
      </c>
    </row>
    <row r="131" spans="1:243" ht="25.5" x14ac:dyDescent="0.2">
      <c r="A131" s="35" t="s">
        <v>116</v>
      </c>
      <c r="B131" s="38" t="s">
        <v>170</v>
      </c>
      <c r="C131" s="42"/>
      <c r="D131" s="19" t="s">
        <v>56</v>
      </c>
      <c r="E131" s="103">
        <v>397</v>
      </c>
      <c r="F131" s="10">
        <f t="shared" si="12"/>
        <v>0</v>
      </c>
    </row>
    <row r="132" spans="1:243" x14ac:dyDescent="0.2">
      <c r="A132" s="35" t="s">
        <v>117</v>
      </c>
      <c r="B132" s="38" t="s">
        <v>163</v>
      </c>
      <c r="C132" s="42"/>
      <c r="D132" s="19" t="s">
        <v>56</v>
      </c>
      <c r="E132" s="103">
        <v>98</v>
      </c>
      <c r="F132" s="10">
        <f t="shared" si="12"/>
        <v>0</v>
      </c>
    </row>
    <row r="133" spans="1:243" x14ac:dyDescent="0.2">
      <c r="A133" s="36" t="s">
        <v>33</v>
      </c>
      <c r="B133" s="38" t="s">
        <v>10</v>
      </c>
      <c r="C133" s="42"/>
      <c r="D133" s="19" t="s">
        <v>56</v>
      </c>
      <c r="E133" s="103">
        <v>26</v>
      </c>
      <c r="F133" s="10">
        <f t="shared" si="12"/>
        <v>0</v>
      </c>
    </row>
    <row r="134" spans="1:243" x14ac:dyDescent="0.2">
      <c r="A134" s="36" t="s">
        <v>34</v>
      </c>
      <c r="B134" s="38" t="s">
        <v>10</v>
      </c>
      <c r="C134" s="42"/>
      <c r="D134" s="19" t="s">
        <v>56</v>
      </c>
      <c r="E134" s="103">
        <v>105</v>
      </c>
      <c r="F134" s="10">
        <f t="shared" si="12"/>
        <v>0</v>
      </c>
    </row>
    <row r="135" spans="1:243" x14ac:dyDescent="0.2">
      <c r="A135" s="36" t="s">
        <v>35</v>
      </c>
      <c r="B135" s="38" t="s">
        <v>10</v>
      </c>
      <c r="C135" s="42"/>
      <c r="D135" s="19" t="s">
        <v>56</v>
      </c>
      <c r="E135" s="103">
        <v>525</v>
      </c>
      <c r="F135" s="10">
        <f t="shared" si="12"/>
        <v>0</v>
      </c>
    </row>
    <row r="136" spans="1:243" x14ac:dyDescent="0.2">
      <c r="A136" s="36" t="s">
        <v>36</v>
      </c>
      <c r="B136" s="38" t="s">
        <v>10</v>
      </c>
      <c r="C136" s="42"/>
      <c r="D136" s="19" t="s">
        <v>56</v>
      </c>
      <c r="E136" s="103">
        <v>1050</v>
      </c>
      <c r="F136" s="10">
        <f t="shared" si="12"/>
        <v>0</v>
      </c>
    </row>
    <row r="137" spans="1:243" ht="20.100000000000001" customHeight="1" thickBot="1" x14ac:dyDescent="0.25">
      <c r="A137" s="40" t="s">
        <v>135</v>
      </c>
      <c r="B137" s="12" t="s">
        <v>11</v>
      </c>
      <c r="C137" s="11"/>
      <c r="D137" s="11"/>
      <c r="E137" s="101"/>
      <c r="F137" s="41"/>
    </row>
    <row r="138" spans="1:243" x14ac:dyDescent="0.2">
      <c r="A138" s="35" t="s">
        <v>118</v>
      </c>
      <c r="B138" s="37" t="s">
        <v>125</v>
      </c>
      <c r="C138" s="43"/>
      <c r="D138" s="19" t="s">
        <v>257</v>
      </c>
      <c r="E138" s="103">
        <v>332</v>
      </c>
      <c r="F138" s="10">
        <f>C138*E138</f>
        <v>0</v>
      </c>
    </row>
    <row r="139" spans="1:243" ht="25.5" x14ac:dyDescent="0.2">
      <c r="A139" s="35" t="s">
        <v>335</v>
      </c>
      <c r="B139" s="38" t="s">
        <v>126</v>
      </c>
      <c r="C139" s="42"/>
      <c r="D139" s="18" t="s">
        <v>257</v>
      </c>
      <c r="E139" s="103">
        <v>368</v>
      </c>
      <c r="F139" s="10">
        <f t="shared" ref="F139:F141" si="13">C139*E139</f>
        <v>0</v>
      </c>
    </row>
    <row r="140" spans="1:243" x14ac:dyDescent="0.2">
      <c r="A140" s="35" t="s">
        <v>119</v>
      </c>
      <c r="B140" s="38" t="s">
        <v>127</v>
      </c>
      <c r="C140" s="42"/>
      <c r="D140" s="18" t="s">
        <v>257</v>
      </c>
      <c r="E140" s="103">
        <v>342</v>
      </c>
      <c r="F140" s="10">
        <f t="shared" si="13"/>
        <v>0</v>
      </c>
    </row>
    <row r="141" spans="1:243" s="2" customFormat="1" x14ac:dyDescent="0.2">
      <c r="A141" s="35" t="s">
        <v>120</v>
      </c>
      <c r="B141" s="38" t="s">
        <v>12</v>
      </c>
      <c r="C141" s="42"/>
      <c r="D141" s="18" t="s">
        <v>257</v>
      </c>
      <c r="E141" s="103">
        <v>1398</v>
      </c>
      <c r="F141" s="10">
        <f t="shared" si="13"/>
        <v>0</v>
      </c>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c r="EX141" s="1"/>
      <c r="EY141" s="1"/>
      <c r="EZ141" s="1"/>
      <c r="FA141" s="1"/>
      <c r="FB141" s="1"/>
      <c r="FC141" s="1"/>
      <c r="FD141" s="1"/>
      <c r="FE141" s="1"/>
      <c r="FF141" s="1"/>
      <c r="FG141" s="1"/>
      <c r="FH141" s="1"/>
      <c r="FI141" s="1"/>
      <c r="FJ141" s="1"/>
      <c r="FK141" s="1"/>
      <c r="FL141" s="1"/>
      <c r="FM141" s="1"/>
      <c r="FN141" s="1"/>
      <c r="FO141" s="1"/>
      <c r="FP141" s="1"/>
      <c r="FQ141" s="1"/>
      <c r="FR141" s="1"/>
      <c r="FS141" s="1"/>
      <c r="FT141" s="1"/>
      <c r="FU141" s="1"/>
      <c r="FV141" s="1"/>
      <c r="FW141" s="1"/>
      <c r="FX141" s="1"/>
      <c r="FY141" s="1"/>
      <c r="FZ141" s="1"/>
      <c r="GA141" s="1"/>
      <c r="GB141" s="1"/>
      <c r="GC141" s="1"/>
      <c r="GD141" s="1"/>
      <c r="GE141" s="1"/>
      <c r="GF141" s="1"/>
      <c r="GG141" s="1"/>
      <c r="GH141" s="1"/>
      <c r="GI141" s="1"/>
      <c r="GJ141" s="1"/>
      <c r="GK141" s="1"/>
      <c r="GL141" s="1"/>
      <c r="GM141" s="1"/>
      <c r="GN141" s="1"/>
      <c r="GO141" s="1"/>
      <c r="GP141" s="1"/>
      <c r="GQ141" s="1"/>
      <c r="GR141" s="1"/>
      <c r="GS141" s="1"/>
      <c r="GT141" s="1"/>
      <c r="GU141" s="1"/>
      <c r="GV141" s="1"/>
      <c r="GW141" s="1"/>
      <c r="GX141" s="1"/>
      <c r="GY141" s="1"/>
      <c r="GZ141" s="1"/>
      <c r="HA141" s="1"/>
      <c r="HB141" s="1"/>
      <c r="HC141" s="1"/>
      <c r="HD141" s="1"/>
      <c r="HE141" s="1"/>
      <c r="HF141" s="1"/>
      <c r="HG141" s="1"/>
      <c r="HH141" s="1"/>
      <c r="HI141" s="1"/>
      <c r="HJ141" s="1"/>
      <c r="HK141" s="1"/>
      <c r="HL141" s="1"/>
      <c r="HM141" s="1"/>
      <c r="HN141" s="1"/>
      <c r="HO141" s="1"/>
      <c r="HP141" s="1"/>
      <c r="HQ141" s="1"/>
      <c r="HR141" s="1"/>
      <c r="HS141" s="1"/>
      <c r="HT141" s="1"/>
      <c r="HU141" s="1"/>
      <c r="HV141" s="1"/>
      <c r="HW141" s="1"/>
      <c r="HX141" s="1"/>
      <c r="HY141" s="1"/>
      <c r="HZ141" s="1"/>
      <c r="IA141" s="1"/>
      <c r="IB141" s="1"/>
      <c r="IC141" s="1"/>
      <c r="ID141" s="1"/>
      <c r="IE141" s="1"/>
      <c r="IF141" s="1"/>
      <c r="IG141" s="1"/>
      <c r="IH141" s="1"/>
      <c r="II141" s="1"/>
    </row>
    <row r="142" spans="1:243" ht="20.100000000000001" customHeight="1" thickBot="1" x14ac:dyDescent="0.25">
      <c r="A142" s="40" t="s">
        <v>136</v>
      </c>
      <c r="B142" s="12" t="s">
        <v>13</v>
      </c>
      <c r="C142" s="11"/>
      <c r="D142" s="11"/>
      <c r="E142" s="101"/>
      <c r="F142" s="41"/>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2"/>
      <c r="BQ142" s="2"/>
      <c r="BR142" s="2"/>
      <c r="BS142" s="2"/>
      <c r="BT142" s="2"/>
      <c r="BU142" s="2"/>
      <c r="BV142" s="2"/>
      <c r="BW142" s="2"/>
      <c r="BX142" s="2"/>
      <c r="BY142" s="2"/>
      <c r="BZ142" s="2"/>
      <c r="CA142" s="2"/>
      <c r="CB142" s="2"/>
      <c r="CC142" s="2"/>
      <c r="CD142" s="2"/>
      <c r="CE142" s="2"/>
      <c r="CF142" s="2"/>
      <c r="CG142" s="2"/>
      <c r="CH142" s="2"/>
      <c r="CI142" s="2"/>
      <c r="CJ142" s="2"/>
      <c r="CK142" s="2"/>
      <c r="CL142" s="2"/>
      <c r="CM142" s="2"/>
      <c r="CN142" s="2"/>
      <c r="CO142" s="2"/>
      <c r="CP142" s="2"/>
      <c r="CQ142" s="2"/>
      <c r="CR142" s="2"/>
      <c r="CS142" s="2"/>
      <c r="CT142" s="2"/>
      <c r="CU142" s="2"/>
      <c r="CV142" s="2"/>
      <c r="CW142" s="2"/>
      <c r="CX142" s="2"/>
      <c r="CY142" s="2"/>
      <c r="CZ142" s="2"/>
      <c r="DA142" s="2"/>
      <c r="DB142" s="2"/>
      <c r="DC142" s="2"/>
      <c r="DD142" s="2"/>
      <c r="DE142" s="2"/>
      <c r="DF142" s="2"/>
      <c r="DG142" s="2"/>
      <c r="DH142" s="2"/>
      <c r="DI142" s="2"/>
      <c r="DJ142" s="2"/>
      <c r="DK142" s="2"/>
      <c r="DL142" s="2"/>
      <c r="DM142" s="2"/>
      <c r="DN142" s="2"/>
      <c r="DO142" s="2"/>
      <c r="DP142" s="2"/>
      <c r="DQ142" s="2"/>
      <c r="DR142" s="2"/>
      <c r="DS142" s="2"/>
      <c r="DT142" s="2"/>
      <c r="DU142" s="2"/>
      <c r="DV142" s="2"/>
      <c r="DW142" s="2"/>
      <c r="DX142" s="2"/>
      <c r="DY142" s="2"/>
      <c r="DZ142" s="2"/>
      <c r="EA142" s="2"/>
      <c r="EB142" s="2"/>
      <c r="EC142" s="2"/>
      <c r="ED142" s="2"/>
      <c r="EE142" s="2"/>
      <c r="EF142" s="2"/>
      <c r="EG142" s="2"/>
      <c r="EH142" s="2"/>
      <c r="EI142" s="2"/>
      <c r="EJ142" s="2"/>
      <c r="EK142" s="2"/>
      <c r="EL142" s="2"/>
      <c r="EM142" s="2"/>
      <c r="EN142" s="2"/>
      <c r="EO142" s="2"/>
      <c r="EP142" s="2"/>
      <c r="EQ142" s="2"/>
      <c r="ER142" s="2"/>
      <c r="ES142" s="2"/>
      <c r="ET142" s="2"/>
      <c r="EU142" s="2"/>
      <c r="EV142" s="2"/>
      <c r="EW142" s="2"/>
      <c r="EX142" s="2"/>
      <c r="EY142" s="2"/>
      <c r="EZ142" s="2"/>
      <c r="FA142" s="2"/>
      <c r="FB142" s="2"/>
      <c r="FC142" s="2"/>
      <c r="FD142" s="2"/>
      <c r="FE142" s="2"/>
      <c r="FF142" s="2"/>
      <c r="FG142" s="2"/>
      <c r="FH142" s="2"/>
      <c r="FI142" s="2"/>
      <c r="FJ142" s="2"/>
      <c r="FK142" s="2"/>
      <c r="FL142" s="2"/>
      <c r="FM142" s="2"/>
      <c r="FN142" s="2"/>
      <c r="FO142" s="2"/>
      <c r="FP142" s="2"/>
      <c r="FQ142" s="2"/>
      <c r="FR142" s="2"/>
      <c r="FS142" s="2"/>
      <c r="FT142" s="2"/>
      <c r="FU142" s="2"/>
      <c r="FV142" s="2"/>
      <c r="FW142" s="2"/>
      <c r="FX142" s="2"/>
      <c r="FY142" s="2"/>
      <c r="FZ142" s="2"/>
      <c r="GA142" s="2"/>
      <c r="GB142" s="2"/>
      <c r="GC142" s="2"/>
      <c r="GD142" s="2"/>
      <c r="GE142" s="2"/>
      <c r="GF142" s="2"/>
      <c r="GG142" s="2"/>
      <c r="GH142" s="2"/>
      <c r="GI142" s="2"/>
      <c r="GJ142" s="2"/>
      <c r="GK142" s="2"/>
      <c r="GL142" s="2"/>
      <c r="GM142" s="2"/>
      <c r="GN142" s="2"/>
      <c r="GO142" s="2"/>
      <c r="GP142" s="2"/>
      <c r="GQ142" s="2"/>
      <c r="GR142" s="2"/>
      <c r="GS142" s="2"/>
      <c r="GT142" s="2"/>
      <c r="GU142" s="2"/>
      <c r="GV142" s="2"/>
      <c r="GW142" s="2"/>
      <c r="GX142" s="2"/>
      <c r="GY142" s="2"/>
      <c r="GZ142" s="2"/>
      <c r="HA142" s="2"/>
      <c r="HB142" s="2"/>
      <c r="HC142" s="2"/>
      <c r="HD142" s="2"/>
      <c r="HE142" s="2"/>
      <c r="HF142" s="2"/>
      <c r="HG142" s="2"/>
      <c r="HH142" s="2"/>
      <c r="HI142" s="2"/>
      <c r="HJ142" s="2"/>
      <c r="HK142" s="2"/>
      <c r="HL142" s="2"/>
      <c r="HM142" s="2"/>
      <c r="HN142" s="2"/>
      <c r="HO142" s="2"/>
      <c r="HP142" s="2"/>
      <c r="HQ142" s="2"/>
      <c r="HR142" s="2"/>
      <c r="HS142" s="2"/>
      <c r="HT142" s="2"/>
      <c r="HU142" s="2"/>
      <c r="HV142" s="2"/>
      <c r="HW142" s="2"/>
      <c r="HX142" s="2"/>
      <c r="HY142" s="2"/>
      <c r="HZ142" s="2"/>
      <c r="IA142" s="2"/>
      <c r="IB142" s="2"/>
      <c r="IC142" s="2"/>
      <c r="ID142" s="2"/>
      <c r="IE142" s="2"/>
      <c r="IF142" s="2"/>
      <c r="IG142" s="2"/>
      <c r="IH142" s="2"/>
      <c r="II142" s="2"/>
    </row>
    <row r="143" spans="1:243" x14ac:dyDescent="0.2">
      <c r="A143" s="36" t="s">
        <v>121</v>
      </c>
      <c r="B143" s="38" t="s">
        <v>171</v>
      </c>
      <c r="C143" s="42"/>
      <c r="D143" s="18" t="s">
        <v>257</v>
      </c>
      <c r="E143" s="103">
        <v>4467</v>
      </c>
      <c r="F143" s="9">
        <f>C143*E143</f>
        <v>0</v>
      </c>
    </row>
    <row r="144" spans="1:243" x14ac:dyDescent="0.2">
      <c r="A144" s="36" t="s">
        <v>336</v>
      </c>
      <c r="B144" s="38" t="s">
        <v>172</v>
      </c>
      <c r="C144" s="42"/>
      <c r="D144" s="18" t="s">
        <v>257</v>
      </c>
      <c r="E144" s="103">
        <v>8416</v>
      </c>
      <c r="F144" s="9">
        <f t="shared" ref="F144:F146" si="14">C144*E144</f>
        <v>0</v>
      </c>
    </row>
    <row r="145" spans="1:243" x14ac:dyDescent="0.2">
      <c r="A145" s="36" t="s">
        <v>122</v>
      </c>
      <c r="B145" s="38" t="s">
        <v>173</v>
      </c>
      <c r="C145" s="42"/>
      <c r="D145" s="18" t="s">
        <v>56</v>
      </c>
      <c r="E145" s="103">
        <v>235</v>
      </c>
      <c r="F145" s="9">
        <f t="shared" si="14"/>
        <v>0</v>
      </c>
    </row>
    <row r="146" spans="1:243" s="3" customFormat="1" ht="25.5" x14ac:dyDescent="0.2">
      <c r="A146" s="36" t="s">
        <v>123</v>
      </c>
      <c r="B146" s="38" t="s">
        <v>174</v>
      </c>
      <c r="C146" s="42"/>
      <c r="D146" s="18" t="s">
        <v>56</v>
      </c>
      <c r="E146" s="103">
        <v>107</v>
      </c>
      <c r="F146" s="9">
        <f t="shared" si="14"/>
        <v>0</v>
      </c>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c r="DP146" s="1"/>
      <c r="DQ146" s="1"/>
      <c r="DR146" s="1"/>
      <c r="DS146" s="1"/>
      <c r="DT146" s="1"/>
      <c r="DU146" s="1"/>
      <c r="DV146" s="1"/>
      <c r="DW146" s="1"/>
      <c r="DX146" s="1"/>
      <c r="DY146" s="1"/>
      <c r="DZ146" s="1"/>
      <c r="EA146" s="1"/>
      <c r="EB146" s="1"/>
      <c r="EC146" s="1"/>
      <c r="ED146" s="1"/>
      <c r="EE146" s="1"/>
      <c r="EF146" s="1"/>
      <c r="EG146" s="1"/>
      <c r="EH146" s="1"/>
      <c r="EI146" s="1"/>
      <c r="EJ146" s="1"/>
      <c r="EK146" s="1"/>
      <c r="EL146" s="1"/>
      <c r="EM146" s="1"/>
      <c r="EN146" s="1"/>
      <c r="EO146" s="1"/>
      <c r="EP146" s="1"/>
      <c r="EQ146" s="1"/>
      <c r="ER146" s="1"/>
      <c r="ES146" s="1"/>
      <c r="ET146" s="1"/>
      <c r="EU146" s="1"/>
      <c r="EV146" s="1"/>
      <c r="EW146" s="1"/>
      <c r="EX146" s="1"/>
      <c r="EY146" s="1"/>
      <c r="EZ146" s="1"/>
      <c r="FA146" s="1"/>
      <c r="FB146" s="1"/>
      <c r="FC146" s="1"/>
      <c r="FD146" s="1"/>
      <c r="FE146" s="1"/>
      <c r="FF146" s="1"/>
      <c r="FG146" s="1"/>
      <c r="FH146" s="1"/>
      <c r="FI146" s="1"/>
      <c r="FJ146" s="1"/>
      <c r="FK146" s="1"/>
      <c r="FL146" s="1"/>
      <c r="FM146" s="1"/>
      <c r="FN146" s="1"/>
      <c r="FO146" s="1"/>
      <c r="FP146" s="1"/>
      <c r="FQ146" s="1"/>
      <c r="FR146" s="1"/>
      <c r="FS146" s="1"/>
      <c r="FT146" s="1"/>
      <c r="FU146" s="1"/>
      <c r="FV146" s="1"/>
      <c r="FW146" s="1"/>
      <c r="FX146" s="1"/>
      <c r="FY146" s="1"/>
      <c r="FZ146" s="1"/>
      <c r="GA146" s="1"/>
      <c r="GB146" s="1"/>
      <c r="GC146" s="1"/>
      <c r="GD146" s="1"/>
      <c r="GE146" s="1"/>
      <c r="GF146" s="1"/>
      <c r="GG146" s="1"/>
      <c r="GH146" s="1"/>
      <c r="GI146" s="1"/>
      <c r="GJ146" s="1"/>
      <c r="GK146" s="1"/>
      <c r="GL146" s="1"/>
      <c r="GM146" s="1"/>
      <c r="GN146" s="1"/>
      <c r="GO146" s="1"/>
      <c r="GP146" s="1"/>
      <c r="GQ146" s="1"/>
      <c r="GR146" s="1"/>
      <c r="GS146" s="1"/>
      <c r="GT146" s="1"/>
      <c r="GU146" s="1"/>
      <c r="GV146" s="1"/>
      <c r="GW146" s="1"/>
      <c r="GX146" s="1"/>
      <c r="GY146" s="1"/>
      <c r="GZ146" s="1"/>
      <c r="HA146" s="1"/>
      <c r="HB146" s="1"/>
      <c r="HC146" s="1"/>
      <c r="HD146" s="1"/>
      <c r="HE146" s="1"/>
      <c r="HF146" s="1"/>
      <c r="HG146" s="1"/>
      <c r="HH146" s="1"/>
      <c r="HI146" s="1"/>
      <c r="HJ146" s="1"/>
      <c r="HK146" s="1"/>
      <c r="HL146" s="1"/>
      <c r="HM146" s="1"/>
      <c r="HN146" s="1"/>
      <c r="HO146" s="1"/>
      <c r="HP146" s="1"/>
      <c r="HQ146" s="1"/>
      <c r="HR146" s="1"/>
      <c r="HS146" s="1"/>
      <c r="HT146" s="1"/>
      <c r="HU146" s="1"/>
      <c r="HV146" s="1"/>
      <c r="HW146" s="1"/>
      <c r="HX146" s="1"/>
      <c r="HY146" s="1"/>
      <c r="HZ146" s="1"/>
      <c r="IA146" s="1"/>
      <c r="IB146" s="1"/>
      <c r="IC146" s="1"/>
      <c r="ID146" s="1"/>
      <c r="IE146" s="1"/>
      <c r="IF146" s="1"/>
      <c r="IG146" s="1"/>
      <c r="IH146" s="1"/>
      <c r="II146" s="1"/>
    </row>
    <row r="147" spans="1:243" x14ac:dyDescent="0.2">
      <c r="A147" s="36" t="s">
        <v>124</v>
      </c>
      <c r="B147" s="38" t="s">
        <v>421</v>
      </c>
      <c r="C147" s="42"/>
      <c r="D147" s="18" t="s">
        <v>257</v>
      </c>
      <c r="E147" s="103">
        <v>796</v>
      </c>
      <c r="F147" s="9">
        <f>C147*E147</f>
        <v>0</v>
      </c>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c r="BS147" s="3"/>
      <c r="BT147" s="3"/>
      <c r="BU147" s="3"/>
      <c r="BV147" s="3"/>
      <c r="BW147" s="3"/>
      <c r="BX147" s="3"/>
      <c r="BY147" s="3"/>
      <c r="BZ147" s="3"/>
      <c r="CA147" s="3"/>
      <c r="CB147" s="3"/>
      <c r="CC147" s="3"/>
      <c r="CD147" s="3"/>
      <c r="CE147" s="3"/>
      <c r="CF147" s="3"/>
      <c r="CG147" s="3"/>
      <c r="CH147" s="3"/>
      <c r="CI147" s="3"/>
      <c r="CJ147" s="3"/>
      <c r="CK147" s="3"/>
      <c r="CL147" s="3"/>
      <c r="CM147" s="3"/>
      <c r="CN147" s="3"/>
      <c r="CO147" s="3"/>
      <c r="CP147" s="3"/>
      <c r="CQ147" s="3"/>
      <c r="CR147" s="3"/>
      <c r="CS147" s="3"/>
      <c r="CT147" s="3"/>
      <c r="CU147" s="3"/>
      <c r="CV147" s="3"/>
      <c r="CW147" s="3"/>
      <c r="CX147" s="3"/>
      <c r="CY147" s="3"/>
      <c r="CZ147" s="3"/>
      <c r="DA147" s="3"/>
      <c r="DB147" s="3"/>
      <c r="DC147" s="3"/>
      <c r="DD147" s="3"/>
      <c r="DE147" s="3"/>
      <c r="DF147" s="3"/>
      <c r="DG147" s="3"/>
      <c r="DH147" s="3"/>
      <c r="DI147" s="3"/>
      <c r="DJ147" s="3"/>
      <c r="DK147" s="3"/>
      <c r="DL147" s="3"/>
      <c r="DM147" s="3"/>
      <c r="DN147" s="3"/>
      <c r="DO147" s="3"/>
      <c r="DP147" s="3"/>
      <c r="DQ147" s="3"/>
      <c r="DR147" s="3"/>
      <c r="DS147" s="3"/>
      <c r="DT147" s="3"/>
      <c r="DU147" s="3"/>
      <c r="DV147" s="3"/>
      <c r="DW147" s="3"/>
      <c r="DX147" s="3"/>
      <c r="DY147" s="3"/>
      <c r="DZ147" s="3"/>
      <c r="EA147" s="3"/>
      <c r="EB147" s="3"/>
      <c r="EC147" s="3"/>
      <c r="ED147" s="3"/>
      <c r="EE147" s="3"/>
      <c r="EF147" s="3"/>
      <c r="EG147" s="3"/>
      <c r="EH147" s="3"/>
      <c r="EI147" s="3"/>
      <c r="EJ147" s="3"/>
      <c r="EK147" s="3"/>
      <c r="EL147" s="3"/>
      <c r="EM147" s="3"/>
      <c r="EN147" s="3"/>
      <c r="EO147" s="3"/>
      <c r="EP147" s="3"/>
      <c r="EQ147" s="3"/>
      <c r="ER147" s="3"/>
      <c r="ES147" s="3"/>
      <c r="ET147" s="3"/>
      <c r="EU147" s="3"/>
      <c r="EV147" s="3"/>
      <c r="EW147" s="3"/>
      <c r="EX147" s="3"/>
      <c r="EY147" s="3"/>
      <c r="EZ147" s="3"/>
      <c r="FA147" s="3"/>
      <c r="FB147" s="3"/>
      <c r="FC147" s="3"/>
      <c r="FD147" s="3"/>
      <c r="FE147" s="3"/>
      <c r="FF147" s="3"/>
      <c r="FG147" s="3"/>
      <c r="FH147" s="3"/>
      <c r="FI147" s="3"/>
      <c r="FJ147" s="3"/>
      <c r="FK147" s="3"/>
      <c r="FL147" s="3"/>
      <c r="FM147" s="3"/>
      <c r="FN147" s="3"/>
      <c r="FO147" s="3"/>
      <c r="FP147" s="3"/>
      <c r="FQ147" s="3"/>
      <c r="FR147" s="3"/>
      <c r="FS147" s="3"/>
      <c r="FT147" s="3"/>
      <c r="FU147" s="3"/>
      <c r="FV147" s="3"/>
      <c r="FW147" s="3"/>
      <c r="FX147" s="3"/>
      <c r="FY147" s="3"/>
      <c r="FZ147" s="3"/>
      <c r="GA147" s="3"/>
      <c r="GB147" s="3"/>
      <c r="GC147" s="3"/>
      <c r="GD147" s="3"/>
      <c r="GE147" s="3"/>
      <c r="GF147" s="3"/>
      <c r="GG147" s="3"/>
      <c r="GH147" s="3"/>
      <c r="GI147" s="3"/>
      <c r="GJ147" s="3"/>
      <c r="GK147" s="3"/>
      <c r="GL147" s="3"/>
      <c r="GM147" s="3"/>
      <c r="GN147" s="3"/>
      <c r="GO147" s="3"/>
      <c r="GP147" s="3"/>
      <c r="GQ147" s="3"/>
      <c r="GR147" s="3"/>
      <c r="GS147" s="3"/>
      <c r="GT147" s="3"/>
      <c r="GU147" s="3"/>
      <c r="GV147" s="3"/>
      <c r="GW147" s="3"/>
      <c r="GX147" s="3"/>
      <c r="GY147" s="3"/>
      <c r="GZ147" s="3"/>
      <c r="HA147" s="3"/>
      <c r="HB147" s="3"/>
      <c r="HC147" s="3"/>
      <c r="HD147" s="3"/>
      <c r="HE147" s="3"/>
      <c r="HF147" s="3"/>
      <c r="HG147" s="3"/>
      <c r="HH147" s="3"/>
      <c r="HI147" s="3"/>
      <c r="HJ147" s="3"/>
      <c r="HK147" s="3"/>
      <c r="HL147" s="3"/>
      <c r="HM147" s="3"/>
      <c r="HN147" s="3"/>
      <c r="HO147" s="3"/>
      <c r="HP147" s="3"/>
      <c r="HQ147" s="3"/>
      <c r="HR147" s="3"/>
      <c r="HS147" s="3"/>
      <c r="HT147" s="3"/>
      <c r="HU147" s="3"/>
      <c r="HV147" s="3"/>
      <c r="HW147" s="3"/>
      <c r="HX147" s="3"/>
      <c r="HY147" s="3"/>
      <c r="HZ147" s="3"/>
      <c r="IA147" s="3"/>
      <c r="IB147" s="3"/>
      <c r="IC147" s="3"/>
      <c r="ID147" s="3"/>
      <c r="IE147" s="3"/>
      <c r="IF147" s="3"/>
      <c r="IG147" s="3"/>
      <c r="IH147" s="3"/>
      <c r="II147" s="3"/>
    </row>
    <row r="148" spans="1:243" ht="20.100000000000001" customHeight="1" thickBot="1" x14ac:dyDescent="0.25">
      <c r="A148" s="40" t="s">
        <v>137</v>
      </c>
      <c r="B148" s="12" t="s">
        <v>14</v>
      </c>
      <c r="C148" s="12"/>
      <c r="D148" s="12"/>
      <c r="E148" s="101"/>
      <c r="F148" s="53"/>
    </row>
    <row r="149" spans="1:243" x14ac:dyDescent="0.2">
      <c r="A149" s="35" t="s">
        <v>142</v>
      </c>
      <c r="B149" s="37" t="s">
        <v>165</v>
      </c>
      <c r="C149" s="43"/>
      <c r="D149" s="19" t="s">
        <v>56</v>
      </c>
      <c r="E149" s="103">
        <v>828</v>
      </c>
      <c r="F149" s="10">
        <f>C149*E149</f>
        <v>0</v>
      </c>
    </row>
    <row r="150" spans="1:243" s="2" customFormat="1" x14ac:dyDescent="0.2">
      <c r="A150" s="35" t="s">
        <v>354</v>
      </c>
      <c r="B150" s="38" t="s">
        <v>260</v>
      </c>
      <c r="C150" s="43"/>
      <c r="D150" s="19" t="s">
        <v>56</v>
      </c>
      <c r="E150" s="103">
        <v>3545</v>
      </c>
      <c r="F150" s="10">
        <f t="shared" ref="F150:F155" si="15">C150*E150</f>
        <v>0</v>
      </c>
    </row>
    <row r="151" spans="1:243" s="2" customFormat="1" x14ac:dyDescent="0.2">
      <c r="A151" s="35" t="s">
        <v>355</v>
      </c>
      <c r="B151" s="38" t="s">
        <v>261</v>
      </c>
      <c r="C151" s="43"/>
      <c r="D151" s="19" t="s">
        <v>56</v>
      </c>
      <c r="E151" s="103">
        <v>4116</v>
      </c>
      <c r="F151" s="10">
        <f t="shared" si="15"/>
        <v>0</v>
      </c>
    </row>
    <row r="152" spans="1:243" x14ac:dyDescent="0.2">
      <c r="A152" s="35" t="s">
        <v>356</v>
      </c>
      <c r="B152" s="38" t="s">
        <v>262</v>
      </c>
      <c r="C152" s="42"/>
      <c r="D152" s="19" t="s">
        <v>56</v>
      </c>
      <c r="E152" s="103">
        <v>3953</v>
      </c>
      <c r="F152" s="10">
        <f t="shared" si="15"/>
        <v>0</v>
      </c>
    </row>
    <row r="153" spans="1:243" x14ac:dyDescent="0.2">
      <c r="A153" s="35" t="s">
        <v>357</v>
      </c>
      <c r="B153" s="38" t="s">
        <v>265</v>
      </c>
      <c r="C153" s="42"/>
      <c r="D153" s="19" t="s">
        <v>56</v>
      </c>
      <c r="E153" s="103">
        <v>4524</v>
      </c>
      <c r="F153" s="10">
        <f t="shared" si="15"/>
        <v>0</v>
      </c>
    </row>
    <row r="154" spans="1:243" x14ac:dyDescent="0.2">
      <c r="A154" s="35" t="s">
        <v>358</v>
      </c>
      <c r="B154" s="38" t="s">
        <v>263</v>
      </c>
      <c r="C154" s="42"/>
      <c r="D154" s="19" t="s">
        <v>56</v>
      </c>
      <c r="E154" s="103">
        <v>4534</v>
      </c>
      <c r="F154" s="10">
        <f t="shared" si="15"/>
        <v>0</v>
      </c>
    </row>
    <row r="155" spans="1:243" x14ac:dyDescent="0.2">
      <c r="A155" s="35" t="s">
        <v>278</v>
      </c>
      <c r="B155" s="38" t="s">
        <v>264</v>
      </c>
      <c r="C155" s="42"/>
      <c r="D155" s="19" t="s">
        <v>56</v>
      </c>
      <c r="E155" s="103">
        <v>5105</v>
      </c>
      <c r="F155" s="10">
        <f t="shared" si="15"/>
        <v>0</v>
      </c>
    </row>
    <row r="156" spans="1:243" ht="20.100000000000001" customHeight="1" thickBot="1" x14ac:dyDescent="0.25">
      <c r="A156" s="40" t="s">
        <v>138</v>
      </c>
      <c r="B156" s="12" t="s">
        <v>15</v>
      </c>
      <c r="C156" s="11"/>
      <c r="D156" s="11"/>
      <c r="E156" s="101"/>
      <c r="F156" s="41"/>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c r="DI156" s="4"/>
      <c r="DJ156" s="4"/>
      <c r="DK156" s="4"/>
      <c r="DL156" s="4"/>
      <c r="DM156" s="4"/>
      <c r="DN156" s="4"/>
      <c r="DO156" s="4"/>
      <c r="DP156" s="4"/>
      <c r="DQ156" s="4"/>
      <c r="DR156" s="4"/>
      <c r="DS156" s="4"/>
      <c r="DT156" s="4"/>
      <c r="DU156" s="4"/>
      <c r="DV156" s="4"/>
      <c r="DW156" s="4"/>
      <c r="DX156" s="4"/>
      <c r="DY156" s="4"/>
      <c r="DZ156" s="4"/>
      <c r="EA156" s="4"/>
      <c r="EB156" s="4"/>
      <c r="EC156" s="4"/>
      <c r="ED156" s="4"/>
      <c r="EE156" s="4"/>
      <c r="EF156" s="4"/>
      <c r="EG156" s="4"/>
      <c r="EH156" s="4"/>
      <c r="EI156" s="4"/>
      <c r="EJ156" s="4"/>
      <c r="EK156" s="4"/>
      <c r="EL156" s="4"/>
      <c r="EM156" s="4"/>
      <c r="EN156" s="4"/>
      <c r="EO156" s="4"/>
      <c r="EP156" s="4"/>
      <c r="EQ156" s="4"/>
      <c r="ER156" s="4"/>
      <c r="ES156" s="4"/>
      <c r="ET156" s="4"/>
      <c r="EU156" s="4"/>
      <c r="EV156" s="4"/>
      <c r="EW156" s="4"/>
      <c r="EX156" s="4"/>
      <c r="EY156" s="4"/>
      <c r="EZ156" s="4"/>
      <c r="FA156" s="4"/>
      <c r="FB156" s="4"/>
      <c r="FC156" s="4"/>
      <c r="FD156" s="4"/>
      <c r="FE156" s="4"/>
      <c r="FF156" s="4"/>
      <c r="FG156" s="4"/>
      <c r="FH156" s="4"/>
      <c r="FI156" s="4"/>
      <c r="FJ156" s="4"/>
      <c r="FK156" s="4"/>
      <c r="FL156" s="4"/>
      <c r="FM156" s="4"/>
      <c r="FN156" s="4"/>
      <c r="FO156" s="4"/>
      <c r="FP156" s="4"/>
      <c r="FQ156" s="4"/>
      <c r="FR156" s="4"/>
      <c r="FS156" s="4"/>
      <c r="FT156" s="4"/>
      <c r="FU156" s="4"/>
      <c r="FV156" s="4"/>
      <c r="FW156" s="4"/>
      <c r="FX156" s="4"/>
      <c r="FY156" s="4"/>
      <c r="FZ156" s="4"/>
      <c r="GA156" s="4"/>
      <c r="GB156" s="4"/>
      <c r="GC156" s="4"/>
      <c r="GD156" s="4"/>
      <c r="GE156" s="4"/>
      <c r="GF156" s="4"/>
      <c r="GG156" s="4"/>
      <c r="GH156" s="4"/>
      <c r="GI156" s="4"/>
      <c r="GJ156" s="4"/>
      <c r="GK156" s="4"/>
      <c r="GL156" s="4"/>
      <c r="GM156" s="4"/>
      <c r="GN156" s="4"/>
      <c r="GO156" s="4"/>
      <c r="GP156" s="4"/>
      <c r="GQ156" s="4"/>
      <c r="GR156" s="4"/>
      <c r="GS156" s="4"/>
      <c r="GT156" s="4"/>
      <c r="GU156" s="4"/>
      <c r="GV156" s="4"/>
      <c r="GW156" s="4"/>
      <c r="GX156" s="4"/>
      <c r="GY156" s="4"/>
      <c r="GZ156" s="4"/>
      <c r="HA156" s="4"/>
      <c r="HB156" s="4"/>
      <c r="HC156" s="4"/>
      <c r="HD156" s="4"/>
      <c r="HE156" s="4"/>
      <c r="HF156" s="4"/>
      <c r="HG156" s="4"/>
      <c r="HH156" s="4"/>
      <c r="HI156" s="4"/>
      <c r="HJ156" s="4"/>
      <c r="HK156" s="4"/>
      <c r="HL156" s="4"/>
      <c r="HM156" s="4"/>
      <c r="HN156" s="4"/>
      <c r="HO156" s="4"/>
      <c r="HP156" s="4"/>
      <c r="HQ156" s="4"/>
      <c r="HR156" s="4"/>
      <c r="HS156" s="4"/>
      <c r="HT156" s="4"/>
      <c r="HU156" s="4"/>
      <c r="HV156" s="4"/>
      <c r="HW156" s="4"/>
      <c r="HX156" s="4"/>
      <c r="HY156" s="4"/>
      <c r="HZ156" s="4"/>
      <c r="IA156" s="4"/>
      <c r="IB156" s="4"/>
      <c r="IC156" s="4"/>
      <c r="ID156" s="4"/>
      <c r="IE156" s="4"/>
      <c r="IF156" s="4"/>
      <c r="IG156" s="4"/>
      <c r="IH156" s="4"/>
      <c r="II156" s="4"/>
    </row>
    <row r="157" spans="1:243" x14ac:dyDescent="0.2">
      <c r="A157" s="35" t="s">
        <v>143</v>
      </c>
      <c r="B157" s="37" t="s">
        <v>175</v>
      </c>
      <c r="C157" s="43"/>
      <c r="D157" s="19" t="s">
        <v>56</v>
      </c>
      <c r="E157" s="103">
        <v>129</v>
      </c>
      <c r="F157" s="10">
        <f>C157*E157</f>
        <v>0</v>
      </c>
    </row>
    <row r="158" spans="1:243" ht="25.5" x14ac:dyDescent="0.2">
      <c r="A158" s="35" t="s">
        <v>144</v>
      </c>
      <c r="B158" s="37" t="s">
        <v>176</v>
      </c>
      <c r="C158" s="43"/>
      <c r="D158" s="19" t="s">
        <v>56</v>
      </c>
      <c r="E158" s="103">
        <v>397</v>
      </c>
      <c r="F158" s="10">
        <f t="shared" ref="F158:F198" si="16">C158*E158</f>
        <v>0</v>
      </c>
    </row>
    <row r="159" spans="1:243" ht="38.25" x14ac:dyDescent="0.2">
      <c r="A159" s="35" t="s">
        <v>266</v>
      </c>
      <c r="B159" s="37" t="s">
        <v>375</v>
      </c>
      <c r="C159" s="43"/>
      <c r="D159" s="19" t="s">
        <v>56</v>
      </c>
      <c r="E159" s="103">
        <v>368</v>
      </c>
      <c r="F159" s="10">
        <f t="shared" si="16"/>
        <v>0</v>
      </c>
    </row>
    <row r="160" spans="1:243" ht="25.5" x14ac:dyDescent="0.2">
      <c r="A160" s="35" t="s">
        <v>157</v>
      </c>
      <c r="B160" s="38" t="s">
        <v>177</v>
      </c>
      <c r="C160" s="42"/>
      <c r="D160" s="19" t="s">
        <v>258</v>
      </c>
      <c r="E160" s="103">
        <v>485</v>
      </c>
      <c r="F160" s="10">
        <f t="shared" si="16"/>
        <v>0</v>
      </c>
    </row>
    <row r="161" spans="1:243" x14ac:dyDescent="0.2">
      <c r="A161" s="35" t="s">
        <v>158</v>
      </c>
      <c r="B161" s="38" t="s">
        <v>27</v>
      </c>
      <c r="C161" s="42"/>
      <c r="D161" s="19" t="s">
        <v>258</v>
      </c>
      <c r="E161" s="103">
        <v>574</v>
      </c>
      <c r="F161" s="10">
        <f t="shared" si="16"/>
        <v>0</v>
      </c>
    </row>
    <row r="162" spans="1:243" x14ac:dyDescent="0.2">
      <c r="A162" s="36" t="s">
        <v>178</v>
      </c>
      <c r="B162" s="38" t="s">
        <v>179</v>
      </c>
      <c r="C162" s="42"/>
      <c r="D162" s="19" t="s">
        <v>258</v>
      </c>
      <c r="E162" s="103">
        <v>334</v>
      </c>
      <c r="F162" s="10">
        <f t="shared" si="16"/>
        <v>0</v>
      </c>
    </row>
    <row r="163" spans="1:243" x14ac:dyDescent="0.2">
      <c r="A163" s="36" t="s">
        <v>180</v>
      </c>
      <c r="B163" s="38" t="s">
        <v>181</v>
      </c>
      <c r="C163" s="42"/>
      <c r="D163" s="19" t="s">
        <v>56</v>
      </c>
      <c r="E163" s="103">
        <v>200</v>
      </c>
      <c r="F163" s="10">
        <f t="shared" si="16"/>
        <v>0</v>
      </c>
    </row>
    <row r="164" spans="1:243" x14ac:dyDescent="0.2">
      <c r="A164" s="36" t="s">
        <v>182</v>
      </c>
      <c r="B164" s="38" t="s">
        <v>241</v>
      </c>
      <c r="C164" s="42"/>
      <c r="D164" s="19" t="s">
        <v>56</v>
      </c>
      <c r="E164" s="103">
        <v>110</v>
      </c>
      <c r="F164" s="10">
        <f t="shared" si="16"/>
        <v>0</v>
      </c>
    </row>
    <row r="165" spans="1:243" ht="24.75" customHeight="1" x14ac:dyDescent="0.2">
      <c r="A165" s="36" t="s">
        <v>183</v>
      </c>
      <c r="B165" s="38" t="s">
        <v>231</v>
      </c>
      <c r="C165" s="42"/>
      <c r="D165" s="19" t="s">
        <v>56</v>
      </c>
      <c r="E165" s="103">
        <v>110</v>
      </c>
      <c r="F165" s="10">
        <f t="shared" si="16"/>
        <v>0</v>
      </c>
    </row>
    <row r="166" spans="1:243" s="6" customFormat="1" x14ac:dyDescent="0.2">
      <c r="A166" s="36" t="s">
        <v>184</v>
      </c>
      <c r="B166" s="38" t="s">
        <v>185</v>
      </c>
      <c r="C166" s="42"/>
      <c r="D166" s="19" t="s">
        <v>56</v>
      </c>
      <c r="E166" s="103">
        <v>118</v>
      </c>
      <c r="F166" s="10">
        <f t="shared" si="16"/>
        <v>0</v>
      </c>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c r="EN166" s="1"/>
      <c r="EO166" s="1"/>
      <c r="EP166" s="1"/>
      <c r="EQ166" s="1"/>
      <c r="ER166" s="1"/>
      <c r="ES166" s="1"/>
      <c r="ET166" s="1"/>
      <c r="EU166" s="1"/>
      <c r="EV166" s="1"/>
      <c r="EW166" s="1"/>
      <c r="EX166" s="1"/>
      <c r="EY166" s="1"/>
      <c r="EZ166" s="1"/>
      <c r="FA166" s="1"/>
      <c r="FB166" s="1"/>
      <c r="FC166" s="1"/>
      <c r="FD166" s="1"/>
      <c r="FE166" s="1"/>
      <c r="FF166" s="1"/>
      <c r="FG166" s="1"/>
      <c r="FH166" s="1"/>
      <c r="FI166" s="1"/>
      <c r="FJ166" s="1"/>
      <c r="FK166" s="1"/>
      <c r="FL166" s="1"/>
      <c r="FM166" s="1"/>
      <c r="FN166" s="1"/>
      <c r="FO166" s="1"/>
      <c r="FP166" s="1"/>
      <c r="FQ166" s="1"/>
      <c r="FR166" s="1"/>
      <c r="FS166" s="1"/>
      <c r="FT166" s="1"/>
      <c r="FU166" s="1"/>
      <c r="FV166" s="1"/>
      <c r="FW166" s="1"/>
      <c r="FX166" s="1"/>
      <c r="FY166" s="1"/>
      <c r="FZ166" s="1"/>
      <c r="GA166" s="1"/>
      <c r="GB166" s="1"/>
      <c r="GC166" s="1"/>
      <c r="GD166" s="1"/>
      <c r="GE166" s="1"/>
      <c r="GF166" s="1"/>
      <c r="GG166" s="1"/>
      <c r="GH166" s="1"/>
      <c r="GI166" s="1"/>
      <c r="GJ166" s="1"/>
      <c r="GK166" s="1"/>
      <c r="GL166" s="1"/>
      <c r="GM166" s="1"/>
      <c r="GN166" s="1"/>
      <c r="GO166" s="1"/>
      <c r="GP166" s="1"/>
      <c r="GQ166" s="1"/>
      <c r="GR166" s="1"/>
      <c r="GS166" s="1"/>
      <c r="GT166" s="1"/>
      <c r="GU166" s="1"/>
      <c r="GV166" s="1"/>
      <c r="GW166" s="1"/>
      <c r="GX166" s="1"/>
      <c r="GY166" s="1"/>
      <c r="GZ166" s="1"/>
      <c r="HA166" s="1"/>
      <c r="HB166" s="1"/>
      <c r="HC166" s="1"/>
      <c r="HD166" s="1"/>
      <c r="HE166" s="1"/>
      <c r="HF166" s="1"/>
      <c r="HG166" s="1"/>
      <c r="HH166" s="1"/>
      <c r="HI166" s="1"/>
      <c r="HJ166" s="1"/>
      <c r="HK166" s="1"/>
      <c r="HL166" s="1"/>
      <c r="HM166" s="1"/>
      <c r="HN166" s="1"/>
      <c r="HO166" s="1"/>
      <c r="HP166" s="1"/>
      <c r="HQ166" s="1"/>
      <c r="HR166" s="1"/>
      <c r="HS166" s="1"/>
      <c r="HT166" s="1"/>
      <c r="HU166" s="1"/>
      <c r="HV166" s="1"/>
      <c r="HW166" s="1"/>
      <c r="HX166" s="1"/>
      <c r="HY166" s="1"/>
      <c r="HZ166" s="1"/>
      <c r="IA166" s="1"/>
      <c r="IB166" s="1"/>
      <c r="IC166" s="1"/>
      <c r="ID166" s="1"/>
      <c r="IE166" s="1"/>
      <c r="IF166" s="1"/>
      <c r="IG166" s="1"/>
      <c r="IH166" s="1"/>
      <c r="II166" s="1"/>
    </row>
    <row r="167" spans="1:243" ht="25.5" x14ac:dyDescent="0.2">
      <c r="A167" s="36" t="s">
        <v>186</v>
      </c>
      <c r="B167" s="38" t="s">
        <v>434</v>
      </c>
      <c r="C167" s="42"/>
      <c r="D167" s="19" t="s">
        <v>56</v>
      </c>
      <c r="E167" s="103">
        <v>159</v>
      </c>
      <c r="F167" s="10">
        <f t="shared" si="16"/>
        <v>0</v>
      </c>
    </row>
    <row r="168" spans="1:243" ht="12.75" customHeight="1" x14ac:dyDescent="0.2">
      <c r="A168" s="36" t="s">
        <v>187</v>
      </c>
      <c r="B168" s="38" t="s">
        <v>435</v>
      </c>
      <c r="C168" s="42"/>
      <c r="D168" s="19" t="s">
        <v>56</v>
      </c>
      <c r="E168" s="103">
        <v>143</v>
      </c>
      <c r="F168" s="10">
        <f t="shared" si="16"/>
        <v>0</v>
      </c>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c r="BA168" s="6"/>
      <c r="BB168" s="6"/>
      <c r="BC168" s="6"/>
      <c r="BD168" s="6"/>
      <c r="BE168" s="6"/>
      <c r="BF168" s="6"/>
      <c r="BG168" s="6"/>
      <c r="BH168" s="6"/>
      <c r="BI168" s="6"/>
      <c r="BJ168" s="6"/>
      <c r="BK168" s="6"/>
      <c r="BL168" s="6"/>
      <c r="BM168" s="6"/>
      <c r="BN168" s="6"/>
      <c r="BO168" s="6"/>
      <c r="BP168" s="6"/>
      <c r="BQ168" s="6"/>
      <c r="BR168" s="6"/>
      <c r="BS168" s="6"/>
      <c r="BT168" s="6"/>
      <c r="BU168" s="6"/>
      <c r="BV168" s="6"/>
      <c r="BW168" s="6"/>
      <c r="BX168" s="6"/>
      <c r="BY168" s="6"/>
      <c r="BZ168" s="6"/>
      <c r="CA168" s="6"/>
      <c r="CB168" s="6"/>
      <c r="CC168" s="6"/>
      <c r="CD168" s="6"/>
      <c r="CE168" s="6"/>
      <c r="CF168" s="6"/>
      <c r="CG168" s="6"/>
      <c r="CH168" s="6"/>
      <c r="CI168" s="6"/>
      <c r="CJ168" s="6"/>
      <c r="CK168" s="6"/>
      <c r="CL168" s="6"/>
      <c r="CM168" s="6"/>
      <c r="CN168" s="6"/>
      <c r="CO168" s="6"/>
      <c r="CP168" s="6"/>
      <c r="CQ168" s="6"/>
      <c r="CR168" s="6"/>
      <c r="CS168" s="6"/>
      <c r="CT168" s="6"/>
      <c r="CU168" s="6"/>
      <c r="CV168" s="6"/>
      <c r="CW168" s="6"/>
      <c r="CX168" s="6"/>
      <c r="CY168" s="6"/>
      <c r="CZ168" s="6"/>
      <c r="DA168" s="6"/>
      <c r="DB168" s="6"/>
      <c r="DC168" s="6"/>
      <c r="DD168" s="6"/>
      <c r="DE168" s="6"/>
      <c r="DF168" s="6"/>
      <c r="DG168" s="6"/>
      <c r="DH168" s="6"/>
      <c r="DI168" s="6"/>
      <c r="DJ168" s="6"/>
      <c r="DK168" s="6"/>
      <c r="DL168" s="6"/>
      <c r="DM168" s="6"/>
      <c r="DN168" s="6"/>
      <c r="DO168" s="6"/>
      <c r="DP168" s="6"/>
      <c r="DQ168" s="6"/>
      <c r="DR168" s="6"/>
      <c r="DS168" s="6"/>
      <c r="DT168" s="6"/>
      <c r="DU168" s="6"/>
      <c r="DV168" s="6"/>
      <c r="DW168" s="6"/>
      <c r="DX168" s="6"/>
      <c r="DY168" s="6"/>
      <c r="DZ168" s="6"/>
      <c r="EA168" s="6"/>
      <c r="EB168" s="6"/>
      <c r="EC168" s="6"/>
      <c r="ED168" s="6"/>
      <c r="EE168" s="6"/>
      <c r="EF168" s="6"/>
      <c r="EG168" s="6"/>
      <c r="EH168" s="6"/>
      <c r="EI168" s="6"/>
      <c r="EJ168" s="6"/>
      <c r="EK168" s="6"/>
      <c r="EL168" s="6"/>
      <c r="EM168" s="6"/>
      <c r="EN168" s="6"/>
      <c r="EO168" s="6"/>
      <c r="EP168" s="6"/>
      <c r="EQ168" s="6"/>
      <c r="ER168" s="6"/>
      <c r="ES168" s="6"/>
      <c r="ET168" s="6"/>
      <c r="EU168" s="6"/>
      <c r="EV168" s="6"/>
      <c r="EW168" s="6"/>
      <c r="EX168" s="6"/>
      <c r="EY168" s="6"/>
      <c r="EZ168" s="6"/>
      <c r="FA168" s="6"/>
      <c r="FB168" s="6"/>
      <c r="FC168" s="6"/>
      <c r="FD168" s="6"/>
      <c r="FE168" s="6"/>
      <c r="FF168" s="6"/>
      <c r="FG168" s="6"/>
      <c r="FH168" s="6"/>
      <c r="FI168" s="6"/>
      <c r="FJ168" s="6"/>
      <c r="FK168" s="6"/>
      <c r="FL168" s="6"/>
      <c r="FM168" s="6"/>
      <c r="FN168" s="6"/>
      <c r="FO168" s="6"/>
      <c r="FP168" s="6"/>
      <c r="FQ168" s="6"/>
      <c r="FR168" s="6"/>
      <c r="FS168" s="6"/>
      <c r="FT168" s="6"/>
      <c r="FU168" s="6"/>
      <c r="FV168" s="6"/>
      <c r="FW168" s="6"/>
      <c r="FX168" s="6"/>
      <c r="FY168" s="6"/>
      <c r="FZ168" s="6"/>
      <c r="GA168" s="6"/>
      <c r="GB168" s="6"/>
      <c r="GC168" s="6"/>
      <c r="GD168" s="6"/>
      <c r="GE168" s="6"/>
      <c r="GF168" s="6"/>
      <c r="GG168" s="6"/>
      <c r="GH168" s="6"/>
      <c r="GI168" s="6"/>
      <c r="GJ168" s="6"/>
      <c r="GK168" s="6"/>
      <c r="GL168" s="6"/>
      <c r="GM168" s="6"/>
      <c r="GN168" s="6"/>
      <c r="GO168" s="6"/>
      <c r="GP168" s="6"/>
      <c r="GQ168" s="6"/>
      <c r="GR168" s="6"/>
      <c r="GS168" s="6"/>
      <c r="GT168" s="6"/>
      <c r="GU168" s="6"/>
      <c r="GV168" s="6"/>
      <c r="GW168" s="6"/>
      <c r="GX168" s="6"/>
      <c r="GY168" s="6"/>
      <c r="GZ168" s="6"/>
      <c r="HA168" s="6"/>
      <c r="HB168" s="6"/>
      <c r="HC168" s="6"/>
      <c r="HD168" s="6"/>
      <c r="HE168" s="6"/>
      <c r="HF168" s="6"/>
      <c r="HG168" s="6"/>
      <c r="HH168" s="6"/>
      <c r="HI168" s="6"/>
      <c r="HJ168" s="6"/>
      <c r="HK168" s="6"/>
      <c r="HL168" s="6"/>
      <c r="HM168" s="6"/>
      <c r="HN168" s="6"/>
      <c r="HO168" s="6"/>
      <c r="HP168" s="6"/>
      <c r="HQ168" s="6"/>
      <c r="HR168" s="6"/>
      <c r="HS168" s="6"/>
      <c r="HT168" s="6"/>
      <c r="HU168" s="6"/>
      <c r="HV168" s="6"/>
      <c r="HW168" s="6"/>
      <c r="HX168" s="6"/>
      <c r="HY168" s="6"/>
      <c r="HZ168" s="6"/>
      <c r="IA168" s="6"/>
      <c r="IB168" s="6"/>
      <c r="IC168" s="6"/>
      <c r="ID168" s="6"/>
      <c r="IE168" s="6"/>
      <c r="IF168" s="6"/>
      <c r="IG168" s="6"/>
      <c r="IH168" s="6"/>
      <c r="II168" s="6"/>
    </row>
    <row r="169" spans="1:243" s="2" customFormat="1" ht="17.25" customHeight="1" x14ac:dyDescent="0.2">
      <c r="A169" s="36" t="s">
        <v>337</v>
      </c>
      <c r="B169" s="38" t="s">
        <v>436</v>
      </c>
      <c r="C169" s="42"/>
      <c r="D169" s="19" t="s">
        <v>56</v>
      </c>
      <c r="E169" s="103">
        <v>57</v>
      </c>
      <c r="F169" s="10">
        <f t="shared" si="16"/>
        <v>0</v>
      </c>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c r="DC169" s="5"/>
      <c r="DD169" s="5"/>
      <c r="DE169" s="5"/>
      <c r="DF169" s="5"/>
      <c r="DG169" s="5"/>
      <c r="DH169" s="5"/>
      <c r="DI169" s="5"/>
      <c r="DJ169" s="5"/>
      <c r="DK169" s="5"/>
      <c r="DL169" s="5"/>
      <c r="DM169" s="5"/>
      <c r="DN169" s="5"/>
      <c r="DO169" s="5"/>
      <c r="DP169" s="5"/>
      <c r="DQ169" s="5"/>
      <c r="DR169" s="5"/>
      <c r="DS169" s="5"/>
      <c r="DT169" s="5"/>
      <c r="DU169" s="5"/>
      <c r="DV169" s="5"/>
      <c r="DW169" s="5"/>
      <c r="DX169" s="5"/>
      <c r="DY169" s="5"/>
      <c r="DZ169" s="5"/>
      <c r="EA169" s="5"/>
      <c r="EB169" s="5"/>
      <c r="EC169" s="5"/>
      <c r="ED169" s="5"/>
      <c r="EE169" s="5"/>
      <c r="EF169" s="5"/>
      <c r="EG169" s="5"/>
      <c r="EH169" s="5"/>
      <c r="EI169" s="5"/>
      <c r="EJ169" s="5"/>
      <c r="EK169" s="5"/>
      <c r="EL169" s="5"/>
      <c r="EM169" s="5"/>
      <c r="EN169" s="5"/>
      <c r="EO169" s="5"/>
      <c r="EP169" s="5"/>
      <c r="EQ169" s="5"/>
      <c r="ER169" s="5"/>
      <c r="ES169" s="5"/>
      <c r="ET169" s="5"/>
      <c r="EU169" s="5"/>
      <c r="EV169" s="5"/>
      <c r="EW169" s="5"/>
      <c r="EX169" s="5"/>
      <c r="EY169" s="5"/>
      <c r="EZ169" s="5"/>
      <c r="FA169" s="5"/>
      <c r="FB169" s="5"/>
      <c r="FC169" s="5"/>
      <c r="FD169" s="5"/>
      <c r="FE169" s="5"/>
      <c r="FF169" s="5"/>
      <c r="FG169" s="5"/>
      <c r="FH169" s="5"/>
      <c r="FI169" s="5"/>
      <c r="FJ169" s="5"/>
      <c r="FK169" s="5"/>
      <c r="FL169" s="5"/>
      <c r="FM169" s="5"/>
      <c r="FN169" s="5"/>
      <c r="FO169" s="5"/>
      <c r="FP169" s="5"/>
      <c r="FQ169" s="5"/>
      <c r="FR169" s="5"/>
      <c r="FS169" s="5"/>
      <c r="FT169" s="5"/>
      <c r="FU169" s="5"/>
      <c r="FV169" s="5"/>
      <c r="FW169" s="5"/>
      <c r="FX169" s="5"/>
      <c r="FY169" s="5"/>
      <c r="FZ169" s="5"/>
      <c r="GA169" s="5"/>
      <c r="GB169" s="5"/>
      <c r="GC169" s="5"/>
      <c r="GD169" s="5"/>
      <c r="GE169" s="5"/>
      <c r="GF169" s="5"/>
      <c r="GG169" s="5"/>
      <c r="GH169" s="5"/>
      <c r="GI169" s="5"/>
      <c r="GJ169" s="5"/>
      <c r="GK169" s="5"/>
      <c r="GL169" s="5"/>
      <c r="GM169" s="5"/>
      <c r="GN169" s="5"/>
      <c r="GO169" s="5"/>
      <c r="GP169" s="5"/>
      <c r="GQ169" s="5"/>
      <c r="GR169" s="5"/>
      <c r="GS169" s="5"/>
      <c r="GT169" s="5"/>
      <c r="GU169" s="5"/>
      <c r="GV169" s="5"/>
      <c r="GW169" s="5"/>
      <c r="GX169" s="5"/>
      <c r="GY169" s="5"/>
      <c r="GZ169" s="5"/>
      <c r="HA169" s="5"/>
      <c r="HB169" s="5"/>
      <c r="HC169" s="5"/>
      <c r="HD169" s="5"/>
      <c r="HE169" s="5"/>
      <c r="HF169" s="5"/>
      <c r="HG169" s="5"/>
      <c r="HH169" s="5"/>
      <c r="HI169" s="5"/>
      <c r="HJ169" s="5"/>
      <c r="HK169" s="5"/>
      <c r="HL169" s="5"/>
      <c r="HM169" s="5"/>
      <c r="HN169" s="5"/>
      <c r="HO169" s="5"/>
      <c r="HP169" s="5"/>
      <c r="HQ169" s="5"/>
      <c r="HR169" s="5"/>
      <c r="HS169" s="5"/>
      <c r="HT169" s="5"/>
      <c r="HU169" s="5"/>
      <c r="HV169" s="5"/>
      <c r="HW169" s="5"/>
      <c r="HX169" s="5"/>
      <c r="HY169" s="5"/>
      <c r="HZ169" s="5"/>
      <c r="IA169" s="5"/>
      <c r="IB169" s="5"/>
      <c r="IC169" s="5"/>
      <c r="ID169" s="5"/>
      <c r="IE169" s="5"/>
      <c r="IF169" s="5"/>
      <c r="IG169" s="5"/>
      <c r="IH169" s="5"/>
      <c r="II169" s="5"/>
    </row>
    <row r="170" spans="1:243" s="4" customFormat="1" ht="27" customHeight="1" x14ac:dyDescent="0.2">
      <c r="A170" s="54" t="s">
        <v>404</v>
      </c>
      <c r="B170" s="38" t="s">
        <v>233</v>
      </c>
      <c r="C170" s="42"/>
      <c r="D170" s="19" t="s">
        <v>56</v>
      </c>
      <c r="E170" s="103">
        <v>106</v>
      </c>
      <c r="F170" s="10">
        <f t="shared" si="16"/>
        <v>0</v>
      </c>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c r="FC170" s="1"/>
      <c r="FD170" s="1"/>
      <c r="FE170" s="1"/>
      <c r="FF170" s="1"/>
      <c r="FG170" s="1"/>
      <c r="FH170" s="1"/>
      <c r="FI170" s="1"/>
      <c r="FJ170" s="1"/>
      <c r="FK170" s="1"/>
      <c r="FL170" s="1"/>
      <c r="FM170" s="1"/>
      <c r="FN170" s="1"/>
      <c r="FO170" s="1"/>
      <c r="FP170" s="1"/>
      <c r="FQ170" s="1"/>
      <c r="FR170" s="1"/>
      <c r="FS170" s="1"/>
      <c r="FT170" s="1"/>
      <c r="FU170" s="1"/>
      <c r="FV170" s="1"/>
      <c r="FW170" s="1"/>
      <c r="FX170" s="1"/>
      <c r="FY170" s="1"/>
      <c r="FZ170" s="1"/>
      <c r="GA170" s="1"/>
      <c r="GB170" s="1"/>
      <c r="GC170" s="1"/>
      <c r="GD170" s="1"/>
      <c r="GE170" s="1"/>
      <c r="GF170" s="1"/>
      <c r="GG170" s="1"/>
      <c r="GH170" s="1"/>
      <c r="GI170" s="1"/>
      <c r="GJ170" s="1"/>
      <c r="GK170" s="1"/>
      <c r="GL170" s="1"/>
      <c r="GM170" s="1"/>
      <c r="GN170" s="1"/>
      <c r="GO170" s="1"/>
      <c r="GP170" s="1"/>
      <c r="GQ170" s="1"/>
      <c r="GR170" s="1"/>
      <c r="GS170" s="1"/>
      <c r="GT170" s="1"/>
      <c r="GU170" s="1"/>
      <c r="GV170" s="1"/>
      <c r="GW170" s="1"/>
      <c r="GX170" s="1"/>
      <c r="GY170" s="1"/>
      <c r="GZ170" s="1"/>
      <c r="HA170" s="1"/>
      <c r="HB170" s="1"/>
      <c r="HC170" s="1"/>
      <c r="HD170" s="1"/>
      <c r="HE170" s="1"/>
      <c r="HF170" s="1"/>
      <c r="HG170" s="1"/>
      <c r="HH170" s="1"/>
      <c r="HI170" s="1"/>
      <c r="HJ170" s="1"/>
      <c r="HK170" s="1"/>
      <c r="HL170" s="1"/>
      <c r="HM170" s="1"/>
      <c r="HN170" s="1"/>
      <c r="HO170" s="1"/>
      <c r="HP170" s="1"/>
      <c r="HQ170" s="1"/>
      <c r="HR170" s="1"/>
      <c r="HS170" s="1"/>
      <c r="HT170" s="1"/>
      <c r="HU170" s="1"/>
      <c r="HV170" s="1"/>
      <c r="HW170" s="1"/>
      <c r="HX170" s="1"/>
      <c r="HY170" s="1"/>
      <c r="HZ170" s="1"/>
      <c r="IA170" s="1"/>
      <c r="IB170" s="1"/>
      <c r="IC170" s="1"/>
      <c r="ID170" s="1"/>
      <c r="IE170" s="1"/>
      <c r="IF170" s="1"/>
      <c r="IG170" s="1"/>
      <c r="IH170" s="1"/>
      <c r="II170" s="1"/>
    </row>
    <row r="171" spans="1:243" x14ac:dyDescent="0.2">
      <c r="A171" s="54" t="s">
        <v>188</v>
      </c>
      <c r="B171" s="38" t="s">
        <v>232</v>
      </c>
      <c r="C171" s="42"/>
      <c r="D171" s="19" t="s">
        <v>56</v>
      </c>
      <c r="E171" s="103">
        <v>161</v>
      </c>
      <c r="F171" s="10">
        <f t="shared" si="16"/>
        <v>0</v>
      </c>
    </row>
    <row r="172" spans="1:243" x14ac:dyDescent="0.2">
      <c r="A172" s="54" t="s">
        <v>193</v>
      </c>
      <c r="B172" s="38" t="s">
        <v>189</v>
      </c>
      <c r="C172" s="42"/>
      <c r="D172" s="19" t="s">
        <v>56</v>
      </c>
      <c r="E172" s="103">
        <v>245</v>
      </c>
      <c r="F172" s="10">
        <f t="shared" si="16"/>
        <v>0</v>
      </c>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c r="CZ172" s="4"/>
      <c r="DA172" s="4"/>
      <c r="DB172" s="4"/>
      <c r="DC172" s="4"/>
      <c r="DD172" s="4"/>
      <c r="DE172" s="4"/>
      <c r="DF172" s="4"/>
      <c r="DG172" s="4"/>
      <c r="DH172" s="4"/>
      <c r="DI172" s="4"/>
      <c r="DJ172" s="4"/>
      <c r="DK172" s="4"/>
      <c r="DL172" s="4"/>
      <c r="DM172" s="4"/>
      <c r="DN172" s="4"/>
      <c r="DO172" s="4"/>
      <c r="DP172" s="4"/>
      <c r="DQ172" s="4"/>
      <c r="DR172" s="4"/>
      <c r="DS172" s="4"/>
      <c r="DT172" s="4"/>
      <c r="DU172" s="4"/>
      <c r="DV172" s="4"/>
      <c r="DW172" s="4"/>
      <c r="DX172" s="4"/>
      <c r="DY172" s="4"/>
      <c r="DZ172" s="4"/>
      <c r="EA172" s="4"/>
      <c r="EB172" s="4"/>
      <c r="EC172" s="4"/>
      <c r="ED172" s="4"/>
      <c r="EE172" s="4"/>
      <c r="EF172" s="4"/>
      <c r="EG172" s="4"/>
      <c r="EH172" s="4"/>
      <c r="EI172" s="4"/>
      <c r="EJ172" s="4"/>
      <c r="EK172" s="4"/>
      <c r="EL172" s="4"/>
      <c r="EM172" s="4"/>
      <c r="EN172" s="4"/>
      <c r="EO172" s="4"/>
      <c r="EP172" s="4"/>
      <c r="EQ172" s="4"/>
      <c r="ER172" s="4"/>
      <c r="ES172" s="4"/>
      <c r="ET172" s="4"/>
      <c r="EU172" s="4"/>
      <c r="EV172" s="4"/>
      <c r="EW172" s="4"/>
      <c r="EX172" s="4"/>
      <c r="EY172" s="4"/>
      <c r="EZ172" s="4"/>
      <c r="FA172" s="4"/>
      <c r="FB172" s="4"/>
      <c r="FC172" s="4"/>
      <c r="FD172" s="4"/>
      <c r="FE172" s="4"/>
      <c r="FF172" s="4"/>
      <c r="FG172" s="4"/>
      <c r="FH172" s="4"/>
      <c r="FI172" s="4"/>
      <c r="FJ172" s="4"/>
      <c r="FK172" s="4"/>
      <c r="FL172" s="4"/>
      <c r="FM172" s="4"/>
      <c r="FN172" s="4"/>
      <c r="FO172" s="4"/>
      <c r="FP172" s="4"/>
      <c r="FQ172" s="4"/>
      <c r="FR172" s="4"/>
      <c r="FS172" s="4"/>
      <c r="FT172" s="4"/>
      <c r="FU172" s="4"/>
      <c r="FV172" s="4"/>
      <c r="FW172" s="4"/>
      <c r="FX172" s="4"/>
      <c r="FY172" s="4"/>
      <c r="FZ172" s="4"/>
      <c r="GA172" s="4"/>
      <c r="GB172" s="4"/>
      <c r="GC172" s="4"/>
      <c r="GD172" s="4"/>
      <c r="GE172" s="4"/>
      <c r="GF172" s="4"/>
      <c r="GG172" s="4"/>
      <c r="GH172" s="4"/>
      <c r="GI172" s="4"/>
      <c r="GJ172" s="4"/>
      <c r="GK172" s="4"/>
      <c r="GL172" s="4"/>
      <c r="GM172" s="4"/>
      <c r="GN172" s="4"/>
      <c r="GO172" s="4"/>
      <c r="GP172" s="4"/>
      <c r="GQ172" s="4"/>
      <c r="GR172" s="4"/>
      <c r="GS172" s="4"/>
      <c r="GT172" s="4"/>
      <c r="GU172" s="4"/>
      <c r="GV172" s="4"/>
      <c r="GW172" s="4"/>
      <c r="GX172" s="4"/>
      <c r="GY172" s="4"/>
      <c r="GZ172" s="4"/>
      <c r="HA172" s="4"/>
      <c r="HB172" s="4"/>
      <c r="HC172" s="4"/>
      <c r="HD172" s="4"/>
      <c r="HE172" s="4"/>
      <c r="HF172" s="4"/>
      <c r="HG172" s="4"/>
      <c r="HH172" s="4"/>
      <c r="HI172" s="4"/>
      <c r="HJ172" s="4"/>
      <c r="HK172" s="4"/>
      <c r="HL172" s="4"/>
      <c r="HM172" s="4"/>
      <c r="HN172" s="4"/>
      <c r="HO172" s="4"/>
      <c r="HP172" s="4"/>
      <c r="HQ172" s="4"/>
      <c r="HR172" s="4"/>
      <c r="HS172" s="4"/>
      <c r="HT172" s="4"/>
      <c r="HU172" s="4"/>
      <c r="HV172" s="4"/>
      <c r="HW172" s="4"/>
      <c r="HX172" s="4"/>
      <c r="HY172" s="4"/>
      <c r="HZ172" s="4"/>
      <c r="IA172" s="4"/>
      <c r="IB172" s="4"/>
      <c r="IC172" s="4"/>
      <c r="ID172" s="4"/>
      <c r="IE172" s="4"/>
      <c r="IF172" s="4"/>
      <c r="IG172" s="4"/>
      <c r="IH172" s="4"/>
      <c r="II172" s="4"/>
    </row>
    <row r="173" spans="1:243" x14ac:dyDescent="0.2">
      <c r="A173" s="54" t="s">
        <v>194</v>
      </c>
      <c r="B173" s="38" t="s">
        <v>190</v>
      </c>
      <c r="C173" s="42"/>
      <c r="D173" s="19" t="s">
        <v>56</v>
      </c>
      <c r="E173" s="103">
        <v>294</v>
      </c>
      <c r="F173" s="10">
        <f t="shared" si="16"/>
        <v>0</v>
      </c>
    </row>
    <row r="174" spans="1:243" x14ac:dyDescent="0.2">
      <c r="A174" s="54" t="s">
        <v>195</v>
      </c>
      <c r="B174" s="38" t="s">
        <v>191</v>
      </c>
      <c r="C174" s="42"/>
      <c r="D174" s="19" t="s">
        <v>56</v>
      </c>
      <c r="E174" s="103">
        <v>37</v>
      </c>
      <c r="F174" s="10">
        <f t="shared" si="16"/>
        <v>0</v>
      </c>
    </row>
    <row r="175" spans="1:243" x14ac:dyDescent="0.2">
      <c r="A175" s="54" t="s">
        <v>196</v>
      </c>
      <c r="B175" s="38" t="s">
        <v>286</v>
      </c>
      <c r="C175" s="42"/>
      <c r="D175" s="19" t="s">
        <v>56</v>
      </c>
      <c r="E175" s="103">
        <v>65</v>
      </c>
      <c r="F175" s="10">
        <f t="shared" si="16"/>
        <v>0</v>
      </c>
    </row>
    <row r="176" spans="1:243" s="7" customFormat="1" x14ac:dyDescent="0.2">
      <c r="A176" s="54" t="s">
        <v>197</v>
      </c>
      <c r="B176" s="38" t="s">
        <v>192</v>
      </c>
      <c r="C176" s="42"/>
      <c r="D176" s="19" t="s">
        <v>56</v>
      </c>
      <c r="E176" s="103">
        <v>163</v>
      </c>
      <c r="F176" s="10">
        <f t="shared" si="16"/>
        <v>0</v>
      </c>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c r="EX176" s="1"/>
      <c r="EY176" s="1"/>
      <c r="EZ176" s="1"/>
      <c r="FA176" s="1"/>
      <c r="FB176" s="1"/>
      <c r="FC176" s="1"/>
      <c r="FD176" s="1"/>
      <c r="FE176" s="1"/>
      <c r="FF176" s="1"/>
      <c r="FG176" s="1"/>
      <c r="FH176" s="1"/>
      <c r="FI176" s="1"/>
      <c r="FJ176" s="1"/>
      <c r="FK176" s="1"/>
      <c r="FL176" s="1"/>
      <c r="FM176" s="1"/>
      <c r="FN176" s="1"/>
      <c r="FO176" s="1"/>
      <c r="FP176" s="1"/>
      <c r="FQ176" s="1"/>
      <c r="FR176" s="1"/>
      <c r="FS176" s="1"/>
      <c r="FT176" s="1"/>
      <c r="FU176" s="1"/>
      <c r="FV176" s="1"/>
      <c r="FW176" s="1"/>
      <c r="FX176" s="1"/>
      <c r="FY176" s="1"/>
      <c r="FZ176" s="1"/>
      <c r="GA176" s="1"/>
      <c r="GB176" s="1"/>
      <c r="GC176" s="1"/>
      <c r="GD176" s="1"/>
      <c r="GE176" s="1"/>
      <c r="GF176" s="1"/>
      <c r="GG176" s="1"/>
      <c r="GH176" s="1"/>
      <c r="GI176" s="1"/>
      <c r="GJ176" s="1"/>
      <c r="GK176" s="1"/>
      <c r="GL176" s="1"/>
      <c r="GM176" s="1"/>
      <c r="GN176" s="1"/>
      <c r="GO176" s="1"/>
      <c r="GP176" s="1"/>
      <c r="GQ176" s="1"/>
      <c r="GR176" s="1"/>
      <c r="GS176" s="1"/>
      <c r="GT176" s="1"/>
      <c r="GU176" s="1"/>
      <c r="GV176" s="1"/>
      <c r="GW176" s="1"/>
      <c r="GX176" s="1"/>
      <c r="GY176" s="1"/>
      <c r="GZ176" s="1"/>
      <c r="HA176" s="1"/>
      <c r="HB176" s="1"/>
      <c r="HC176" s="1"/>
      <c r="HD176" s="1"/>
      <c r="HE176" s="1"/>
      <c r="HF176" s="1"/>
      <c r="HG176" s="1"/>
      <c r="HH176" s="1"/>
      <c r="HI176" s="1"/>
      <c r="HJ176" s="1"/>
      <c r="HK176" s="1"/>
      <c r="HL176" s="1"/>
      <c r="HM176" s="1"/>
      <c r="HN176" s="1"/>
      <c r="HO176" s="1"/>
      <c r="HP176" s="1"/>
      <c r="HQ176" s="1"/>
      <c r="HR176" s="1"/>
      <c r="HS176" s="1"/>
      <c r="HT176" s="1"/>
      <c r="HU176" s="1"/>
      <c r="HV176" s="1"/>
      <c r="HW176" s="1"/>
      <c r="HX176" s="1"/>
      <c r="HY176" s="1"/>
      <c r="HZ176" s="1"/>
      <c r="IA176" s="1"/>
      <c r="IB176" s="1"/>
      <c r="IC176" s="1"/>
      <c r="ID176" s="1"/>
      <c r="IE176" s="1"/>
      <c r="IF176" s="1"/>
      <c r="IG176" s="1"/>
      <c r="IH176" s="1"/>
      <c r="II176" s="1"/>
    </row>
    <row r="177" spans="1:243" x14ac:dyDescent="0.2">
      <c r="A177" s="54" t="s">
        <v>198</v>
      </c>
      <c r="B177" s="38" t="s">
        <v>437</v>
      </c>
      <c r="C177" s="42"/>
      <c r="D177" s="19" t="s">
        <v>56</v>
      </c>
      <c r="E177" s="103">
        <v>255</v>
      </c>
      <c r="F177" s="10">
        <f t="shared" si="16"/>
        <v>0</v>
      </c>
    </row>
    <row r="178" spans="1:243" x14ac:dyDescent="0.2">
      <c r="A178" s="54" t="s">
        <v>199</v>
      </c>
      <c r="B178" s="38" t="s">
        <v>438</v>
      </c>
      <c r="C178" s="42"/>
      <c r="D178" s="19" t="s">
        <v>56</v>
      </c>
      <c r="E178" s="103">
        <v>310</v>
      </c>
      <c r="F178" s="10">
        <f t="shared" si="16"/>
        <v>0</v>
      </c>
      <c r="G178" s="7"/>
      <c r="H178" s="7"/>
      <c r="I178" s="7"/>
      <c r="J178" s="7"/>
      <c r="K178" s="7"/>
      <c r="L178" s="7"/>
      <c r="M178" s="7"/>
      <c r="N178" s="7"/>
      <c r="O178" s="7"/>
      <c r="P178" s="7"/>
      <c r="Q178" s="7"/>
      <c r="R178" s="7"/>
      <c r="S178" s="7"/>
      <c r="T178" s="7"/>
      <c r="U178" s="7"/>
      <c r="V178" s="7"/>
      <c r="W178" s="7"/>
      <c r="X178" s="7"/>
      <c r="Y178" s="7"/>
      <c r="Z178" s="7"/>
      <c r="AA178" s="7"/>
      <c r="AB178" s="7"/>
      <c r="AC178" s="7"/>
      <c r="AD178" s="7"/>
      <c r="AE178" s="7"/>
      <c r="AF178" s="7"/>
      <c r="AG178" s="7"/>
      <c r="AH178" s="7"/>
      <c r="AI178" s="7"/>
      <c r="AJ178" s="7"/>
      <c r="AK178" s="7"/>
      <c r="AL178" s="7"/>
      <c r="AM178" s="7"/>
      <c r="AN178" s="7"/>
      <c r="AO178" s="7"/>
      <c r="AP178" s="7"/>
      <c r="AQ178" s="7"/>
      <c r="AR178" s="7"/>
      <c r="AS178" s="7"/>
      <c r="AT178" s="7"/>
      <c r="AU178" s="7"/>
      <c r="AV178" s="7"/>
      <c r="AW178" s="7"/>
      <c r="AX178" s="7"/>
      <c r="AY178" s="7"/>
      <c r="AZ178" s="7"/>
      <c r="BA178" s="7"/>
      <c r="BB178" s="7"/>
      <c r="BC178" s="7"/>
      <c r="BD178" s="7"/>
      <c r="BE178" s="7"/>
      <c r="BF178" s="7"/>
      <c r="BG178" s="7"/>
      <c r="BH178" s="7"/>
      <c r="BI178" s="7"/>
      <c r="BJ178" s="7"/>
      <c r="BK178" s="7"/>
      <c r="BL178" s="7"/>
      <c r="BM178" s="7"/>
      <c r="BN178" s="7"/>
      <c r="BO178" s="7"/>
      <c r="BP178" s="7"/>
      <c r="BQ178" s="7"/>
      <c r="BR178" s="7"/>
      <c r="BS178" s="7"/>
      <c r="BT178" s="7"/>
      <c r="BU178" s="7"/>
      <c r="BV178" s="7"/>
      <c r="BW178" s="7"/>
      <c r="BX178" s="7"/>
      <c r="BY178" s="7"/>
      <c r="BZ178" s="7"/>
      <c r="CA178" s="7"/>
      <c r="CB178" s="7"/>
      <c r="CC178" s="7"/>
      <c r="CD178" s="7"/>
      <c r="CE178" s="7"/>
      <c r="CF178" s="7"/>
      <c r="CG178" s="7"/>
      <c r="CH178" s="7"/>
      <c r="CI178" s="7"/>
      <c r="CJ178" s="7"/>
      <c r="CK178" s="7"/>
      <c r="CL178" s="7"/>
      <c r="CM178" s="7"/>
      <c r="CN178" s="7"/>
      <c r="CO178" s="7"/>
      <c r="CP178" s="7"/>
      <c r="CQ178" s="7"/>
      <c r="CR178" s="7"/>
      <c r="CS178" s="7"/>
      <c r="CT178" s="7"/>
      <c r="CU178" s="7"/>
      <c r="CV178" s="7"/>
      <c r="CW178" s="7"/>
      <c r="CX178" s="7"/>
      <c r="CY178" s="7"/>
      <c r="CZ178" s="7"/>
      <c r="DA178" s="7"/>
      <c r="DB178" s="7"/>
      <c r="DC178" s="7"/>
      <c r="DD178" s="7"/>
      <c r="DE178" s="7"/>
      <c r="DF178" s="7"/>
      <c r="DG178" s="7"/>
      <c r="DH178" s="7"/>
      <c r="DI178" s="7"/>
      <c r="DJ178" s="7"/>
      <c r="DK178" s="7"/>
      <c r="DL178" s="7"/>
      <c r="DM178" s="7"/>
      <c r="DN178" s="7"/>
      <c r="DO178" s="7"/>
      <c r="DP178" s="7"/>
      <c r="DQ178" s="7"/>
      <c r="DR178" s="7"/>
      <c r="DS178" s="7"/>
      <c r="DT178" s="7"/>
      <c r="DU178" s="7"/>
      <c r="DV178" s="7"/>
      <c r="DW178" s="7"/>
      <c r="DX178" s="7"/>
      <c r="DY178" s="7"/>
      <c r="DZ178" s="7"/>
      <c r="EA178" s="7"/>
      <c r="EB178" s="7"/>
      <c r="EC178" s="7"/>
      <c r="ED178" s="7"/>
      <c r="EE178" s="7"/>
      <c r="EF178" s="7"/>
      <c r="EG178" s="7"/>
      <c r="EH178" s="7"/>
      <c r="EI178" s="7"/>
      <c r="EJ178" s="7"/>
      <c r="EK178" s="7"/>
      <c r="EL178" s="7"/>
      <c r="EM178" s="7"/>
      <c r="EN178" s="7"/>
      <c r="EO178" s="7"/>
      <c r="EP178" s="7"/>
      <c r="EQ178" s="7"/>
      <c r="ER178" s="7"/>
      <c r="ES178" s="7"/>
      <c r="ET178" s="7"/>
      <c r="EU178" s="7"/>
      <c r="EV178" s="7"/>
      <c r="EW178" s="7"/>
      <c r="EX178" s="7"/>
      <c r="EY178" s="7"/>
      <c r="EZ178" s="7"/>
      <c r="FA178" s="7"/>
      <c r="FB178" s="7"/>
      <c r="FC178" s="7"/>
      <c r="FD178" s="7"/>
      <c r="FE178" s="7"/>
      <c r="FF178" s="7"/>
      <c r="FG178" s="7"/>
      <c r="FH178" s="7"/>
      <c r="FI178" s="7"/>
      <c r="FJ178" s="7"/>
      <c r="FK178" s="7"/>
      <c r="FL178" s="7"/>
      <c r="FM178" s="7"/>
      <c r="FN178" s="7"/>
      <c r="FO178" s="7"/>
      <c r="FP178" s="7"/>
      <c r="FQ178" s="7"/>
      <c r="FR178" s="7"/>
      <c r="FS178" s="7"/>
      <c r="FT178" s="7"/>
      <c r="FU178" s="7"/>
      <c r="FV178" s="7"/>
      <c r="FW178" s="7"/>
      <c r="FX178" s="7"/>
      <c r="FY178" s="7"/>
      <c r="FZ178" s="7"/>
      <c r="GA178" s="7"/>
      <c r="GB178" s="7"/>
      <c r="GC178" s="7"/>
      <c r="GD178" s="7"/>
      <c r="GE178" s="7"/>
      <c r="GF178" s="7"/>
      <c r="GG178" s="7"/>
      <c r="GH178" s="7"/>
      <c r="GI178" s="7"/>
      <c r="GJ178" s="7"/>
      <c r="GK178" s="7"/>
      <c r="GL178" s="7"/>
      <c r="GM178" s="7"/>
      <c r="GN178" s="7"/>
      <c r="GO178" s="7"/>
      <c r="GP178" s="7"/>
      <c r="GQ178" s="7"/>
      <c r="GR178" s="7"/>
      <c r="GS178" s="7"/>
      <c r="GT178" s="7"/>
      <c r="GU178" s="7"/>
      <c r="GV178" s="7"/>
      <c r="GW178" s="7"/>
      <c r="GX178" s="7"/>
      <c r="GY178" s="7"/>
      <c r="GZ178" s="7"/>
      <c r="HA178" s="7"/>
      <c r="HB178" s="7"/>
      <c r="HC178" s="7"/>
      <c r="HD178" s="7"/>
      <c r="HE178" s="7"/>
      <c r="HF178" s="7"/>
      <c r="HG178" s="7"/>
      <c r="HH178" s="7"/>
      <c r="HI178" s="7"/>
      <c r="HJ178" s="7"/>
      <c r="HK178" s="7"/>
      <c r="HL178" s="7"/>
      <c r="HM178" s="7"/>
      <c r="HN178" s="7"/>
      <c r="HO178" s="7"/>
      <c r="HP178" s="7"/>
      <c r="HQ178" s="7"/>
      <c r="HR178" s="7"/>
      <c r="HS178" s="7"/>
      <c r="HT178" s="7"/>
      <c r="HU178" s="7"/>
      <c r="HV178" s="7"/>
      <c r="HW178" s="7"/>
      <c r="HX178" s="7"/>
      <c r="HY178" s="7"/>
      <c r="HZ178" s="7"/>
      <c r="IA178" s="7"/>
      <c r="IB178" s="7"/>
      <c r="IC178" s="7"/>
      <c r="ID178" s="7"/>
      <c r="IE178" s="7"/>
      <c r="IF178" s="7"/>
      <c r="IG178" s="7"/>
      <c r="IH178" s="7"/>
      <c r="II178" s="7"/>
    </row>
    <row r="179" spans="1:243" ht="25.5" x14ac:dyDescent="0.2">
      <c r="A179" s="54" t="s">
        <v>200</v>
      </c>
      <c r="B179" s="38" t="s">
        <v>46</v>
      </c>
      <c r="C179" s="42"/>
      <c r="D179" s="19" t="s">
        <v>56</v>
      </c>
      <c r="E179" s="103">
        <v>171</v>
      </c>
      <c r="F179" s="10">
        <f t="shared" si="16"/>
        <v>0</v>
      </c>
    </row>
    <row r="180" spans="1:243" x14ac:dyDescent="0.2">
      <c r="A180" s="54" t="s">
        <v>201</v>
      </c>
      <c r="B180" s="38" t="s">
        <v>439</v>
      </c>
      <c r="C180" s="42"/>
      <c r="D180" s="19" t="s">
        <v>56</v>
      </c>
      <c r="E180" s="103">
        <v>144</v>
      </c>
      <c r="F180" s="10">
        <f t="shared" si="16"/>
        <v>0</v>
      </c>
    </row>
    <row r="181" spans="1:243" x14ac:dyDescent="0.2">
      <c r="A181" s="54" t="s">
        <v>202</v>
      </c>
      <c r="B181" s="38" t="s">
        <v>205</v>
      </c>
      <c r="C181" s="42"/>
      <c r="D181" s="19" t="s">
        <v>56</v>
      </c>
      <c r="E181" s="103">
        <v>18</v>
      </c>
      <c r="F181" s="10">
        <f t="shared" si="16"/>
        <v>0</v>
      </c>
    </row>
    <row r="182" spans="1:243" x14ac:dyDescent="0.2">
      <c r="A182" s="54" t="s">
        <v>203</v>
      </c>
      <c r="B182" s="38" t="s">
        <v>207</v>
      </c>
      <c r="C182" s="42"/>
      <c r="D182" s="19" t="s">
        <v>56</v>
      </c>
      <c r="E182" s="103">
        <v>282</v>
      </c>
      <c r="F182" s="10">
        <f t="shared" si="16"/>
        <v>0</v>
      </c>
    </row>
    <row r="183" spans="1:243" x14ac:dyDescent="0.2">
      <c r="A183" s="54" t="s">
        <v>204</v>
      </c>
      <c r="B183" s="38" t="s">
        <v>206</v>
      </c>
      <c r="C183" s="42"/>
      <c r="D183" s="19" t="s">
        <v>56</v>
      </c>
      <c r="E183" s="103">
        <v>421</v>
      </c>
      <c r="F183" s="10">
        <f t="shared" si="16"/>
        <v>0</v>
      </c>
    </row>
    <row r="184" spans="1:243" x14ac:dyDescent="0.2">
      <c r="A184" s="36" t="s">
        <v>43</v>
      </c>
      <c r="B184" s="38" t="s">
        <v>236</v>
      </c>
      <c r="C184" s="42"/>
      <c r="D184" s="19" t="s">
        <v>56</v>
      </c>
      <c r="E184" s="103">
        <v>38</v>
      </c>
      <c r="F184" s="10">
        <f t="shared" si="16"/>
        <v>0</v>
      </c>
    </row>
    <row r="185" spans="1:243" x14ac:dyDescent="0.2">
      <c r="A185" s="36" t="s">
        <v>208</v>
      </c>
      <c r="B185" s="38" t="s">
        <v>237</v>
      </c>
      <c r="C185" s="42"/>
      <c r="D185" s="19" t="s">
        <v>56</v>
      </c>
      <c r="E185" s="103">
        <v>95</v>
      </c>
      <c r="F185" s="10">
        <f t="shared" si="16"/>
        <v>0</v>
      </c>
    </row>
    <row r="186" spans="1:243" ht="25.5" x14ac:dyDescent="0.2">
      <c r="A186" s="36" t="s">
        <v>43</v>
      </c>
      <c r="B186" s="38" t="s">
        <v>234</v>
      </c>
      <c r="C186" s="42"/>
      <c r="D186" s="19" t="s">
        <v>56</v>
      </c>
      <c r="E186" s="103">
        <v>87</v>
      </c>
      <c r="F186" s="10">
        <f t="shared" si="16"/>
        <v>0</v>
      </c>
    </row>
    <row r="187" spans="1:243" ht="25.5" x14ac:dyDescent="0.2">
      <c r="A187" s="36" t="s">
        <v>209</v>
      </c>
      <c r="B187" s="38" t="s">
        <v>235</v>
      </c>
      <c r="C187" s="42"/>
      <c r="D187" s="19" t="s">
        <v>56</v>
      </c>
      <c r="E187" s="103">
        <v>144</v>
      </c>
      <c r="F187" s="10">
        <f t="shared" si="16"/>
        <v>0</v>
      </c>
    </row>
    <row r="188" spans="1:243" s="6" customFormat="1" ht="25.5" x14ac:dyDescent="0.2">
      <c r="A188" s="36" t="s">
        <v>238</v>
      </c>
      <c r="B188" s="38" t="s">
        <v>240</v>
      </c>
      <c r="C188" s="42"/>
      <c r="D188" s="19" t="s">
        <v>56</v>
      </c>
      <c r="E188" s="103">
        <v>87</v>
      </c>
      <c r="F188" s="10">
        <f t="shared" si="16"/>
        <v>0</v>
      </c>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c r="DP188" s="1"/>
      <c r="DQ188" s="1"/>
      <c r="DR188" s="1"/>
      <c r="DS188" s="1"/>
      <c r="DT188" s="1"/>
      <c r="DU188" s="1"/>
      <c r="DV188" s="1"/>
      <c r="DW188" s="1"/>
      <c r="DX188" s="1"/>
      <c r="DY188" s="1"/>
      <c r="DZ188" s="1"/>
      <c r="EA188" s="1"/>
      <c r="EB188" s="1"/>
      <c r="EC188" s="1"/>
      <c r="ED188" s="1"/>
      <c r="EE188" s="1"/>
      <c r="EF188" s="1"/>
      <c r="EG188" s="1"/>
      <c r="EH188" s="1"/>
      <c r="EI188" s="1"/>
      <c r="EJ188" s="1"/>
      <c r="EK188" s="1"/>
      <c r="EL188" s="1"/>
      <c r="EM188" s="1"/>
      <c r="EN188" s="1"/>
      <c r="EO188" s="1"/>
      <c r="EP188" s="1"/>
      <c r="EQ188" s="1"/>
      <c r="ER188" s="1"/>
      <c r="ES188" s="1"/>
      <c r="ET188" s="1"/>
      <c r="EU188" s="1"/>
      <c r="EV188" s="1"/>
      <c r="EW188" s="1"/>
      <c r="EX188" s="1"/>
      <c r="EY188" s="1"/>
      <c r="EZ188" s="1"/>
      <c r="FA188" s="1"/>
      <c r="FB188" s="1"/>
      <c r="FC188" s="1"/>
      <c r="FD188" s="1"/>
      <c r="FE188" s="1"/>
      <c r="FF188" s="1"/>
      <c r="FG188" s="1"/>
      <c r="FH188" s="1"/>
      <c r="FI188" s="1"/>
      <c r="FJ188" s="1"/>
      <c r="FK188" s="1"/>
      <c r="FL188" s="1"/>
      <c r="FM188" s="1"/>
      <c r="FN188" s="1"/>
      <c r="FO188" s="1"/>
      <c r="FP188" s="1"/>
      <c r="FQ188" s="1"/>
      <c r="FR188" s="1"/>
      <c r="FS188" s="1"/>
      <c r="FT188" s="1"/>
      <c r="FU188" s="1"/>
      <c r="FV188" s="1"/>
      <c r="FW188" s="1"/>
      <c r="FX188" s="1"/>
      <c r="FY188" s="1"/>
      <c r="FZ188" s="1"/>
      <c r="GA188" s="1"/>
      <c r="GB188" s="1"/>
      <c r="GC188" s="1"/>
      <c r="GD188" s="1"/>
      <c r="GE188" s="1"/>
      <c r="GF188" s="1"/>
      <c r="GG188" s="1"/>
      <c r="GH188" s="1"/>
      <c r="GI188" s="1"/>
      <c r="GJ188" s="1"/>
      <c r="GK188" s="1"/>
      <c r="GL188" s="1"/>
      <c r="GM188" s="1"/>
      <c r="GN188" s="1"/>
      <c r="GO188" s="1"/>
      <c r="GP188" s="1"/>
      <c r="GQ188" s="1"/>
      <c r="GR188" s="1"/>
      <c r="GS188" s="1"/>
      <c r="GT188" s="1"/>
      <c r="GU188" s="1"/>
      <c r="GV188" s="1"/>
      <c r="GW188" s="1"/>
      <c r="GX188" s="1"/>
      <c r="GY188" s="1"/>
      <c r="GZ188" s="1"/>
      <c r="HA188" s="1"/>
      <c r="HB188" s="1"/>
      <c r="HC188" s="1"/>
      <c r="HD188" s="1"/>
      <c r="HE188" s="1"/>
      <c r="HF188" s="1"/>
      <c r="HG188" s="1"/>
      <c r="HH188" s="1"/>
      <c r="HI188" s="1"/>
      <c r="HJ188" s="1"/>
      <c r="HK188" s="1"/>
      <c r="HL188" s="1"/>
      <c r="HM188" s="1"/>
      <c r="HN188" s="1"/>
      <c r="HO188" s="1"/>
      <c r="HP188" s="1"/>
      <c r="HQ188" s="1"/>
      <c r="HR188" s="1"/>
      <c r="HS188" s="1"/>
      <c r="HT188" s="1"/>
      <c r="HU188" s="1"/>
      <c r="HV188" s="1"/>
      <c r="HW188" s="1"/>
      <c r="HX188" s="1"/>
      <c r="HY188" s="1"/>
      <c r="HZ188" s="1"/>
      <c r="IA188" s="1"/>
      <c r="IB188" s="1"/>
      <c r="IC188" s="1"/>
      <c r="ID188" s="1"/>
      <c r="IE188" s="1"/>
      <c r="IF188" s="1"/>
      <c r="IG188" s="1"/>
      <c r="IH188" s="1"/>
      <c r="II188" s="1"/>
    </row>
    <row r="189" spans="1:243" s="7" customFormat="1" ht="25.5" x14ac:dyDescent="0.2">
      <c r="A189" s="36" t="s">
        <v>210</v>
      </c>
      <c r="B189" s="38" t="s">
        <v>239</v>
      </c>
      <c r="C189" s="42"/>
      <c r="D189" s="19" t="s">
        <v>56</v>
      </c>
      <c r="E189" s="103">
        <v>144</v>
      </c>
      <c r="F189" s="10">
        <f t="shared" si="16"/>
        <v>0</v>
      </c>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c r="ET189" s="1"/>
      <c r="EU189" s="1"/>
      <c r="EV189" s="1"/>
      <c r="EW189" s="1"/>
      <c r="EX189" s="1"/>
      <c r="EY189" s="1"/>
      <c r="EZ189" s="1"/>
      <c r="FA189" s="1"/>
      <c r="FB189" s="1"/>
      <c r="FC189" s="1"/>
      <c r="FD189" s="1"/>
      <c r="FE189" s="1"/>
      <c r="FF189" s="1"/>
      <c r="FG189" s="1"/>
      <c r="FH189" s="1"/>
      <c r="FI189" s="1"/>
      <c r="FJ189" s="1"/>
      <c r="FK189" s="1"/>
      <c r="FL189" s="1"/>
      <c r="FM189" s="1"/>
      <c r="FN189" s="1"/>
      <c r="FO189" s="1"/>
      <c r="FP189" s="1"/>
      <c r="FQ189" s="1"/>
      <c r="FR189" s="1"/>
      <c r="FS189" s="1"/>
      <c r="FT189" s="1"/>
      <c r="FU189" s="1"/>
      <c r="FV189" s="1"/>
      <c r="FW189" s="1"/>
      <c r="FX189" s="1"/>
      <c r="FY189" s="1"/>
      <c r="FZ189" s="1"/>
      <c r="GA189" s="1"/>
      <c r="GB189" s="1"/>
      <c r="GC189" s="1"/>
      <c r="GD189" s="1"/>
      <c r="GE189" s="1"/>
      <c r="GF189" s="1"/>
      <c r="GG189" s="1"/>
      <c r="GH189" s="1"/>
      <c r="GI189" s="1"/>
      <c r="GJ189" s="1"/>
      <c r="GK189" s="1"/>
      <c r="GL189" s="1"/>
      <c r="GM189" s="1"/>
      <c r="GN189" s="1"/>
      <c r="GO189" s="1"/>
      <c r="GP189" s="1"/>
      <c r="GQ189" s="1"/>
      <c r="GR189" s="1"/>
      <c r="GS189" s="1"/>
      <c r="GT189" s="1"/>
      <c r="GU189" s="1"/>
      <c r="GV189" s="1"/>
      <c r="GW189" s="1"/>
      <c r="GX189" s="1"/>
      <c r="GY189" s="1"/>
      <c r="GZ189" s="1"/>
      <c r="HA189" s="1"/>
      <c r="HB189" s="1"/>
      <c r="HC189" s="1"/>
      <c r="HD189" s="1"/>
      <c r="HE189" s="1"/>
      <c r="HF189" s="1"/>
      <c r="HG189" s="1"/>
      <c r="HH189" s="1"/>
      <c r="HI189" s="1"/>
      <c r="HJ189" s="1"/>
      <c r="HK189" s="1"/>
      <c r="HL189" s="1"/>
      <c r="HM189" s="1"/>
      <c r="HN189" s="1"/>
      <c r="HO189" s="1"/>
      <c r="HP189" s="1"/>
      <c r="HQ189" s="1"/>
      <c r="HR189" s="1"/>
      <c r="HS189" s="1"/>
      <c r="HT189" s="1"/>
      <c r="HU189" s="1"/>
      <c r="HV189" s="1"/>
      <c r="HW189" s="1"/>
      <c r="HX189" s="1"/>
      <c r="HY189" s="1"/>
      <c r="HZ189" s="1"/>
      <c r="IA189" s="1"/>
      <c r="IB189" s="1"/>
      <c r="IC189" s="1"/>
      <c r="ID189" s="1"/>
      <c r="IE189" s="1"/>
      <c r="IF189" s="1"/>
      <c r="IG189" s="1"/>
      <c r="IH189" s="1"/>
      <c r="II189" s="1"/>
    </row>
    <row r="190" spans="1:243" s="7" customFormat="1" x14ac:dyDescent="0.2">
      <c r="A190" s="36" t="s">
        <v>297</v>
      </c>
      <c r="B190" s="38" t="s">
        <v>281</v>
      </c>
      <c r="C190" s="42"/>
      <c r="D190" s="19" t="s">
        <v>56</v>
      </c>
      <c r="E190" s="103">
        <v>65</v>
      </c>
      <c r="F190" s="10">
        <f t="shared" si="16"/>
        <v>0</v>
      </c>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c r="DZ190" s="1"/>
      <c r="EA190" s="1"/>
      <c r="EB190" s="1"/>
      <c r="EC190" s="1"/>
      <c r="ED190" s="1"/>
      <c r="EE190" s="1"/>
      <c r="EF190" s="1"/>
      <c r="EG190" s="1"/>
      <c r="EH190" s="1"/>
      <c r="EI190" s="1"/>
      <c r="EJ190" s="1"/>
      <c r="EK190" s="1"/>
      <c r="EL190" s="1"/>
      <c r="EM190" s="1"/>
      <c r="EN190" s="1"/>
      <c r="EO190" s="1"/>
      <c r="EP190" s="1"/>
      <c r="EQ190" s="1"/>
      <c r="ER190" s="1"/>
      <c r="ES190" s="1"/>
      <c r="ET190" s="1"/>
      <c r="EU190" s="1"/>
      <c r="EV190" s="1"/>
      <c r="EW190" s="1"/>
      <c r="EX190" s="1"/>
      <c r="EY190" s="1"/>
      <c r="EZ190" s="1"/>
      <c r="FA190" s="1"/>
      <c r="FB190" s="1"/>
      <c r="FC190" s="1"/>
      <c r="FD190" s="1"/>
      <c r="FE190" s="1"/>
      <c r="FF190" s="1"/>
      <c r="FG190" s="1"/>
      <c r="FH190" s="1"/>
      <c r="FI190" s="1"/>
      <c r="FJ190" s="1"/>
      <c r="FK190" s="1"/>
      <c r="FL190" s="1"/>
      <c r="FM190" s="1"/>
      <c r="FN190" s="1"/>
      <c r="FO190" s="1"/>
      <c r="FP190" s="1"/>
      <c r="FQ190" s="1"/>
      <c r="FR190" s="1"/>
      <c r="FS190" s="1"/>
      <c r="FT190" s="1"/>
      <c r="FU190" s="1"/>
      <c r="FV190" s="1"/>
      <c r="FW190" s="1"/>
      <c r="FX190" s="1"/>
      <c r="FY190" s="1"/>
      <c r="FZ190" s="1"/>
      <c r="GA190" s="1"/>
      <c r="GB190" s="1"/>
      <c r="GC190" s="1"/>
      <c r="GD190" s="1"/>
      <c r="GE190" s="1"/>
      <c r="GF190" s="1"/>
      <c r="GG190" s="1"/>
      <c r="GH190" s="1"/>
      <c r="GI190" s="1"/>
      <c r="GJ190" s="1"/>
      <c r="GK190" s="1"/>
      <c r="GL190" s="1"/>
      <c r="GM190" s="1"/>
      <c r="GN190" s="1"/>
      <c r="GO190" s="1"/>
      <c r="GP190" s="1"/>
      <c r="GQ190" s="1"/>
      <c r="GR190" s="1"/>
      <c r="GS190" s="1"/>
      <c r="GT190" s="1"/>
      <c r="GU190" s="1"/>
      <c r="GV190" s="1"/>
      <c r="GW190" s="1"/>
      <c r="GX190" s="1"/>
      <c r="GY190" s="1"/>
      <c r="GZ190" s="1"/>
      <c r="HA190" s="1"/>
      <c r="HB190" s="1"/>
      <c r="HC190" s="1"/>
      <c r="HD190" s="1"/>
      <c r="HE190" s="1"/>
      <c r="HF190" s="1"/>
      <c r="HG190" s="1"/>
      <c r="HH190" s="1"/>
      <c r="HI190" s="1"/>
      <c r="HJ190" s="1"/>
      <c r="HK190" s="1"/>
      <c r="HL190" s="1"/>
      <c r="HM190" s="1"/>
      <c r="HN190" s="1"/>
      <c r="HO190" s="1"/>
      <c r="HP190" s="1"/>
      <c r="HQ190" s="1"/>
      <c r="HR190" s="1"/>
      <c r="HS190" s="1"/>
      <c r="HT190" s="1"/>
      <c r="HU190" s="1"/>
      <c r="HV190" s="1"/>
      <c r="HW190" s="1"/>
      <c r="HX190" s="1"/>
      <c r="HY190" s="1"/>
      <c r="HZ190" s="1"/>
      <c r="IA190" s="1"/>
      <c r="IB190" s="1"/>
      <c r="IC190" s="1"/>
      <c r="ID190" s="1"/>
      <c r="IE190" s="1"/>
      <c r="IF190" s="1"/>
      <c r="IG190" s="1"/>
      <c r="IH190" s="1"/>
      <c r="II190" s="1"/>
    </row>
    <row r="191" spans="1:243" s="6" customFormat="1" x14ac:dyDescent="0.2">
      <c r="A191" s="36" t="s">
        <v>283</v>
      </c>
      <c r="B191" s="38" t="s">
        <v>282</v>
      </c>
      <c r="C191" s="42"/>
      <c r="D191" s="19" t="s">
        <v>56</v>
      </c>
      <c r="E191" s="103">
        <v>110</v>
      </c>
      <c r="F191" s="10">
        <f t="shared" si="16"/>
        <v>0</v>
      </c>
    </row>
    <row r="192" spans="1:243" s="6" customFormat="1" x14ac:dyDescent="0.2">
      <c r="A192" s="36" t="s">
        <v>284</v>
      </c>
      <c r="B192" s="38" t="s">
        <v>440</v>
      </c>
      <c r="C192" s="42"/>
      <c r="D192" s="19" t="s">
        <v>56</v>
      </c>
      <c r="E192" s="103">
        <v>150</v>
      </c>
      <c r="F192" s="10">
        <f t="shared" si="16"/>
        <v>0</v>
      </c>
      <c r="G192" s="7"/>
      <c r="H192" s="7"/>
      <c r="I192" s="7"/>
      <c r="J192" s="7"/>
      <c r="K192" s="7"/>
      <c r="L192" s="7"/>
      <c r="M192" s="7"/>
      <c r="N192" s="7"/>
      <c r="O192" s="7"/>
      <c r="P192" s="7"/>
      <c r="Q192" s="7"/>
      <c r="R192" s="7"/>
      <c r="S192" s="7"/>
      <c r="T192" s="7"/>
      <c r="U192" s="7"/>
      <c r="V192" s="7"/>
      <c r="W192" s="7"/>
      <c r="X192" s="7"/>
      <c r="Y192" s="7"/>
      <c r="Z192" s="7"/>
      <c r="AA192" s="7"/>
      <c r="AB192" s="7"/>
      <c r="AC192" s="7"/>
      <c r="AD192" s="7"/>
      <c r="AE192" s="7"/>
      <c r="AF192" s="7"/>
      <c r="AG192" s="7"/>
      <c r="AH192" s="7"/>
      <c r="AI192" s="7"/>
      <c r="AJ192" s="7"/>
      <c r="AK192" s="7"/>
      <c r="AL192" s="7"/>
      <c r="AM192" s="7"/>
      <c r="AN192" s="7"/>
      <c r="AO192" s="7"/>
      <c r="AP192" s="7"/>
      <c r="AQ192" s="7"/>
      <c r="AR192" s="7"/>
      <c r="AS192" s="7"/>
      <c r="AT192" s="7"/>
      <c r="AU192" s="7"/>
      <c r="AV192" s="7"/>
      <c r="AW192" s="7"/>
      <c r="AX192" s="7"/>
      <c r="AY192" s="7"/>
      <c r="AZ192" s="7"/>
      <c r="BA192" s="7"/>
      <c r="BB192" s="7"/>
      <c r="BC192" s="7"/>
      <c r="BD192" s="7"/>
      <c r="BE192" s="7"/>
      <c r="BF192" s="7"/>
      <c r="BG192" s="7"/>
      <c r="BH192" s="7"/>
      <c r="BI192" s="7"/>
      <c r="BJ192" s="7"/>
      <c r="BK192" s="7"/>
      <c r="BL192" s="7"/>
      <c r="BM192" s="7"/>
      <c r="BN192" s="7"/>
      <c r="BO192" s="7"/>
      <c r="BP192" s="7"/>
      <c r="BQ192" s="7"/>
      <c r="BR192" s="7"/>
      <c r="BS192" s="7"/>
      <c r="BT192" s="7"/>
      <c r="BU192" s="7"/>
      <c r="BV192" s="7"/>
      <c r="BW192" s="7"/>
      <c r="BX192" s="7"/>
      <c r="BY192" s="7"/>
      <c r="BZ192" s="7"/>
      <c r="CA192" s="7"/>
      <c r="CB192" s="7"/>
      <c r="CC192" s="7"/>
      <c r="CD192" s="7"/>
      <c r="CE192" s="7"/>
      <c r="CF192" s="7"/>
      <c r="CG192" s="7"/>
      <c r="CH192" s="7"/>
      <c r="CI192" s="7"/>
      <c r="CJ192" s="7"/>
      <c r="CK192" s="7"/>
      <c r="CL192" s="7"/>
      <c r="CM192" s="7"/>
      <c r="CN192" s="7"/>
      <c r="CO192" s="7"/>
      <c r="CP192" s="7"/>
      <c r="CQ192" s="7"/>
      <c r="CR192" s="7"/>
      <c r="CS192" s="7"/>
      <c r="CT192" s="7"/>
      <c r="CU192" s="7"/>
      <c r="CV192" s="7"/>
      <c r="CW192" s="7"/>
      <c r="CX192" s="7"/>
      <c r="CY192" s="7"/>
      <c r="CZ192" s="7"/>
      <c r="DA192" s="7"/>
      <c r="DB192" s="7"/>
      <c r="DC192" s="7"/>
      <c r="DD192" s="7"/>
      <c r="DE192" s="7"/>
      <c r="DF192" s="7"/>
      <c r="DG192" s="7"/>
      <c r="DH192" s="7"/>
      <c r="DI192" s="7"/>
      <c r="DJ192" s="7"/>
      <c r="DK192" s="7"/>
      <c r="DL192" s="7"/>
      <c r="DM192" s="7"/>
      <c r="DN192" s="7"/>
      <c r="DO192" s="7"/>
      <c r="DP192" s="7"/>
      <c r="DQ192" s="7"/>
      <c r="DR192" s="7"/>
      <c r="DS192" s="7"/>
      <c r="DT192" s="7"/>
      <c r="DU192" s="7"/>
      <c r="DV192" s="7"/>
      <c r="DW192" s="7"/>
      <c r="DX192" s="7"/>
      <c r="DY192" s="7"/>
      <c r="DZ192" s="7"/>
      <c r="EA192" s="7"/>
      <c r="EB192" s="7"/>
      <c r="EC192" s="7"/>
      <c r="ED192" s="7"/>
      <c r="EE192" s="7"/>
      <c r="EF192" s="7"/>
      <c r="EG192" s="7"/>
      <c r="EH192" s="7"/>
      <c r="EI192" s="7"/>
      <c r="EJ192" s="7"/>
      <c r="EK192" s="7"/>
      <c r="EL192" s="7"/>
      <c r="EM192" s="7"/>
      <c r="EN192" s="7"/>
      <c r="EO192" s="7"/>
      <c r="EP192" s="7"/>
      <c r="EQ192" s="7"/>
      <c r="ER192" s="7"/>
      <c r="ES192" s="7"/>
      <c r="ET192" s="7"/>
      <c r="EU192" s="7"/>
      <c r="EV192" s="7"/>
      <c r="EW192" s="7"/>
      <c r="EX192" s="7"/>
      <c r="EY192" s="7"/>
      <c r="EZ192" s="7"/>
      <c r="FA192" s="7"/>
      <c r="FB192" s="7"/>
      <c r="FC192" s="7"/>
      <c r="FD192" s="7"/>
      <c r="FE192" s="7"/>
      <c r="FF192" s="7"/>
      <c r="FG192" s="7"/>
      <c r="FH192" s="7"/>
      <c r="FI192" s="7"/>
      <c r="FJ192" s="7"/>
      <c r="FK192" s="7"/>
      <c r="FL192" s="7"/>
      <c r="FM192" s="7"/>
      <c r="FN192" s="7"/>
      <c r="FO192" s="7"/>
      <c r="FP192" s="7"/>
      <c r="FQ192" s="7"/>
      <c r="FR192" s="7"/>
      <c r="FS192" s="7"/>
      <c r="FT192" s="7"/>
      <c r="FU192" s="7"/>
      <c r="FV192" s="7"/>
      <c r="FW192" s="7"/>
      <c r="FX192" s="7"/>
      <c r="FY192" s="7"/>
      <c r="FZ192" s="7"/>
      <c r="GA192" s="7"/>
      <c r="GB192" s="7"/>
      <c r="GC192" s="7"/>
      <c r="GD192" s="7"/>
      <c r="GE192" s="7"/>
      <c r="GF192" s="7"/>
      <c r="GG192" s="7"/>
      <c r="GH192" s="7"/>
      <c r="GI192" s="7"/>
      <c r="GJ192" s="7"/>
      <c r="GK192" s="7"/>
      <c r="GL192" s="7"/>
      <c r="GM192" s="7"/>
      <c r="GN192" s="7"/>
      <c r="GO192" s="7"/>
      <c r="GP192" s="7"/>
      <c r="GQ192" s="7"/>
      <c r="GR192" s="7"/>
      <c r="GS192" s="7"/>
      <c r="GT192" s="7"/>
      <c r="GU192" s="7"/>
      <c r="GV192" s="7"/>
      <c r="GW192" s="7"/>
      <c r="GX192" s="7"/>
      <c r="GY192" s="7"/>
      <c r="GZ192" s="7"/>
      <c r="HA192" s="7"/>
      <c r="HB192" s="7"/>
      <c r="HC192" s="7"/>
      <c r="HD192" s="7"/>
      <c r="HE192" s="7"/>
      <c r="HF192" s="7"/>
      <c r="HG192" s="7"/>
      <c r="HH192" s="7"/>
      <c r="HI192" s="7"/>
      <c r="HJ192" s="7"/>
      <c r="HK192" s="7"/>
      <c r="HL192" s="7"/>
      <c r="HM192" s="7"/>
      <c r="HN192" s="7"/>
      <c r="HO192" s="7"/>
      <c r="HP192" s="7"/>
      <c r="HQ192" s="7"/>
      <c r="HR192" s="7"/>
      <c r="HS192" s="7"/>
      <c r="HT192" s="7"/>
      <c r="HU192" s="7"/>
      <c r="HV192" s="7"/>
      <c r="HW192" s="7"/>
      <c r="HX192" s="7"/>
      <c r="HY192" s="7"/>
      <c r="HZ192" s="7"/>
      <c r="IA192" s="7"/>
      <c r="IB192" s="7"/>
      <c r="IC192" s="7"/>
      <c r="ID192" s="7"/>
      <c r="IE192" s="7"/>
      <c r="IF192" s="7"/>
      <c r="IG192" s="7"/>
      <c r="IH192" s="7"/>
      <c r="II192" s="7"/>
    </row>
    <row r="193" spans="1:244" s="6" customFormat="1" x14ac:dyDescent="0.2">
      <c r="A193" s="36" t="s">
        <v>41</v>
      </c>
      <c r="B193" s="38" t="s">
        <v>42</v>
      </c>
      <c r="C193" s="42"/>
      <c r="D193" s="19" t="s">
        <v>56</v>
      </c>
      <c r="E193" s="103">
        <v>110</v>
      </c>
      <c r="F193" s="10">
        <f t="shared" si="16"/>
        <v>0</v>
      </c>
    </row>
    <row r="194" spans="1:244" x14ac:dyDescent="0.2">
      <c r="A194" s="36" t="s">
        <v>211</v>
      </c>
      <c r="B194" s="38" t="s">
        <v>216</v>
      </c>
      <c r="C194" s="42"/>
      <c r="D194" s="19" t="s">
        <v>258</v>
      </c>
      <c r="E194" s="103">
        <v>673</v>
      </c>
      <c r="F194" s="10">
        <f t="shared" si="16"/>
        <v>0</v>
      </c>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c r="BC194" s="6"/>
      <c r="BD194" s="6"/>
      <c r="BE194" s="6"/>
      <c r="BF194" s="6"/>
      <c r="BG194" s="6"/>
      <c r="BH194" s="6"/>
      <c r="BI194" s="6"/>
      <c r="BJ194" s="6"/>
      <c r="BK194" s="6"/>
      <c r="BL194" s="6"/>
      <c r="BM194" s="6"/>
      <c r="BN194" s="6"/>
      <c r="BO194" s="6"/>
      <c r="BP194" s="6"/>
      <c r="BQ194" s="6"/>
      <c r="BR194" s="6"/>
      <c r="BS194" s="6"/>
      <c r="BT194" s="6"/>
      <c r="BU194" s="6"/>
      <c r="BV194" s="6"/>
      <c r="BW194" s="6"/>
      <c r="BX194" s="6"/>
      <c r="BY194" s="6"/>
      <c r="BZ194" s="6"/>
      <c r="CA194" s="6"/>
      <c r="CB194" s="6"/>
      <c r="CC194" s="6"/>
      <c r="CD194" s="6"/>
      <c r="CE194" s="6"/>
      <c r="CF194" s="6"/>
      <c r="CG194" s="6"/>
      <c r="CH194" s="6"/>
      <c r="CI194" s="6"/>
      <c r="CJ194" s="6"/>
      <c r="CK194" s="6"/>
      <c r="CL194" s="6"/>
      <c r="CM194" s="6"/>
      <c r="CN194" s="6"/>
      <c r="CO194" s="6"/>
      <c r="CP194" s="6"/>
      <c r="CQ194" s="6"/>
      <c r="CR194" s="6"/>
      <c r="CS194" s="6"/>
      <c r="CT194" s="6"/>
      <c r="CU194" s="6"/>
      <c r="CV194" s="6"/>
      <c r="CW194" s="6"/>
      <c r="CX194" s="6"/>
      <c r="CY194" s="6"/>
      <c r="CZ194" s="6"/>
      <c r="DA194" s="6"/>
      <c r="DB194" s="6"/>
      <c r="DC194" s="6"/>
      <c r="DD194" s="6"/>
      <c r="DE194" s="6"/>
      <c r="DF194" s="6"/>
      <c r="DG194" s="6"/>
      <c r="DH194" s="6"/>
      <c r="DI194" s="6"/>
      <c r="DJ194" s="6"/>
      <c r="DK194" s="6"/>
      <c r="DL194" s="6"/>
      <c r="DM194" s="6"/>
      <c r="DN194" s="6"/>
      <c r="DO194" s="6"/>
      <c r="DP194" s="6"/>
      <c r="DQ194" s="6"/>
      <c r="DR194" s="6"/>
      <c r="DS194" s="6"/>
      <c r="DT194" s="6"/>
      <c r="DU194" s="6"/>
      <c r="DV194" s="6"/>
      <c r="DW194" s="6"/>
      <c r="DX194" s="6"/>
      <c r="DY194" s="6"/>
      <c r="DZ194" s="6"/>
      <c r="EA194" s="6"/>
      <c r="EB194" s="6"/>
      <c r="EC194" s="6"/>
      <c r="ED194" s="6"/>
      <c r="EE194" s="6"/>
      <c r="EF194" s="6"/>
      <c r="EG194" s="6"/>
      <c r="EH194" s="6"/>
      <c r="EI194" s="6"/>
      <c r="EJ194" s="6"/>
      <c r="EK194" s="6"/>
      <c r="EL194" s="6"/>
      <c r="EM194" s="6"/>
      <c r="EN194" s="6"/>
      <c r="EO194" s="6"/>
      <c r="EP194" s="6"/>
      <c r="EQ194" s="6"/>
      <c r="ER194" s="6"/>
      <c r="ES194" s="6"/>
      <c r="ET194" s="6"/>
      <c r="EU194" s="6"/>
      <c r="EV194" s="6"/>
      <c r="EW194" s="6"/>
      <c r="EX194" s="6"/>
      <c r="EY194" s="6"/>
      <c r="EZ194" s="6"/>
      <c r="FA194" s="6"/>
      <c r="FB194" s="6"/>
      <c r="FC194" s="6"/>
      <c r="FD194" s="6"/>
      <c r="FE194" s="6"/>
      <c r="FF194" s="6"/>
      <c r="FG194" s="6"/>
      <c r="FH194" s="6"/>
      <c r="FI194" s="6"/>
      <c r="FJ194" s="6"/>
      <c r="FK194" s="6"/>
      <c r="FL194" s="6"/>
      <c r="FM194" s="6"/>
      <c r="FN194" s="6"/>
      <c r="FO194" s="6"/>
      <c r="FP194" s="6"/>
      <c r="FQ194" s="6"/>
      <c r="FR194" s="6"/>
      <c r="FS194" s="6"/>
      <c r="FT194" s="6"/>
      <c r="FU194" s="6"/>
      <c r="FV194" s="6"/>
      <c r="FW194" s="6"/>
      <c r="FX194" s="6"/>
      <c r="FY194" s="6"/>
      <c r="FZ194" s="6"/>
      <c r="GA194" s="6"/>
      <c r="GB194" s="6"/>
      <c r="GC194" s="6"/>
      <c r="GD194" s="6"/>
      <c r="GE194" s="6"/>
      <c r="GF194" s="6"/>
      <c r="GG194" s="6"/>
      <c r="GH194" s="6"/>
      <c r="GI194" s="6"/>
      <c r="GJ194" s="6"/>
      <c r="GK194" s="6"/>
      <c r="GL194" s="6"/>
      <c r="GM194" s="6"/>
      <c r="GN194" s="6"/>
      <c r="GO194" s="6"/>
      <c r="GP194" s="6"/>
      <c r="GQ194" s="6"/>
      <c r="GR194" s="6"/>
      <c r="GS194" s="6"/>
      <c r="GT194" s="6"/>
      <c r="GU194" s="6"/>
      <c r="GV194" s="6"/>
      <c r="GW194" s="6"/>
      <c r="GX194" s="6"/>
      <c r="GY194" s="6"/>
      <c r="GZ194" s="6"/>
      <c r="HA194" s="6"/>
      <c r="HB194" s="6"/>
      <c r="HC194" s="6"/>
      <c r="HD194" s="6"/>
      <c r="HE194" s="6"/>
      <c r="HF194" s="6"/>
      <c r="HG194" s="6"/>
      <c r="HH194" s="6"/>
      <c r="HI194" s="6"/>
      <c r="HJ194" s="6"/>
      <c r="HK194" s="6"/>
      <c r="HL194" s="6"/>
      <c r="HM194" s="6"/>
      <c r="HN194" s="6"/>
      <c r="HO194" s="6"/>
      <c r="HP194" s="6"/>
      <c r="HQ194" s="6"/>
      <c r="HR194" s="6"/>
      <c r="HS194" s="6"/>
      <c r="HT194" s="6"/>
      <c r="HU194" s="6"/>
      <c r="HV194" s="6"/>
      <c r="HW194" s="6"/>
      <c r="HX194" s="6"/>
      <c r="HY194" s="6"/>
      <c r="HZ194" s="6"/>
      <c r="IA194" s="6"/>
      <c r="IB194" s="6"/>
      <c r="IC194" s="6"/>
      <c r="ID194" s="6"/>
      <c r="IE194" s="6"/>
      <c r="IF194" s="6"/>
      <c r="IG194" s="6"/>
      <c r="IH194" s="6"/>
      <c r="II194" s="6"/>
    </row>
    <row r="195" spans="1:244" ht="26.25" customHeight="1" x14ac:dyDescent="0.2">
      <c r="A195" s="36" t="s">
        <v>212</v>
      </c>
      <c r="B195" s="38" t="s">
        <v>376</v>
      </c>
      <c r="C195" s="42"/>
      <c r="D195" s="19" t="s">
        <v>258</v>
      </c>
      <c r="E195" s="103">
        <v>16825</v>
      </c>
      <c r="F195" s="10">
        <f t="shared" si="16"/>
        <v>0</v>
      </c>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c r="BC195" s="6"/>
      <c r="BD195" s="6"/>
      <c r="BE195" s="6"/>
      <c r="BF195" s="6"/>
      <c r="BG195" s="6"/>
      <c r="BH195" s="6"/>
      <c r="BI195" s="6"/>
      <c r="BJ195" s="6"/>
      <c r="BK195" s="6"/>
      <c r="BL195" s="6"/>
      <c r="BM195" s="6"/>
      <c r="BN195" s="6"/>
      <c r="BO195" s="6"/>
      <c r="BP195" s="6"/>
      <c r="BQ195" s="6"/>
      <c r="BR195" s="6"/>
      <c r="BS195" s="6"/>
      <c r="BT195" s="6"/>
      <c r="BU195" s="6"/>
      <c r="BV195" s="6"/>
      <c r="BW195" s="6"/>
      <c r="BX195" s="6"/>
      <c r="BY195" s="6"/>
      <c r="BZ195" s="6"/>
      <c r="CA195" s="6"/>
      <c r="CB195" s="6"/>
      <c r="CC195" s="6"/>
      <c r="CD195" s="6"/>
      <c r="CE195" s="6"/>
      <c r="CF195" s="6"/>
      <c r="CG195" s="6"/>
      <c r="CH195" s="6"/>
      <c r="CI195" s="6"/>
      <c r="CJ195" s="6"/>
      <c r="CK195" s="6"/>
      <c r="CL195" s="6"/>
      <c r="CM195" s="6"/>
      <c r="CN195" s="6"/>
      <c r="CO195" s="6"/>
      <c r="CP195" s="6"/>
      <c r="CQ195" s="6"/>
      <c r="CR195" s="6"/>
      <c r="CS195" s="6"/>
      <c r="CT195" s="6"/>
      <c r="CU195" s="6"/>
      <c r="CV195" s="6"/>
      <c r="CW195" s="6"/>
      <c r="CX195" s="6"/>
      <c r="CY195" s="6"/>
      <c r="CZ195" s="6"/>
      <c r="DA195" s="6"/>
      <c r="DB195" s="6"/>
      <c r="DC195" s="6"/>
      <c r="DD195" s="6"/>
      <c r="DE195" s="6"/>
      <c r="DF195" s="6"/>
      <c r="DG195" s="6"/>
      <c r="DH195" s="6"/>
      <c r="DI195" s="6"/>
      <c r="DJ195" s="6"/>
      <c r="DK195" s="6"/>
      <c r="DL195" s="6"/>
      <c r="DM195" s="6"/>
      <c r="DN195" s="6"/>
      <c r="DO195" s="6"/>
      <c r="DP195" s="6"/>
      <c r="DQ195" s="6"/>
      <c r="DR195" s="6"/>
      <c r="DS195" s="6"/>
      <c r="DT195" s="6"/>
      <c r="DU195" s="6"/>
      <c r="DV195" s="6"/>
      <c r="DW195" s="6"/>
      <c r="DX195" s="6"/>
      <c r="DY195" s="6"/>
      <c r="DZ195" s="6"/>
      <c r="EA195" s="6"/>
      <c r="EB195" s="6"/>
      <c r="EC195" s="6"/>
      <c r="ED195" s="6"/>
      <c r="EE195" s="6"/>
      <c r="EF195" s="6"/>
      <c r="EG195" s="6"/>
      <c r="EH195" s="6"/>
      <c r="EI195" s="6"/>
      <c r="EJ195" s="6"/>
      <c r="EK195" s="6"/>
      <c r="EL195" s="6"/>
      <c r="EM195" s="6"/>
      <c r="EN195" s="6"/>
      <c r="EO195" s="6"/>
      <c r="EP195" s="6"/>
      <c r="EQ195" s="6"/>
      <c r="ER195" s="6"/>
      <c r="ES195" s="6"/>
      <c r="ET195" s="6"/>
      <c r="EU195" s="6"/>
      <c r="EV195" s="6"/>
      <c r="EW195" s="6"/>
      <c r="EX195" s="6"/>
      <c r="EY195" s="6"/>
      <c r="EZ195" s="6"/>
      <c r="FA195" s="6"/>
      <c r="FB195" s="6"/>
      <c r="FC195" s="6"/>
      <c r="FD195" s="6"/>
      <c r="FE195" s="6"/>
      <c r="FF195" s="6"/>
      <c r="FG195" s="6"/>
      <c r="FH195" s="6"/>
      <c r="FI195" s="6"/>
      <c r="FJ195" s="6"/>
      <c r="FK195" s="6"/>
      <c r="FL195" s="6"/>
      <c r="FM195" s="6"/>
      <c r="FN195" s="6"/>
      <c r="FO195" s="6"/>
      <c r="FP195" s="6"/>
      <c r="FQ195" s="6"/>
      <c r="FR195" s="6"/>
      <c r="FS195" s="6"/>
      <c r="FT195" s="6"/>
      <c r="FU195" s="6"/>
      <c r="FV195" s="6"/>
      <c r="FW195" s="6"/>
      <c r="FX195" s="6"/>
      <c r="FY195" s="6"/>
      <c r="FZ195" s="6"/>
      <c r="GA195" s="6"/>
      <c r="GB195" s="6"/>
      <c r="GC195" s="6"/>
      <c r="GD195" s="6"/>
      <c r="GE195" s="6"/>
      <c r="GF195" s="6"/>
      <c r="GG195" s="6"/>
      <c r="GH195" s="6"/>
      <c r="GI195" s="6"/>
      <c r="GJ195" s="6"/>
      <c r="GK195" s="6"/>
      <c r="GL195" s="6"/>
      <c r="GM195" s="6"/>
      <c r="GN195" s="6"/>
      <c r="GO195" s="6"/>
      <c r="GP195" s="6"/>
      <c r="GQ195" s="6"/>
      <c r="GR195" s="6"/>
      <c r="GS195" s="6"/>
      <c r="GT195" s="6"/>
      <c r="GU195" s="6"/>
      <c r="GV195" s="6"/>
      <c r="GW195" s="6"/>
      <c r="GX195" s="6"/>
      <c r="GY195" s="6"/>
      <c r="GZ195" s="6"/>
      <c r="HA195" s="6"/>
      <c r="HB195" s="6"/>
      <c r="HC195" s="6"/>
      <c r="HD195" s="6"/>
      <c r="HE195" s="6"/>
      <c r="HF195" s="6"/>
      <c r="HG195" s="6"/>
      <c r="HH195" s="6"/>
      <c r="HI195" s="6"/>
      <c r="HJ195" s="6"/>
      <c r="HK195" s="6"/>
      <c r="HL195" s="6"/>
      <c r="HM195" s="6"/>
      <c r="HN195" s="6"/>
      <c r="HO195" s="6"/>
      <c r="HP195" s="6"/>
      <c r="HQ195" s="6"/>
      <c r="HR195" s="6"/>
      <c r="HS195" s="6"/>
      <c r="HT195" s="6"/>
      <c r="HU195" s="6"/>
      <c r="HV195" s="6"/>
      <c r="HW195" s="6"/>
      <c r="HX195" s="6"/>
      <c r="HY195" s="6"/>
      <c r="HZ195" s="6"/>
      <c r="IA195" s="6"/>
      <c r="IB195" s="6"/>
      <c r="IC195" s="6"/>
      <c r="ID195" s="6"/>
      <c r="IE195" s="6"/>
      <c r="IF195" s="6"/>
      <c r="IG195" s="6"/>
      <c r="IH195" s="6"/>
      <c r="II195" s="6"/>
    </row>
    <row r="196" spans="1:244" x14ac:dyDescent="0.2">
      <c r="A196" s="36" t="s">
        <v>213</v>
      </c>
      <c r="B196" s="38" t="s">
        <v>217</v>
      </c>
      <c r="C196" s="42"/>
      <c r="D196" s="19" t="s">
        <v>258</v>
      </c>
      <c r="E196" s="103">
        <v>79</v>
      </c>
      <c r="F196" s="10">
        <f t="shared" si="16"/>
        <v>0</v>
      </c>
    </row>
    <row r="197" spans="1:244" x14ac:dyDescent="0.2">
      <c r="A197" s="36" t="s">
        <v>214</v>
      </c>
      <c r="B197" s="38" t="s">
        <v>218</v>
      </c>
      <c r="C197" s="42"/>
      <c r="D197" s="19" t="s">
        <v>258</v>
      </c>
      <c r="E197" s="103">
        <v>318</v>
      </c>
      <c r="F197" s="10">
        <f t="shared" si="16"/>
        <v>0</v>
      </c>
    </row>
    <row r="198" spans="1:244" x14ac:dyDescent="0.2">
      <c r="A198" s="36" t="s">
        <v>215</v>
      </c>
      <c r="B198" s="38" t="s">
        <v>359</v>
      </c>
      <c r="C198" s="42"/>
      <c r="D198" s="19" t="s">
        <v>258</v>
      </c>
      <c r="E198" s="103">
        <v>688</v>
      </c>
      <c r="F198" s="10">
        <f t="shared" si="16"/>
        <v>0</v>
      </c>
    </row>
    <row r="199" spans="1:244" ht="20.100000000000001" customHeight="1" thickBot="1" x14ac:dyDescent="0.25">
      <c r="A199" s="40" t="s">
        <v>139</v>
      </c>
      <c r="B199" s="12" t="s">
        <v>16</v>
      </c>
      <c r="C199" s="11"/>
      <c r="D199" s="11"/>
      <c r="E199" s="101"/>
      <c r="F199" s="41"/>
    </row>
    <row r="200" spans="1:244" ht="12.75" customHeight="1" x14ac:dyDescent="0.2">
      <c r="A200" s="55" t="s">
        <v>405</v>
      </c>
      <c r="B200" s="37" t="s">
        <v>441</v>
      </c>
      <c r="C200" s="43"/>
      <c r="D200" s="19" t="s">
        <v>56</v>
      </c>
      <c r="E200" s="103">
        <v>203</v>
      </c>
      <c r="F200" s="10">
        <f>C200*E200</f>
        <v>0</v>
      </c>
    </row>
    <row r="201" spans="1:244" ht="12.75" customHeight="1" x14ac:dyDescent="0.2">
      <c r="A201" s="56" t="s">
        <v>406</v>
      </c>
      <c r="B201" s="38" t="s">
        <v>442</v>
      </c>
      <c r="C201" s="42"/>
      <c r="D201" s="19" t="s">
        <v>56</v>
      </c>
      <c r="E201" s="103">
        <v>227</v>
      </c>
      <c r="F201" s="10">
        <f t="shared" ref="F201:F218" si="17">C201*E201</f>
        <v>0</v>
      </c>
    </row>
    <row r="202" spans="1:244" ht="12.75" customHeight="1" x14ac:dyDescent="0.2">
      <c r="A202" s="38" t="s">
        <v>407</v>
      </c>
      <c r="B202" s="38" t="s">
        <v>443</v>
      </c>
      <c r="C202" s="42"/>
      <c r="D202" s="19" t="s">
        <v>56</v>
      </c>
      <c r="E202" s="103">
        <v>202</v>
      </c>
      <c r="F202" s="10">
        <f t="shared" si="17"/>
        <v>0</v>
      </c>
    </row>
    <row r="203" spans="1:244" ht="25.5" x14ac:dyDescent="0.2">
      <c r="A203" s="38" t="s">
        <v>408</v>
      </c>
      <c r="B203" s="38" t="s">
        <v>444</v>
      </c>
      <c r="C203" s="42"/>
      <c r="D203" s="19" t="s">
        <v>56</v>
      </c>
      <c r="E203" s="103">
        <v>254</v>
      </c>
      <c r="F203" s="10">
        <f t="shared" si="17"/>
        <v>0</v>
      </c>
    </row>
    <row r="204" spans="1:244" ht="24.75" customHeight="1" x14ac:dyDescent="0.2">
      <c r="A204" s="56" t="s">
        <v>408</v>
      </c>
      <c r="B204" s="38" t="s">
        <v>47</v>
      </c>
      <c r="C204" s="42"/>
      <c r="D204" s="19" t="s">
        <v>56</v>
      </c>
      <c r="E204" s="103">
        <v>123</v>
      </c>
      <c r="F204" s="10">
        <f t="shared" si="17"/>
        <v>0</v>
      </c>
    </row>
    <row r="205" spans="1:244" ht="12.75" customHeight="1" x14ac:dyDescent="0.2">
      <c r="A205" s="57" t="s">
        <v>225</v>
      </c>
      <c r="B205" s="38" t="s">
        <v>48</v>
      </c>
      <c r="C205" s="42"/>
      <c r="D205" s="19" t="s">
        <v>56</v>
      </c>
      <c r="E205" s="103">
        <v>27</v>
      </c>
      <c r="F205" s="10">
        <f t="shared" si="17"/>
        <v>0</v>
      </c>
    </row>
    <row r="206" spans="1:244" ht="12.75" customHeight="1" x14ac:dyDescent="0.2">
      <c r="A206" s="58" t="s">
        <v>223</v>
      </c>
      <c r="B206" s="38" t="s">
        <v>49</v>
      </c>
      <c r="C206" s="42"/>
      <c r="D206" s="19" t="s">
        <v>56</v>
      </c>
      <c r="E206" s="103">
        <v>91</v>
      </c>
      <c r="F206" s="10">
        <f t="shared" si="17"/>
        <v>0</v>
      </c>
    </row>
    <row r="207" spans="1:244" s="4" customFormat="1" x14ac:dyDescent="0.2">
      <c r="A207" s="57" t="s">
        <v>409</v>
      </c>
      <c r="B207" s="38" t="s">
        <v>50</v>
      </c>
      <c r="C207" s="42"/>
      <c r="D207" s="19" t="s">
        <v>56</v>
      </c>
      <c r="E207" s="103">
        <v>32</v>
      </c>
      <c r="F207" s="10">
        <f t="shared" si="17"/>
        <v>0</v>
      </c>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c r="DP207" s="1"/>
      <c r="DQ207" s="1"/>
      <c r="DR207" s="1"/>
      <c r="DS207" s="1"/>
      <c r="DT207" s="1"/>
      <c r="DU207" s="1"/>
      <c r="DV207" s="1"/>
      <c r="DW207" s="1"/>
      <c r="DX207" s="1"/>
      <c r="DY207" s="1"/>
      <c r="DZ207" s="1"/>
      <c r="EA207" s="1"/>
      <c r="EB207" s="1"/>
      <c r="EC207" s="1"/>
      <c r="ED207" s="1"/>
      <c r="EE207" s="1"/>
      <c r="EF207" s="1"/>
      <c r="EG207" s="1"/>
      <c r="EH207" s="1"/>
      <c r="EI207" s="1"/>
      <c r="EJ207" s="1"/>
      <c r="EK207" s="1"/>
      <c r="EL207" s="1"/>
      <c r="EM207" s="1"/>
      <c r="EN207" s="1"/>
      <c r="EO207" s="1"/>
      <c r="EP207" s="1"/>
      <c r="EQ207" s="1"/>
      <c r="ER207" s="1"/>
      <c r="ES207" s="1"/>
      <c r="ET207" s="1"/>
      <c r="EU207" s="1"/>
      <c r="EV207" s="1"/>
      <c r="EW207" s="1"/>
      <c r="EX207" s="1"/>
      <c r="EY207" s="1"/>
      <c r="EZ207" s="1"/>
      <c r="FA207" s="1"/>
      <c r="FB207" s="1"/>
      <c r="FC207" s="1"/>
      <c r="FD207" s="1"/>
      <c r="FE207" s="1"/>
      <c r="FF207" s="1"/>
      <c r="FG207" s="1"/>
      <c r="FH207" s="1"/>
      <c r="FI207" s="1"/>
      <c r="FJ207" s="1"/>
      <c r="FK207" s="1"/>
      <c r="FL207" s="1"/>
      <c r="FM207" s="1"/>
      <c r="FN207" s="1"/>
      <c r="FO207" s="1"/>
      <c r="FP207" s="1"/>
      <c r="FQ207" s="1"/>
      <c r="FR207" s="1"/>
      <c r="FS207" s="1"/>
      <c r="FT207" s="1"/>
      <c r="FU207" s="1"/>
      <c r="FV207" s="1"/>
      <c r="FW207" s="1"/>
      <c r="FX207" s="1"/>
      <c r="FY207" s="1"/>
      <c r="FZ207" s="1"/>
      <c r="GA207" s="1"/>
      <c r="GB207" s="1"/>
      <c r="GC207" s="1"/>
      <c r="GD207" s="1"/>
      <c r="GE207" s="1"/>
      <c r="GF207" s="1"/>
      <c r="GG207" s="1"/>
      <c r="GH207" s="1"/>
      <c r="GI207" s="1"/>
      <c r="GJ207" s="1"/>
      <c r="GK207" s="1"/>
      <c r="GL207" s="1"/>
      <c r="GM207" s="1"/>
      <c r="GN207" s="1"/>
      <c r="GO207" s="1"/>
      <c r="GP207" s="1"/>
      <c r="GQ207" s="1"/>
      <c r="GR207" s="1"/>
      <c r="GS207" s="1"/>
      <c r="GT207" s="1"/>
      <c r="GU207" s="1"/>
      <c r="GV207" s="1"/>
      <c r="GW207" s="1"/>
      <c r="GX207" s="1"/>
      <c r="GY207" s="1"/>
      <c r="GZ207" s="1"/>
      <c r="HA207" s="1"/>
      <c r="HB207" s="1"/>
      <c r="HC207" s="1"/>
      <c r="HD207" s="1"/>
      <c r="HE207" s="1"/>
      <c r="HF207" s="1"/>
      <c r="HG207" s="1"/>
      <c r="HH207" s="1"/>
      <c r="HI207" s="1"/>
      <c r="HJ207" s="1"/>
      <c r="HK207" s="1"/>
      <c r="HL207" s="1"/>
      <c r="HM207" s="1"/>
      <c r="HN207" s="1"/>
      <c r="HO207" s="1"/>
      <c r="HP207" s="1"/>
      <c r="HQ207" s="1"/>
      <c r="HR207" s="1"/>
      <c r="HS207" s="1"/>
      <c r="HT207" s="1"/>
      <c r="HU207" s="1"/>
      <c r="HV207" s="1"/>
      <c r="HW207" s="1"/>
      <c r="HX207" s="1"/>
      <c r="HY207" s="1"/>
      <c r="HZ207" s="1"/>
      <c r="IA207" s="1"/>
      <c r="IB207" s="1"/>
      <c r="IC207" s="1"/>
      <c r="ID207" s="1"/>
      <c r="IE207" s="1"/>
      <c r="IF207" s="1"/>
      <c r="IG207" s="1"/>
      <c r="IH207" s="1"/>
      <c r="II207" s="1"/>
      <c r="IJ207" s="1"/>
    </row>
    <row r="208" spans="1:244" x14ac:dyDescent="0.2">
      <c r="A208" s="57" t="s">
        <v>410</v>
      </c>
      <c r="B208" s="38" t="s">
        <v>51</v>
      </c>
      <c r="C208" s="42"/>
      <c r="D208" s="19" t="s">
        <v>56</v>
      </c>
      <c r="E208" s="103">
        <v>32</v>
      </c>
      <c r="F208" s="10">
        <f t="shared" si="17"/>
        <v>0</v>
      </c>
      <c r="IJ208" s="4"/>
    </row>
    <row r="209" spans="1:244" x14ac:dyDescent="0.2">
      <c r="A209" s="56" t="s">
        <v>40</v>
      </c>
      <c r="B209" s="38" t="s">
        <v>17</v>
      </c>
      <c r="C209" s="42"/>
      <c r="D209" s="19" t="s">
        <v>56</v>
      </c>
      <c r="E209" s="103">
        <v>156</v>
      </c>
      <c r="F209" s="10">
        <f t="shared" si="17"/>
        <v>0</v>
      </c>
    </row>
    <row r="210" spans="1:244" s="4" customFormat="1" x14ac:dyDescent="0.2">
      <c r="A210" s="56" t="s">
        <v>37</v>
      </c>
      <c r="B210" s="38" t="s">
        <v>18</v>
      </c>
      <c r="C210" s="42"/>
      <c r="D210" s="19" t="s">
        <v>56</v>
      </c>
      <c r="E210" s="103">
        <v>914</v>
      </c>
      <c r="F210" s="10">
        <f t="shared" si="17"/>
        <v>0</v>
      </c>
    </row>
    <row r="211" spans="1:244" x14ac:dyDescent="0.2">
      <c r="A211" s="56" t="s">
        <v>219</v>
      </c>
      <c r="B211" s="38" t="s">
        <v>20</v>
      </c>
      <c r="C211" s="42"/>
      <c r="D211" s="19" t="s">
        <v>56</v>
      </c>
      <c r="E211" s="103">
        <v>141</v>
      </c>
      <c r="F211" s="10">
        <f>C211*E211</f>
        <v>0</v>
      </c>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c r="CZ211" s="4"/>
      <c r="DA211" s="4"/>
      <c r="DB211" s="4"/>
      <c r="DC211" s="4"/>
      <c r="DD211" s="4"/>
      <c r="DE211" s="4"/>
      <c r="DF211" s="4"/>
      <c r="DG211" s="4"/>
      <c r="DH211" s="4"/>
      <c r="DI211" s="4"/>
      <c r="DJ211" s="4"/>
      <c r="DK211" s="4"/>
      <c r="DL211" s="4"/>
      <c r="DM211" s="4"/>
      <c r="DN211" s="4"/>
      <c r="DO211" s="4"/>
      <c r="DP211" s="4"/>
      <c r="DQ211" s="4"/>
      <c r="DR211" s="4"/>
      <c r="DS211" s="4"/>
      <c r="DT211" s="4"/>
      <c r="DU211" s="4"/>
      <c r="DV211" s="4"/>
      <c r="DW211" s="4"/>
      <c r="DX211" s="4"/>
      <c r="DY211" s="4"/>
      <c r="DZ211" s="4"/>
      <c r="EA211" s="4"/>
      <c r="EB211" s="4"/>
      <c r="EC211" s="4"/>
      <c r="ED211" s="4"/>
      <c r="EE211" s="4"/>
      <c r="EF211" s="4"/>
      <c r="EG211" s="4"/>
      <c r="EH211" s="4"/>
      <c r="EI211" s="4"/>
      <c r="EJ211" s="4"/>
      <c r="EK211" s="4"/>
      <c r="EL211" s="4"/>
      <c r="EM211" s="4"/>
      <c r="EN211" s="4"/>
      <c r="EO211" s="4"/>
      <c r="EP211" s="4"/>
      <c r="EQ211" s="4"/>
      <c r="ER211" s="4"/>
      <c r="ES211" s="4"/>
      <c r="ET211" s="4"/>
      <c r="EU211" s="4"/>
      <c r="EV211" s="4"/>
      <c r="EW211" s="4"/>
      <c r="EX211" s="4"/>
      <c r="EY211" s="4"/>
      <c r="EZ211" s="4"/>
      <c r="FA211" s="4"/>
      <c r="FB211" s="4"/>
      <c r="FC211" s="4"/>
      <c r="FD211" s="4"/>
      <c r="FE211" s="4"/>
      <c r="FF211" s="4"/>
      <c r="FG211" s="4"/>
      <c r="FH211" s="4"/>
      <c r="FI211" s="4"/>
      <c r="FJ211" s="4"/>
      <c r="FK211" s="4"/>
      <c r="FL211" s="4"/>
      <c r="FM211" s="4"/>
      <c r="FN211" s="4"/>
      <c r="FO211" s="4"/>
      <c r="FP211" s="4"/>
      <c r="FQ211" s="4"/>
      <c r="FR211" s="4"/>
      <c r="FS211" s="4"/>
      <c r="FT211" s="4"/>
      <c r="FU211" s="4"/>
      <c r="FV211" s="4"/>
      <c r="FW211" s="4"/>
      <c r="FX211" s="4"/>
      <c r="FY211" s="4"/>
      <c r="FZ211" s="4"/>
      <c r="GA211" s="4"/>
      <c r="GB211" s="4"/>
      <c r="GC211" s="4"/>
      <c r="GD211" s="4"/>
      <c r="GE211" s="4"/>
      <c r="GF211" s="4"/>
      <c r="GG211" s="4"/>
      <c r="GH211" s="4"/>
      <c r="GI211" s="4"/>
      <c r="GJ211" s="4"/>
      <c r="GK211" s="4"/>
      <c r="GL211" s="4"/>
      <c r="GM211" s="4"/>
      <c r="GN211" s="4"/>
      <c r="GO211" s="4"/>
      <c r="GP211" s="4"/>
      <c r="GQ211" s="4"/>
      <c r="GR211" s="4"/>
      <c r="GS211" s="4"/>
      <c r="GT211" s="4"/>
      <c r="GU211" s="4"/>
      <c r="GV211" s="4"/>
      <c r="GW211" s="4"/>
      <c r="GX211" s="4"/>
      <c r="GY211" s="4"/>
      <c r="GZ211" s="4"/>
      <c r="HA211" s="4"/>
      <c r="HB211" s="4"/>
      <c r="HC211" s="4"/>
      <c r="HD211" s="4"/>
      <c r="HE211" s="4"/>
      <c r="HF211" s="4"/>
      <c r="HG211" s="4"/>
      <c r="HH211" s="4"/>
      <c r="HI211" s="4"/>
      <c r="HJ211" s="4"/>
      <c r="HK211" s="4"/>
      <c r="HL211" s="4"/>
      <c r="HM211" s="4"/>
      <c r="HN211" s="4"/>
      <c r="HO211" s="4"/>
      <c r="HP211" s="4"/>
      <c r="HQ211" s="4"/>
      <c r="HR211" s="4"/>
      <c r="HS211" s="4"/>
      <c r="HT211" s="4"/>
      <c r="HU211" s="4"/>
      <c r="HV211" s="4"/>
      <c r="HW211" s="4"/>
      <c r="HX211" s="4"/>
      <c r="HY211" s="4"/>
      <c r="HZ211" s="4"/>
      <c r="IA211" s="4"/>
      <c r="IB211" s="4"/>
      <c r="IC211" s="4"/>
      <c r="ID211" s="4"/>
      <c r="IE211" s="4"/>
      <c r="IF211" s="4"/>
      <c r="IG211" s="4"/>
      <c r="IH211" s="4"/>
      <c r="II211" s="4"/>
    </row>
    <row r="212" spans="1:244" x14ac:dyDescent="0.2">
      <c r="A212" s="56" t="s">
        <v>338</v>
      </c>
      <c r="B212" s="38" t="s">
        <v>19</v>
      </c>
      <c r="C212" s="42"/>
      <c r="D212" s="19" t="s">
        <v>56</v>
      </c>
      <c r="E212" s="103">
        <v>972</v>
      </c>
      <c r="F212" s="10">
        <f t="shared" si="17"/>
        <v>0</v>
      </c>
    </row>
    <row r="213" spans="1:244" s="4" customFormat="1" ht="25.5" x14ac:dyDescent="0.2">
      <c r="A213" s="56" t="s">
        <v>224</v>
      </c>
      <c r="B213" s="38" t="s">
        <v>21</v>
      </c>
      <c r="C213" s="42"/>
      <c r="D213" s="19" t="s">
        <v>56</v>
      </c>
      <c r="E213" s="103">
        <v>614</v>
      </c>
      <c r="F213" s="10">
        <f t="shared" si="17"/>
        <v>0</v>
      </c>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c r="ET213" s="1"/>
      <c r="EU213" s="1"/>
      <c r="EV213" s="1"/>
      <c r="EW213" s="1"/>
      <c r="EX213" s="1"/>
      <c r="EY213" s="1"/>
      <c r="EZ213" s="1"/>
      <c r="FA213" s="1"/>
      <c r="FB213" s="1"/>
      <c r="FC213" s="1"/>
      <c r="FD213" s="1"/>
      <c r="FE213" s="1"/>
      <c r="FF213" s="1"/>
      <c r="FG213" s="1"/>
      <c r="FH213" s="1"/>
      <c r="FI213" s="1"/>
      <c r="FJ213" s="1"/>
      <c r="FK213" s="1"/>
      <c r="FL213" s="1"/>
      <c r="FM213" s="1"/>
      <c r="FN213" s="1"/>
      <c r="FO213" s="1"/>
      <c r="FP213" s="1"/>
      <c r="FQ213" s="1"/>
      <c r="FR213" s="1"/>
      <c r="FS213" s="1"/>
      <c r="FT213" s="1"/>
      <c r="FU213" s="1"/>
      <c r="FV213" s="1"/>
      <c r="FW213" s="1"/>
      <c r="FX213" s="1"/>
      <c r="FY213" s="1"/>
      <c r="FZ213" s="1"/>
      <c r="GA213" s="1"/>
      <c r="GB213" s="1"/>
      <c r="GC213" s="1"/>
      <c r="GD213" s="1"/>
      <c r="GE213" s="1"/>
      <c r="GF213" s="1"/>
      <c r="GG213" s="1"/>
      <c r="GH213" s="1"/>
      <c r="GI213" s="1"/>
      <c r="GJ213" s="1"/>
      <c r="GK213" s="1"/>
      <c r="GL213" s="1"/>
      <c r="GM213" s="1"/>
      <c r="GN213" s="1"/>
      <c r="GO213" s="1"/>
      <c r="GP213" s="1"/>
      <c r="GQ213" s="1"/>
      <c r="GR213" s="1"/>
      <c r="GS213" s="1"/>
      <c r="GT213" s="1"/>
      <c r="GU213" s="1"/>
      <c r="GV213" s="1"/>
      <c r="GW213" s="1"/>
      <c r="GX213" s="1"/>
      <c r="GY213" s="1"/>
      <c r="GZ213" s="1"/>
      <c r="HA213" s="1"/>
      <c r="HB213" s="1"/>
      <c r="HC213" s="1"/>
      <c r="HD213" s="1"/>
      <c r="HE213" s="1"/>
      <c r="HF213" s="1"/>
      <c r="HG213" s="1"/>
      <c r="HH213" s="1"/>
      <c r="HI213" s="1"/>
      <c r="HJ213" s="1"/>
      <c r="HK213" s="1"/>
      <c r="HL213" s="1"/>
      <c r="HM213" s="1"/>
      <c r="HN213" s="1"/>
      <c r="HO213" s="1"/>
      <c r="HP213" s="1"/>
      <c r="HQ213" s="1"/>
      <c r="HR213" s="1"/>
      <c r="HS213" s="1"/>
      <c r="HT213" s="1"/>
      <c r="HU213" s="1"/>
      <c r="HV213" s="1"/>
      <c r="HW213" s="1"/>
      <c r="HX213" s="1"/>
      <c r="HY213" s="1"/>
      <c r="HZ213" s="1"/>
      <c r="IA213" s="1"/>
      <c r="IB213" s="1"/>
      <c r="IC213" s="1"/>
      <c r="ID213" s="1"/>
      <c r="IE213" s="1"/>
      <c r="IF213" s="1"/>
      <c r="IG213" s="1"/>
      <c r="IH213" s="1"/>
      <c r="II213" s="1"/>
      <c r="IJ213" s="1"/>
    </row>
    <row r="214" spans="1:244" s="4" customFormat="1" x14ac:dyDescent="0.2">
      <c r="A214" s="56" t="s">
        <v>339</v>
      </c>
      <c r="B214" s="38" t="s">
        <v>22</v>
      </c>
      <c r="C214" s="42"/>
      <c r="D214" s="19" t="s">
        <v>56</v>
      </c>
      <c r="E214" s="103">
        <v>600</v>
      </c>
      <c r="F214" s="10">
        <f t="shared" si="17"/>
        <v>0</v>
      </c>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c r="EN214" s="1"/>
      <c r="EO214" s="1"/>
      <c r="EP214" s="1"/>
      <c r="EQ214" s="1"/>
      <c r="ER214" s="1"/>
      <c r="ES214" s="1"/>
      <c r="ET214" s="1"/>
      <c r="EU214" s="1"/>
      <c r="EV214" s="1"/>
      <c r="EW214" s="1"/>
      <c r="EX214" s="1"/>
      <c r="EY214" s="1"/>
      <c r="EZ214" s="1"/>
      <c r="FA214" s="1"/>
      <c r="FB214" s="1"/>
      <c r="FC214" s="1"/>
      <c r="FD214" s="1"/>
      <c r="FE214" s="1"/>
      <c r="FF214" s="1"/>
      <c r="FG214" s="1"/>
      <c r="FH214" s="1"/>
      <c r="FI214" s="1"/>
      <c r="FJ214" s="1"/>
      <c r="FK214" s="1"/>
      <c r="FL214" s="1"/>
      <c r="FM214" s="1"/>
      <c r="FN214" s="1"/>
      <c r="FO214" s="1"/>
      <c r="FP214" s="1"/>
      <c r="FQ214" s="1"/>
      <c r="FR214" s="1"/>
      <c r="FS214" s="1"/>
      <c r="FT214" s="1"/>
      <c r="FU214" s="1"/>
      <c r="FV214" s="1"/>
      <c r="FW214" s="1"/>
      <c r="FX214" s="1"/>
      <c r="FY214" s="1"/>
      <c r="FZ214" s="1"/>
      <c r="GA214" s="1"/>
      <c r="GB214" s="1"/>
      <c r="GC214" s="1"/>
      <c r="GD214" s="1"/>
      <c r="GE214" s="1"/>
      <c r="GF214" s="1"/>
      <c r="GG214" s="1"/>
      <c r="GH214" s="1"/>
      <c r="GI214" s="1"/>
      <c r="GJ214" s="1"/>
      <c r="GK214" s="1"/>
      <c r="GL214" s="1"/>
      <c r="GM214" s="1"/>
      <c r="GN214" s="1"/>
      <c r="GO214" s="1"/>
      <c r="GP214" s="1"/>
      <c r="GQ214" s="1"/>
      <c r="GR214" s="1"/>
      <c r="GS214" s="1"/>
      <c r="GT214" s="1"/>
      <c r="GU214" s="1"/>
      <c r="GV214" s="1"/>
      <c r="GW214" s="1"/>
      <c r="GX214" s="1"/>
      <c r="GY214" s="1"/>
      <c r="GZ214" s="1"/>
      <c r="HA214" s="1"/>
      <c r="HB214" s="1"/>
      <c r="HC214" s="1"/>
      <c r="HD214" s="1"/>
      <c r="HE214" s="1"/>
      <c r="HF214" s="1"/>
      <c r="HG214" s="1"/>
      <c r="HH214" s="1"/>
      <c r="HI214" s="1"/>
      <c r="HJ214" s="1"/>
      <c r="HK214" s="1"/>
      <c r="HL214" s="1"/>
      <c r="HM214" s="1"/>
      <c r="HN214" s="1"/>
      <c r="HO214" s="1"/>
      <c r="HP214" s="1"/>
      <c r="HQ214" s="1"/>
      <c r="HR214" s="1"/>
      <c r="HS214" s="1"/>
      <c r="HT214" s="1"/>
      <c r="HU214" s="1"/>
      <c r="HV214" s="1"/>
      <c r="HW214" s="1"/>
      <c r="HX214" s="1"/>
      <c r="HY214" s="1"/>
      <c r="HZ214" s="1"/>
      <c r="IA214" s="1"/>
      <c r="IB214" s="1"/>
      <c r="IC214" s="1"/>
      <c r="ID214" s="1"/>
      <c r="IE214" s="1"/>
      <c r="IF214" s="1"/>
      <c r="IG214" s="1"/>
      <c r="IH214" s="1"/>
      <c r="II214" s="1"/>
    </row>
    <row r="215" spans="1:244" s="4" customFormat="1" x14ac:dyDescent="0.2">
      <c r="A215" s="56" t="s">
        <v>340</v>
      </c>
      <c r="B215" s="38" t="s">
        <v>280</v>
      </c>
      <c r="C215" s="42"/>
      <c r="D215" s="19" t="s">
        <v>56</v>
      </c>
      <c r="E215" s="103">
        <v>550</v>
      </c>
      <c r="F215" s="10">
        <f t="shared" si="17"/>
        <v>0</v>
      </c>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c r="DO215" s="1"/>
      <c r="DP215" s="1"/>
      <c r="DQ215" s="1"/>
      <c r="DR215" s="1"/>
      <c r="DS215" s="1"/>
      <c r="DT215" s="1"/>
      <c r="DU215" s="1"/>
      <c r="DV215" s="1"/>
      <c r="DW215" s="1"/>
      <c r="DX215" s="1"/>
      <c r="DY215" s="1"/>
      <c r="DZ215" s="1"/>
      <c r="EA215" s="1"/>
      <c r="EB215" s="1"/>
      <c r="EC215" s="1"/>
      <c r="ED215" s="1"/>
      <c r="EE215" s="1"/>
      <c r="EF215" s="1"/>
      <c r="EG215" s="1"/>
      <c r="EH215" s="1"/>
      <c r="EI215" s="1"/>
      <c r="EJ215" s="1"/>
      <c r="EK215" s="1"/>
      <c r="EL215" s="1"/>
      <c r="EM215" s="1"/>
      <c r="EN215" s="1"/>
      <c r="EO215" s="1"/>
      <c r="EP215" s="1"/>
      <c r="EQ215" s="1"/>
      <c r="ER215" s="1"/>
      <c r="ES215" s="1"/>
      <c r="ET215" s="1"/>
      <c r="EU215" s="1"/>
      <c r="EV215" s="1"/>
      <c r="EW215" s="1"/>
      <c r="EX215" s="1"/>
      <c r="EY215" s="1"/>
      <c r="EZ215" s="1"/>
      <c r="FA215" s="1"/>
      <c r="FB215" s="1"/>
      <c r="FC215" s="1"/>
      <c r="FD215" s="1"/>
      <c r="FE215" s="1"/>
      <c r="FF215" s="1"/>
      <c r="FG215" s="1"/>
      <c r="FH215" s="1"/>
      <c r="FI215" s="1"/>
      <c r="FJ215" s="1"/>
      <c r="FK215" s="1"/>
      <c r="FL215" s="1"/>
      <c r="FM215" s="1"/>
      <c r="FN215" s="1"/>
      <c r="FO215" s="1"/>
      <c r="FP215" s="1"/>
      <c r="FQ215" s="1"/>
      <c r="FR215" s="1"/>
      <c r="FS215" s="1"/>
      <c r="FT215" s="1"/>
      <c r="FU215" s="1"/>
      <c r="FV215" s="1"/>
      <c r="FW215" s="1"/>
      <c r="FX215" s="1"/>
      <c r="FY215" s="1"/>
      <c r="FZ215" s="1"/>
      <c r="GA215" s="1"/>
      <c r="GB215" s="1"/>
      <c r="GC215" s="1"/>
      <c r="GD215" s="1"/>
      <c r="GE215" s="1"/>
      <c r="GF215" s="1"/>
      <c r="GG215" s="1"/>
      <c r="GH215" s="1"/>
      <c r="GI215" s="1"/>
      <c r="GJ215" s="1"/>
      <c r="GK215" s="1"/>
      <c r="GL215" s="1"/>
      <c r="GM215" s="1"/>
      <c r="GN215" s="1"/>
      <c r="GO215" s="1"/>
      <c r="GP215" s="1"/>
      <c r="GQ215" s="1"/>
      <c r="GR215" s="1"/>
      <c r="GS215" s="1"/>
      <c r="GT215" s="1"/>
      <c r="GU215" s="1"/>
      <c r="GV215" s="1"/>
      <c r="GW215" s="1"/>
      <c r="GX215" s="1"/>
      <c r="GY215" s="1"/>
      <c r="GZ215" s="1"/>
      <c r="HA215" s="1"/>
      <c r="HB215" s="1"/>
      <c r="HC215" s="1"/>
      <c r="HD215" s="1"/>
      <c r="HE215" s="1"/>
      <c r="HF215" s="1"/>
      <c r="HG215" s="1"/>
      <c r="HH215" s="1"/>
      <c r="HI215" s="1"/>
      <c r="HJ215" s="1"/>
      <c r="HK215" s="1"/>
      <c r="HL215" s="1"/>
      <c r="HM215" s="1"/>
      <c r="HN215" s="1"/>
      <c r="HO215" s="1"/>
      <c r="HP215" s="1"/>
      <c r="HQ215" s="1"/>
      <c r="HR215" s="1"/>
      <c r="HS215" s="1"/>
      <c r="HT215" s="1"/>
      <c r="HU215" s="1"/>
      <c r="HV215" s="1"/>
      <c r="HW215" s="1"/>
      <c r="HX215" s="1"/>
      <c r="HY215" s="1"/>
      <c r="HZ215" s="1"/>
      <c r="IA215" s="1"/>
      <c r="IB215" s="1"/>
      <c r="IC215" s="1"/>
      <c r="ID215" s="1"/>
      <c r="IE215" s="1"/>
      <c r="IF215" s="1"/>
      <c r="IG215" s="1"/>
      <c r="IH215" s="1"/>
      <c r="II215" s="1"/>
    </row>
    <row r="216" spans="1:244" x14ac:dyDescent="0.2">
      <c r="A216" s="56" t="s">
        <v>38</v>
      </c>
      <c r="B216" s="38" t="s">
        <v>23</v>
      </c>
      <c r="C216" s="42"/>
      <c r="D216" s="19" t="s">
        <v>56</v>
      </c>
      <c r="E216" s="103">
        <v>243</v>
      </c>
      <c r="F216" s="10">
        <f t="shared" si="17"/>
        <v>0</v>
      </c>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c r="CZ216" s="4"/>
      <c r="DA216" s="4"/>
      <c r="DB216" s="4"/>
      <c r="DC216" s="4"/>
      <c r="DD216" s="4"/>
      <c r="DE216" s="4"/>
      <c r="DF216" s="4"/>
      <c r="DG216" s="4"/>
      <c r="DH216" s="4"/>
      <c r="DI216" s="4"/>
      <c r="DJ216" s="4"/>
      <c r="DK216" s="4"/>
      <c r="DL216" s="4"/>
      <c r="DM216" s="4"/>
      <c r="DN216" s="4"/>
      <c r="DO216" s="4"/>
      <c r="DP216" s="4"/>
      <c r="DQ216" s="4"/>
      <c r="DR216" s="4"/>
      <c r="DS216" s="4"/>
      <c r="DT216" s="4"/>
      <c r="DU216" s="4"/>
      <c r="DV216" s="4"/>
      <c r="DW216" s="4"/>
      <c r="DX216" s="4"/>
      <c r="DY216" s="4"/>
      <c r="DZ216" s="4"/>
      <c r="EA216" s="4"/>
      <c r="EB216" s="4"/>
      <c r="EC216" s="4"/>
      <c r="ED216" s="4"/>
      <c r="EE216" s="4"/>
      <c r="EF216" s="4"/>
      <c r="EG216" s="4"/>
      <c r="EH216" s="4"/>
      <c r="EI216" s="4"/>
      <c r="EJ216" s="4"/>
      <c r="EK216" s="4"/>
      <c r="EL216" s="4"/>
      <c r="EM216" s="4"/>
      <c r="EN216" s="4"/>
      <c r="EO216" s="4"/>
      <c r="EP216" s="4"/>
      <c r="EQ216" s="4"/>
      <c r="ER216" s="4"/>
      <c r="ES216" s="4"/>
      <c r="ET216" s="4"/>
      <c r="EU216" s="4"/>
      <c r="EV216" s="4"/>
      <c r="EW216" s="4"/>
      <c r="EX216" s="4"/>
      <c r="EY216" s="4"/>
      <c r="EZ216" s="4"/>
      <c r="FA216" s="4"/>
      <c r="FB216" s="4"/>
      <c r="FC216" s="4"/>
      <c r="FD216" s="4"/>
      <c r="FE216" s="4"/>
      <c r="FF216" s="4"/>
      <c r="FG216" s="4"/>
      <c r="FH216" s="4"/>
      <c r="FI216" s="4"/>
      <c r="FJ216" s="4"/>
      <c r="FK216" s="4"/>
      <c r="FL216" s="4"/>
      <c r="FM216" s="4"/>
      <c r="FN216" s="4"/>
      <c r="FO216" s="4"/>
      <c r="FP216" s="4"/>
      <c r="FQ216" s="4"/>
      <c r="FR216" s="4"/>
      <c r="FS216" s="4"/>
      <c r="FT216" s="4"/>
      <c r="FU216" s="4"/>
      <c r="FV216" s="4"/>
      <c r="FW216" s="4"/>
      <c r="FX216" s="4"/>
      <c r="FY216" s="4"/>
      <c r="FZ216" s="4"/>
      <c r="GA216" s="4"/>
      <c r="GB216" s="4"/>
      <c r="GC216" s="4"/>
      <c r="GD216" s="4"/>
      <c r="GE216" s="4"/>
      <c r="GF216" s="4"/>
      <c r="GG216" s="4"/>
      <c r="GH216" s="4"/>
      <c r="GI216" s="4"/>
      <c r="GJ216" s="4"/>
      <c r="GK216" s="4"/>
      <c r="GL216" s="4"/>
      <c r="GM216" s="4"/>
      <c r="GN216" s="4"/>
      <c r="GO216" s="4"/>
      <c r="GP216" s="4"/>
      <c r="GQ216" s="4"/>
      <c r="GR216" s="4"/>
      <c r="GS216" s="4"/>
      <c r="GT216" s="4"/>
      <c r="GU216" s="4"/>
      <c r="GV216" s="4"/>
      <c r="GW216" s="4"/>
      <c r="GX216" s="4"/>
      <c r="GY216" s="4"/>
      <c r="GZ216" s="4"/>
      <c r="HA216" s="4"/>
      <c r="HB216" s="4"/>
      <c r="HC216" s="4"/>
      <c r="HD216" s="4"/>
      <c r="HE216" s="4"/>
      <c r="HF216" s="4"/>
      <c r="HG216" s="4"/>
      <c r="HH216" s="4"/>
      <c r="HI216" s="4"/>
      <c r="HJ216" s="4"/>
      <c r="HK216" s="4"/>
      <c r="HL216" s="4"/>
      <c r="HM216" s="4"/>
      <c r="HN216" s="4"/>
      <c r="HO216" s="4"/>
      <c r="HP216" s="4"/>
      <c r="HQ216" s="4"/>
      <c r="HR216" s="4"/>
      <c r="HS216" s="4"/>
      <c r="HT216" s="4"/>
      <c r="HU216" s="4"/>
      <c r="HV216" s="4"/>
      <c r="HW216" s="4"/>
      <c r="HX216" s="4"/>
      <c r="HY216" s="4"/>
      <c r="HZ216" s="4"/>
      <c r="IA216" s="4"/>
      <c r="IB216" s="4"/>
      <c r="IC216" s="4"/>
      <c r="ID216" s="4"/>
      <c r="IE216" s="4"/>
      <c r="IF216" s="4"/>
      <c r="IG216" s="4"/>
      <c r="IH216" s="4"/>
      <c r="II216" s="4"/>
    </row>
    <row r="217" spans="1:244" x14ac:dyDescent="0.2">
      <c r="A217" s="56" t="s">
        <v>39</v>
      </c>
      <c r="B217" s="38" t="s">
        <v>24</v>
      </c>
      <c r="C217" s="42"/>
      <c r="D217" s="19" t="s">
        <v>56</v>
      </c>
      <c r="E217" s="103">
        <v>368</v>
      </c>
      <c r="F217" s="10">
        <f t="shared" si="17"/>
        <v>0</v>
      </c>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c r="CZ217" s="4"/>
      <c r="DA217" s="4"/>
      <c r="DB217" s="4"/>
      <c r="DC217" s="4"/>
      <c r="DD217" s="4"/>
      <c r="DE217" s="4"/>
      <c r="DF217" s="4"/>
      <c r="DG217" s="4"/>
      <c r="DH217" s="4"/>
      <c r="DI217" s="4"/>
      <c r="DJ217" s="4"/>
      <c r="DK217" s="4"/>
      <c r="DL217" s="4"/>
      <c r="DM217" s="4"/>
      <c r="DN217" s="4"/>
      <c r="DO217" s="4"/>
      <c r="DP217" s="4"/>
      <c r="DQ217" s="4"/>
      <c r="DR217" s="4"/>
      <c r="DS217" s="4"/>
      <c r="DT217" s="4"/>
      <c r="DU217" s="4"/>
      <c r="DV217" s="4"/>
      <c r="DW217" s="4"/>
      <c r="DX217" s="4"/>
      <c r="DY217" s="4"/>
      <c r="DZ217" s="4"/>
      <c r="EA217" s="4"/>
      <c r="EB217" s="4"/>
      <c r="EC217" s="4"/>
      <c r="ED217" s="4"/>
      <c r="EE217" s="4"/>
      <c r="EF217" s="4"/>
      <c r="EG217" s="4"/>
      <c r="EH217" s="4"/>
      <c r="EI217" s="4"/>
      <c r="EJ217" s="4"/>
      <c r="EK217" s="4"/>
      <c r="EL217" s="4"/>
      <c r="EM217" s="4"/>
      <c r="EN217" s="4"/>
      <c r="EO217" s="4"/>
      <c r="EP217" s="4"/>
      <c r="EQ217" s="4"/>
      <c r="ER217" s="4"/>
      <c r="ES217" s="4"/>
      <c r="ET217" s="4"/>
      <c r="EU217" s="4"/>
      <c r="EV217" s="4"/>
      <c r="EW217" s="4"/>
      <c r="EX217" s="4"/>
      <c r="EY217" s="4"/>
      <c r="EZ217" s="4"/>
      <c r="FA217" s="4"/>
      <c r="FB217" s="4"/>
      <c r="FC217" s="4"/>
      <c r="FD217" s="4"/>
      <c r="FE217" s="4"/>
      <c r="FF217" s="4"/>
      <c r="FG217" s="4"/>
      <c r="FH217" s="4"/>
      <c r="FI217" s="4"/>
      <c r="FJ217" s="4"/>
      <c r="FK217" s="4"/>
      <c r="FL217" s="4"/>
      <c r="FM217" s="4"/>
      <c r="FN217" s="4"/>
      <c r="FO217" s="4"/>
      <c r="FP217" s="4"/>
      <c r="FQ217" s="4"/>
      <c r="FR217" s="4"/>
      <c r="FS217" s="4"/>
      <c r="FT217" s="4"/>
      <c r="FU217" s="4"/>
      <c r="FV217" s="4"/>
      <c r="FW217" s="4"/>
      <c r="FX217" s="4"/>
      <c r="FY217" s="4"/>
      <c r="FZ217" s="4"/>
      <c r="GA217" s="4"/>
      <c r="GB217" s="4"/>
      <c r="GC217" s="4"/>
      <c r="GD217" s="4"/>
      <c r="GE217" s="4"/>
      <c r="GF217" s="4"/>
      <c r="GG217" s="4"/>
      <c r="GH217" s="4"/>
      <c r="GI217" s="4"/>
      <c r="GJ217" s="4"/>
      <c r="GK217" s="4"/>
      <c r="GL217" s="4"/>
      <c r="GM217" s="4"/>
      <c r="GN217" s="4"/>
      <c r="GO217" s="4"/>
      <c r="GP217" s="4"/>
      <c r="GQ217" s="4"/>
      <c r="GR217" s="4"/>
      <c r="GS217" s="4"/>
      <c r="GT217" s="4"/>
      <c r="GU217" s="4"/>
      <c r="GV217" s="4"/>
      <c r="GW217" s="4"/>
      <c r="GX217" s="4"/>
      <c r="GY217" s="4"/>
      <c r="GZ217" s="4"/>
      <c r="HA217" s="4"/>
      <c r="HB217" s="4"/>
      <c r="HC217" s="4"/>
      <c r="HD217" s="4"/>
      <c r="HE217" s="4"/>
      <c r="HF217" s="4"/>
      <c r="HG217" s="4"/>
      <c r="HH217" s="4"/>
      <c r="HI217" s="4"/>
      <c r="HJ217" s="4"/>
      <c r="HK217" s="4"/>
      <c r="HL217" s="4"/>
      <c r="HM217" s="4"/>
      <c r="HN217" s="4"/>
      <c r="HO217" s="4"/>
      <c r="HP217" s="4"/>
      <c r="HQ217" s="4"/>
      <c r="HR217" s="4"/>
      <c r="HS217" s="4"/>
      <c r="HT217" s="4"/>
      <c r="HU217" s="4"/>
      <c r="HV217" s="4"/>
      <c r="HW217" s="4"/>
      <c r="HX217" s="4"/>
      <c r="HY217" s="4"/>
      <c r="HZ217" s="4"/>
      <c r="IA217" s="4"/>
      <c r="IB217" s="4"/>
      <c r="IC217" s="4"/>
      <c r="ID217" s="4"/>
      <c r="IE217" s="4"/>
      <c r="IF217" s="4"/>
      <c r="IG217" s="4"/>
      <c r="IH217" s="4"/>
      <c r="II217" s="4"/>
    </row>
    <row r="218" spans="1:244" ht="25.5" x14ac:dyDescent="0.2">
      <c r="A218" s="56" t="s">
        <v>341</v>
      </c>
      <c r="B218" s="38" t="s">
        <v>377</v>
      </c>
      <c r="C218" s="42"/>
      <c r="D218" s="19" t="s">
        <v>258</v>
      </c>
      <c r="E218" s="103">
        <v>3133</v>
      </c>
      <c r="F218" s="10">
        <f t="shared" si="17"/>
        <v>0</v>
      </c>
    </row>
    <row r="219" spans="1:244" ht="20.100000000000001" customHeight="1" thickBot="1" x14ac:dyDescent="0.25">
      <c r="A219" s="40" t="s">
        <v>140</v>
      </c>
      <c r="B219" s="12" t="s">
        <v>28</v>
      </c>
      <c r="C219" s="23"/>
      <c r="D219" s="23"/>
      <c r="E219" s="101"/>
      <c r="F219" s="41"/>
    </row>
    <row r="220" spans="1:244" ht="67.5" customHeight="1" x14ac:dyDescent="0.2">
      <c r="A220" s="35" t="s">
        <v>279</v>
      </c>
      <c r="B220" s="38" t="s">
        <v>295</v>
      </c>
      <c r="C220" s="42"/>
      <c r="D220" s="21" t="s">
        <v>257</v>
      </c>
      <c r="E220" s="103">
        <v>4835</v>
      </c>
      <c r="F220" s="10">
        <f t="shared" ref="F220:F223" si="18">C220*E220</f>
        <v>0</v>
      </c>
    </row>
    <row r="221" spans="1:244" ht="63.75" x14ac:dyDescent="0.2">
      <c r="A221" s="35" t="s">
        <v>342</v>
      </c>
      <c r="B221" s="38" t="s">
        <v>445</v>
      </c>
      <c r="C221" s="42"/>
      <c r="D221" s="21" t="s">
        <v>257</v>
      </c>
      <c r="E221" s="103">
        <v>6253</v>
      </c>
      <c r="F221" s="10">
        <f t="shared" si="18"/>
        <v>0</v>
      </c>
    </row>
    <row r="222" spans="1:244" ht="77.25" customHeight="1" x14ac:dyDescent="0.2">
      <c r="A222" s="35" t="s">
        <v>343</v>
      </c>
      <c r="B222" s="38" t="s">
        <v>446</v>
      </c>
      <c r="C222" s="42"/>
      <c r="D222" s="21" t="s">
        <v>257</v>
      </c>
      <c r="E222" s="103">
        <v>6785</v>
      </c>
      <c r="F222" s="10">
        <f t="shared" si="18"/>
        <v>0</v>
      </c>
    </row>
    <row r="223" spans="1:244" x14ac:dyDescent="0.2">
      <c r="A223" s="35" t="s">
        <v>220</v>
      </c>
      <c r="B223" s="59" t="s">
        <v>378</v>
      </c>
      <c r="C223" s="60"/>
      <c r="D223" s="21" t="s">
        <v>257</v>
      </c>
      <c r="E223" s="103">
        <v>532</v>
      </c>
      <c r="F223" s="10">
        <f t="shared" si="18"/>
        <v>0</v>
      </c>
    </row>
    <row r="224" spans="1:244" ht="20.100000000000001" customHeight="1" thickBot="1" x14ac:dyDescent="0.25">
      <c r="A224" s="40" t="s">
        <v>141</v>
      </c>
      <c r="B224" s="12" t="s">
        <v>25</v>
      </c>
      <c r="C224" s="12"/>
      <c r="D224" s="12"/>
      <c r="E224" s="101"/>
      <c r="F224" s="53"/>
    </row>
    <row r="225" spans="1:6" x14ac:dyDescent="0.2">
      <c r="A225" s="61"/>
      <c r="B225" s="62" t="s">
        <v>227</v>
      </c>
      <c r="C225" s="24"/>
      <c r="D225" s="24" t="s">
        <v>56</v>
      </c>
      <c r="E225" s="13"/>
      <c r="F225" s="10">
        <f>C225*E225</f>
        <v>0</v>
      </c>
    </row>
    <row r="226" spans="1:6" x14ac:dyDescent="0.2">
      <c r="A226" s="61"/>
      <c r="B226" s="62" t="s">
        <v>228</v>
      </c>
      <c r="C226" s="24"/>
      <c r="D226" s="24" t="s">
        <v>56</v>
      </c>
      <c r="E226" s="13"/>
      <c r="F226" s="10">
        <f t="shared" ref="F226:F235" si="19">C226*E226</f>
        <v>0</v>
      </c>
    </row>
    <row r="227" spans="1:6" x14ac:dyDescent="0.2">
      <c r="A227" s="61"/>
      <c r="B227" s="62" t="s">
        <v>229</v>
      </c>
      <c r="C227" s="24"/>
      <c r="D227" s="24" t="s">
        <v>56</v>
      </c>
      <c r="E227" s="13"/>
      <c r="F227" s="10">
        <f t="shared" si="19"/>
        <v>0</v>
      </c>
    </row>
    <row r="228" spans="1:6" x14ac:dyDescent="0.2">
      <c r="A228" s="61"/>
      <c r="B228" s="62" t="s">
        <v>230</v>
      </c>
      <c r="C228" s="24"/>
      <c r="D228" s="24" t="s">
        <v>56</v>
      </c>
      <c r="E228" s="13"/>
      <c r="F228" s="10">
        <f t="shared" si="19"/>
        <v>0</v>
      </c>
    </row>
    <row r="229" spans="1:6" x14ac:dyDescent="0.2">
      <c r="A229" s="61"/>
      <c r="B229" s="62"/>
      <c r="C229" s="24"/>
      <c r="D229" s="24" t="s">
        <v>56</v>
      </c>
      <c r="E229" s="13"/>
      <c r="F229" s="10">
        <f t="shared" si="19"/>
        <v>0</v>
      </c>
    </row>
    <row r="230" spans="1:6" x14ac:dyDescent="0.2">
      <c r="A230" s="63"/>
      <c r="B230" s="64"/>
      <c r="C230" s="60"/>
      <c r="D230" s="24" t="s">
        <v>56</v>
      </c>
      <c r="E230" s="14"/>
      <c r="F230" s="10">
        <f t="shared" si="19"/>
        <v>0</v>
      </c>
    </row>
    <row r="231" spans="1:6" x14ac:dyDescent="0.2">
      <c r="A231" s="63"/>
      <c r="B231" s="64"/>
      <c r="C231" s="60"/>
      <c r="D231" s="24" t="s">
        <v>56</v>
      </c>
      <c r="E231" s="14"/>
      <c r="F231" s="10">
        <f t="shared" si="19"/>
        <v>0</v>
      </c>
    </row>
    <row r="232" spans="1:6" x14ac:dyDescent="0.2">
      <c r="A232" s="63"/>
      <c r="B232" s="64"/>
      <c r="C232" s="60"/>
      <c r="D232" s="24" t="s">
        <v>56</v>
      </c>
      <c r="E232" s="14"/>
      <c r="F232" s="10">
        <f t="shared" si="19"/>
        <v>0</v>
      </c>
    </row>
    <row r="233" spans="1:6" x14ac:dyDescent="0.2">
      <c r="A233" s="63"/>
      <c r="B233" s="64"/>
      <c r="C233" s="60"/>
      <c r="D233" s="24" t="s">
        <v>56</v>
      </c>
      <c r="E233" s="14"/>
      <c r="F233" s="10">
        <f t="shared" si="19"/>
        <v>0</v>
      </c>
    </row>
    <row r="234" spans="1:6" x14ac:dyDescent="0.2">
      <c r="A234" s="63"/>
      <c r="B234" s="64"/>
      <c r="C234" s="60"/>
      <c r="D234" s="24" t="s">
        <v>56</v>
      </c>
      <c r="E234" s="14"/>
      <c r="F234" s="10">
        <f t="shared" si="19"/>
        <v>0</v>
      </c>
    </row>
    <row r="235" spans="1:6" x14ac:dyDescent="0.2">
      <c r="A235" s="63"/>
      <c r="B235" s="64"/>
      <c r="C235" s="60"/>
      <c r="D235" s="24" t="s">
        <v>56</v>
      </c>
      <c r="E235" s="14"/>
      <c r="F235" s="10">
        <f t="shared" si="19"/>
        <v>0</v>
      </c>
    </row>
    <row r="236" spans="1:6" ht="20.100000000000001" customHeight="1" thickBot="1" x14ac:dyDescent="0.25">
      <c r="A236" s="65" t="s">
        <v>146</v>
      </c>
      <c r="B236" s="12" t="s">
        <v>149</v>
      </c>
      <c r="C236" s="11"/>
      <c r="D236" s="11"/>
      <c r="E236" s="99"/>
      <c r="F236" s="41"/>
    </row>
    <row r="237" spans="1:6" x14ac:dyDescent="0.2">
      <c r="A237" s="66" t="s">
        <v>145</v>
      </c>
      <c r="B237" s="67" t="s">
        <v>221</v>
      </c>
      <c r="C237" s="25"/>
      <c r="D237" s="25"/>
      <c r="E237" s="105"/>
      <c r="F237" s="9" t="e">
        <f>#REF!</f>
        <v>#REF!</v>
      </c>
    </row>
    <row r="238" spans="1:6" x14ac:dyDescent="0.2">
      <c r="A238" s="68" t="s">
        <v>267</v>
      </c>
      <c r="B238" s="69" t="s">
        <v>222</v>
      </c>
      <c r="C238" s="26"/>
      <c r="D238" s="26"/>
      <c r="E238" s="106"/>
      <c r="F238" s="70">
        <f>SUM(F4:F235)</f>
        <v>0</v>
      </c>
    </row>
    <row r="239" spans="1:6" x14ac:dyDescent="0.2">
      <c r="A239" s="71"/>
      <c r="B239" s="72" t="s">
        <v>26</v>
      </c>
      <c r="C239" s="27"/>
      <c r="D239" s="27"/>
      <c r="E239" s="107"/>
      <c r="F239" s="73" t="e">
        <f>SUM(F237:F238)</f>
        <v>#REF!</v>
      </c>
    </row>
    <row r="240" spans="1:6" x14ac:dyDescent="0.2">
      <c r="A240" s="74"/>
      <c r="B240" s="75" t="s">
        <v>150</v>
      </c>
      <c r="C240" s="76"/>
      <c r="D240" s="28" t="s">
        <v>56</v>
      </c>
      <c r="E240" s="108">
        <v>0</v>
      </c>
      <c r="F240" s="77">
        <f>E240*C240</f>
        <v>0</v>
      </c>
    </row>
    <row r="241" spans="1:6" x14ac:dyDescent="0.2">
      <c r="A241" s="71"/>
      <c r="B241" s="72" t="s">
        <v>151</v>
      </c>
      <c r="C241" s="29"/>
      <c r="D241" s="29"/>
      <c r="E241" s="107"/>
      <c r="F241" s="73" t="e">
        <f>F239-F240</f>
        <v>#REF!</v>
      </c>
    </row>
    <row r="242" spans="1:6" s="2" customFormat="1" ht="13.5" thickBot="1" x14ac:dyDescent="0.25">
      <c r="A242" s="74" t="s">
        <v>159</v>
      </c>
      <c r="B242" s="78" t="s">
        <v>293</v>
      </c>
      <c r="C242" s="76"/>
      <c r="D242" s="30" t="s">
        <v>56</v>
      </c>
      <c r="E242" s="15" t="e">
        <f>#REF!</f>
        <v>#REF!</v>
      </c>
      <c r="F242" s="15" t="e">
        <f>E242</f>
        <v>#REF!</v>
      </c>
    </row>
    <row r="243" spans="1:6" ht="13.5" thickBot="1" x14ac:dyDescent="0.25">
      <c r="A243" s="79"/>
      <c r="B243" s="80" t="s">
        <v>155</v>
      </c>
      <c r="C243" s="31"/>
      <c r="D243" s="31"/>
      <c r="E243" s="98"/>
      <c r="F243" s="39" t="e">
        <f>F241+F242</f>
        <v>#REF!</v>
      </c>
    </row>
    <row r="244" spans="1:6" ht="20.100000000000001" customHeight="1" thickBot="1" x14ac:dyDescent="0.25">
      <c r="A244" s="40" t="s">
        <v>147</v>
      </c>
      <c r="B244" s="12" t="s">
        <v>44</v>
      </c>
      <c r="C244" s="12"/>
      <c r="D244" s="12"/>
      <c r="E244" s="109"/>
      <c r="F244" s="53"/>
    </row>
    <row r="245" spans="1:6" x14ac:dyDescent="0.2">
      <c r="A245" s="61"/>
      <c r="B245" s="62" t="s">
        <v>152</v>
      </c>
      <c r="C245" s="24"/>
      <c r="D245" s="24" t="s">
        <v>56</v>
      </c>
      <c r="E245" s="13"/>
      <c r="F245" s="10">
        <f>C245*E245</f>
        <v>0</v>
      </c>
    </row>
    <row r="246" spans="1:6" ht="25.5" x14ac:dyDescent="0.2">
      <c r="A246" s="63"/>
      <c r="B246" s="64" t="s">
        <v>45</v>
      </c>
      <c r="C246" s="24"/>
      <c r="D246" s="24" t="s">
        <v>148</v>
      </c>
      <c r="E246" s="14">
        <v>3</v>
      </c>
      <c r="F246" s="10">
        <f t="shared" ref="F246:F251" si="20">C246*E246</f>
        <v>0</v>
      </c>
    </row>
    <row r="247" spans="1:6" x14ac:dyDescent="0.2">
      <c r="A247" s="63"/>
      <c r="B247" s="64" t="s">
        <v>153</v>
      </c>
      <c r="C247" s="24"/>
      <c r="D247" s="24" t="s">
        <v>56</v>
      </c>
      <c r="E247" s="14"/>
      <c r="F247" s="10">
        <f t="shared" si="20"/>
        <v>0</v>
      </c>
    </row>
    <row r="248" spans="1:6" x14ac:dyDescent="0.2">
      <c r="A248" s="63"/>
      <c r="B248" s="64"/>
      <c r="C248" s="24"/>
      <c r="D248" s="24"/>
      <c r="E248" s="14"/>
      <c r="F248" s="10">
        <f t="shared" si="20"/>
        <v>0</v>
      </c>
    </row>
    <row r="249" spans="1:6" x14ac:dyDescent="0.2">
      <c r="A249" s="63"/>
      <c r="B249" s="64"/>
      <c r="C249" s="24"/>
      <c r="D249" s="24"/>
      <c r="E249" s="14"/>
      <c r="F249" s="10">
        <f t="shared" si="20"/>
        <v>0</v>
      </c>
    </row>
    <row r="250" spans="1:6" x14ac:dyDescent="0.2">
      <c r="A250" s="63"/>
      <c r="B250" s="64"/>
      <c r="C250" s="24"/>
      <c r="D250" s="24"/>
      <c r="E250" s="14"/>
      <c r="F250" s="10">
        <f t="shared" si="20"/>
        <v>0</v>
      </c>
    </row>
    <row r="251" spans="1:6" x14ac:dyDescent="0.2">
      <c r="A251" s="63"/>
      <c r="B251" s="64"/>
      <c r="C251" s="24"/>
      <c r="D251" s="24"/>
      <c r="E251" s="14"/>
      <c r="F251" s="10">
        <f t="shared" si="20"/>
        <v>0</v>
      </c>
    </row>
    <row r="252" spans="1:6" x14ac:dyDescent="0.2">
      <c r="A252" s="63"/>
      <c r="B252" s="64"/>
      <c r="C252" s="24"/>
      <c r="D252" s="24"/>
      <c r="E252" s="14"/>
      <c r="F252" s="10">
        <f>C252*E252</f>
        <v>0</v>
      </c>
    </row>
    <row r="253" spans="1:6" x14ac:dyDescent="0.2">
      <c r="A253" s="63"/>
      <c r="B253" s="64"/>
      <c r="C253" s="24"/>
      <c r="D253" s="24"/>
      <c r="E253" s="14"/>
      <c r="F253" s="10">
        <f>C253*E253</f>
        <v>0</v>
      </c>
    </row>
    <row r="254" spans="1:6" x14ac:dyDescent="0.2">
      <c r="A254" s="63"/>
      <c r="B254" s="64"/>
      <c r="C254" s="24"/>
      <c r="D254" s="24"/>
      <c r="E254" s="14"/>
      <c r="F254" s="10">
        <f>C254*E254</f>
        <v>0</v>
      </c>
    </row>
    <row r="255" spans="1:6" ht="13.5" thickBot="1" x14ac:dyDescent="0.25">
      <c r="A255" s="47"/>
      <c r="B255" s="81" t="s">
        <v>154</v>
      </c>
      <c r="C255" s="32"/>
      <c r="D255" s="32"/>
      <c r="E255" s="110"/>
      <c r="F255" s="82">
        <f>SUM(F245:F254)</f>
        <v>0</v>
      </c>
    </row>
    <row r="256" spans="1:6" ht="13.5" thickBot="1" x14ac:dyDescent="0.25">
      <c r="A256" s="79"/>
      <c r="B256" s="80" t="s">
        <v>156</v>
      </c>
      <c r="C256" s="31"/>
      <c r="D256" s="31"/>
      <c r="E256" s="111"/>
      <c r="F256" s="39" t="e">
        <f>SUM(F243,F255)</f>
        <v>#REF!</v>
      </c>
    </row>
    <row r="257" spans="1:6" x14ac:dyDescent="0.2">
      <c r="A257" s="83"/>
      <c r="B257" s="16"/>
      <c r="C257" s="33"/>
      <c r="D257" s="33"/>
      <c r="E257" s="112"/>
      <c r="F257" s="16"/>
    </row>
  </sheetData>
  <mergeCells count="2">
    <mergeCell ref="A2:F2"/>
    <mergeCell ref="A1:B1"/>
  </mergeCells>
  <phoneticPr fontId="3" type="noConversion"/>
  <printOptions horizontalCentered="1"/>
  <pageMargins left="0.375" right="0.375" top="0.5" bottom="0.5" header="0.25" footer="0.25"/>
  <pageSetup orientation="portrait" r:id="rId1"/>
  <headerFooter differentFirst="1">
    <oddHeader>&amp;R&amp;8&amp;P of &amp;N</oddHeader>
    <oddFooter>&amp;L&amp;8&amp;Z&amp;F&amp;RInitial ______</oddFooter>
    <firstFooter>&amp;C&amp;8© Blanchat Mfg., Inc. The information contained within this document is supplied with the understanding that it will not be disclosed to third parties without the prior written consent of Blanchat Mfg., Inc.</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4C24F3A56AC5D4F8ED2E98008C07887" ma:contentTypeVersion="2" ma:contentTypeDescription="Create a new document." ma:contentTypeScope="" ma:versionID="4fb8930734a8ed8f18a51cbc931ac880">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XS4UZTCD5CKE-1104272773-10341</_dlc_DocId>
    <_dlc_DocIdUrl xmlns="9c25563e-53e4-4b7d-84b0-32ec12a2ce19">
      <Url>http://coop.hgac.net/bs/_layouts/15/DocIdRedir.aspx?ID=XS4UZTCD5CKE-1104272773-10341</Url>
      <Description>XS4UZTCD5CKE-1104272773-10341</Description>
    </_dlc_DocIdUrl>
  </documentManagement>
</p:properties>
</file>

<file path=customXml/itemProps1.xml><?xml version="1.0" encoding="utf-8"?>
<ds:datastoreItem xmlns:ds="http://schemas.openxmlformats.org/officeDocument/2006/customXml" ds:itemID="{771E7C97-B2F8-4941-B889-4EA1A7CBF254}"/>
</file>

<file path=customXml/itemProps2.xml><?xml version="1.0" encoding="utf-8"?>
<ds:datastoreItem xmlns:ds="http://schemas.openxmlformats.org/officeDocument/2006/customXml" ds:itemID="{6CAE1D97-8959-43B5-AE9C-5436E3287B1F}"/>
</file>

<file path=customXml/itemProps3.xml><?xml version="1.0" encoding="utf-8"?>
<ds:datastoreItem xmlns:ds="http://schemas.openxmlformats.org/officeDocument/2006/customXml" ds:itemID="{7206A26C-C3CC-4B03-9575-C4604C46B48B}"/>
</file>

<file path=customXml/itemProps4.xml><?xml version="1.0" encoding="utf-8"?>
<ds:datastoreItem xmlns:ds="http://schemas.openxmlformats.org/officeDocument/2006/customXml" ds:itemID="{9BBCA904-EAC7-4D1F-99AE-E4ECFFDEC5D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BLANCHAT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ENGINEERING</dc:creator>
  <cp:lastModifiedBy>Brenda</cp:lastModifiedBy>
  <cp:lastPrinted>2019-07-12T18:28:56Z</cp:lastPrinted>
  <dcterms:created xsi:type="dcterms:W3CDTF">2010-03-23T20:36:06Z</dcterms:created>
  <dcterms:modified xsi:type="dcterms:W3CDTF">2019-07-18T14:06:11Z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0x010100A4C24F3A56AC5D4F8ED2E98008C07887</vt:lpwstr>
  </property>
  <property fmtid="{D5CDD505-2E9C-101B-9397-08002B2CF9AE}" pid="3" name="_dlc_DocIdItemGuid">
    <vt:lpwstr>d3c59aed-f961-471e-a242-cb8a2f6b09d3</vt:lpwstr>
  </property>
</Properties>
</file>