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040" yWindow="930" windowWidth="12300" windowHeight="11505"/>
  </bookViews>
  <sheets>
    <sheet name="Sheet1" sheetId="1" r:id="rId1"/>
  </sheets>
  <definedNames>
    <definedName name="_xlnm.Print_Area" localSheetId="0">Sheet1!$A$1:$F$235</definedName>
    <definedName name="_xlnm.Print_Titles" localSheetId="0">Sheet1!#REF!</definedName>
  </definedNames>
  <calcPr calcId="145621"/>
</workbook>
</file>

<file path=xl/calcChain.xml><?xml version="1.0" encoding="utf-8"?>
<calcChain xmlns="http://schemas.openxmlformats.org/spreadsheetml/2006/main">
  <c r="F11" i="1" l="1"/>
  <c r="F12" i="1"/>
  <c r="F13" i="1"/>
  <c r="F100" i="1" l="1"/>
  <c r="F97" i="1" l="1"/>
  <c r="F92" i="1"/>
  <c r="F91" i="1"/>
  <c r="F90" i="1"/>
  <c r="F89" i="1"/>
  <c r="F88" i="1"/>
  <c r="F101" i="1" l="1"/>
  <c r="F41" i="1" l="1"/>
  <c r="F64" i="1" l="1"/>
  <c r="F109" i="1" l="1"/>
  <c r="F76" i="1"/>
  <c r="F34" i="1"/>
  <c r="F82" i="1" l="1"/>
  <c r="F70" i="1"/>
  <c r="F69" i="1"/>
  <c r="F148" i="1" l="1"/>
  <c r="F171" i="1" l="1"/>
  <c r="F170" i="1" l="1"/>
  <c r="F169" i="1"/>
  <c r="F50" i="1" l="1"/>
  <c r="F19" i="1"/>
  <c r="F20" i="1"/>
  <c r="F5" i="1"/>
  <c r="F194" i="1" l="1"/>
  <c r="F182" i="1" l="1"/>
  <c r="F138" i="1"/>
  <c r="F133" i="1"/>
  <c r="F132" i="1"/>
  <c r="F49" i="1"/>
  <c r="F77" i="1" l="1"/>
  <c r="F78" i="1"/>
  <c r="F79" i="1"/>
  <c r="F80" i="1"/>
  <c r="F58" i="1" l="1"/>
  <c r="F59" i="1"/>
  <c r="F60" i="1"/>
  <c r="F65" i="1"/>
  <c r="F62" i="1"/>
  <c r="F48" i="1"/>
  <c r="F47" i="1"/>
  <c r="F46" i="1"/>
  <c r="F45" i="1"/>
  <c r="F42" i="1"/>
  <c r="F43" i="1"/>
  <c r="F18" i="1"/>
  <c r="F17" i="1"/>
  <c r="F219" i="1" l="1"/>
  <c r="F75" i="1" l="1"/>
  <c r="F74" i="1"/>
  <c r="E221" i="1"/>
  <c r="F221" i="1" s="1"/>
  <c r="F130" i="1"/>
  <c r="F131" i="1"/>
  <c r="F134" i="1"/>
  <c r="F37" i="1"/>
  <c r="F36" i="1"/>
  <c r="F35" i="1"/>
  <c r="F33" i="1"/>
  <c r="F126" i="1" l="1"/>
  <c r="F233" i="1" l="1"/>
  <c r="F232" i="1"/>
  <c r="F231" i="1"/>
  <c r="F230" i="1"/>
  <c r="F229" i="1"/>
  <c r="F228" i="1"/>
  <c r="F227" i="1"/>
  <c r="F226" i="1"/>
  <c r="F225" i="1"/>
  <c r="F224" i="1"/>
  <c r="F234" i="1" l="1"/>
  <c r="F104" i="1" l="1"/>
  <c r="F205" i="1" l="1"/>
  <c r="F206" i="1"/>
  <c r="F207" i="1"/>
  <c r="F208" i="1"/>
  <c r="F209" i="1"/>
  <c r="F210" i="1"/>
  <c r="F211" i="1"/>
  <c r="F212" i="1"/>
  <c r="F213" i="1"/>
  <c r="F214" i="1"/>
  <c r="F204" i="1"/>
  <c r="F199" i="1"/>
  <c r="F200" i="1"/>
  <c r="F201" i="1"/>
  <c r="F202" i="1"/>
  <c r="F180" i="1"/>
  <c r="F181" i="1"/>
  <c r="F183" i="1"/>
  <c r="F184" i="1"/>
  <c r="F185" i="1"/>
  <c r="F186" i="1"/>
  <c r="F187" i="1"/>
  <c r="F188" i="1"/>
  <c r="F189" i="1"/>
  <c r="F190" i="1"/>
  <c r="F191" i="1"/>
  <c r="F192" i="1"/>
  <c r="F193" i="1"/>
  <c r="F195" i="1"/>
  <c r="F196" i="1"/>
  <c r="F197" i="1"/>
  <c r="F179" i="1"/>
  <c r="F137" i="1"/>
  <c r="F139" i="1"/>
  <c r="F140" i="1"/>
  <c r="F141" i="1"/>
  <c r="F142" i="1"/>
  <c r="F143" i="1"/>
  <c r="F144" i="1"/>
  <c r="F145" i="1"/>
  <c r="F146" i="1"/>
  <c r="F147" i="1"/>
  <c r="F149" i="1"/>
  <c r="F150" i="1"/>
  <c r="F151" i="1"/>
  <c r="F152" i="1"/>
  <c r="F153" i="1"/>
  <c r="F154" i="1"/>
  <c r="F155" i="1"/>
  <c r="F156" i="1"/>
  <c r="F157" i="1"/>
  <c r="F158" i="1"/>
  <c r="F159" i="1"/>
  <c r="F160" i="1"/>
  <c r="F161" i="1"/>
  <c r="F162" i="1"/>
  <c r="F163" i="1"/>
  <c r="F164" i="1"/>
  <c r="F165" i="1"/>
  <c r="F166" i="1"/>
  <c r="F167" i="1"/>
  <c r="F168" i="1"/>
  <c r="F172" i="1"/>
  <c r="F173" i="1"/>
  <c r="F174" i="1"/>
  <c r="F175" i="1"/>
  <c r="F176" i="1"/>
  <c r="F177" i="1"/>
  <c r="F136" i="1"/>
  <c r="F129" i="1"/>
  <c r="F128" i="1"/>
  <c r="F123" i="1"/>
  <c r="F124" i="1"/>
  <c r="F125" i="1"/>
  <c r="F122" i="1"/>
  <c r="F118" i="1"/>
  <c r="F119" i="1"/>
  <c r="F120" i="1"/>
  <c r="F117" i="1"/>
  <c r="F102" i="1"/>
  <c r="F103" i="1"/>
  <c r="F105" i="1"/>
  <c r="F106" i="1"/>
  <c r="F107" i="1"/>
  <c r="F108" i="1"/>
  <c r="F110" i="1"/>
  <c r="F111" i="1"/>
  <c r="F112" i="1"/>
  <c r="F113" i="1"/>
  <c r="F114" i="1"/>
  <c r="F115" i="1"/>
  <c r="F99" i="1"/>
  <c r="F93" i="1"/>
  <c r="F94" i="1"/>
  <c r="F95" i="1"/>
  <c r="F96" i="1"/>
  <c r="F87" i="1"/>
  <c r="F83" i="1"/>
  <c r="F84" i="1"/>
  <c r="F85" i="1"/>
  <c r="F73" i="1"/>
  <c r="F71" i="1"/>
  <c r="F57" i="1"/>
  <c r="F66" i="1"/>
  <c r="F67" i="1"/>
  <c r="F63" i="1"/>
  <c r="F44" i="1"/>
  <c r="F51" i="1"/>
  <c r="F52" i="1"/>
  <c r="F53" i="1"/>
  <c r="F54" i="1"/>
  <c r="F55" i="1"/>
  <c r="F40" i="1"/>
  <c r="F16" i="1"/>
  <c r="F21" i="1"/>
  <c r="F22" i="1"/>
  <c r="F23" i="1"/>
  <c r="F24" i="1"/>
  <c r="F25" i="1"/>
  <c r="F26" i="1"/>
  <c r="F27" i="1"/>
  <c r="F28" i="1"/>
  <c r="F29" i="1"/>
  <c r="F30" i="1"/>
  <c r="F31" i="1"/>
  <c r="F32" i="1"/>
  <c r="F38" i="1"/>
  <c r="F15" i="1"/>
  <c r="F8" i="1"/>
  <c r="F9" i="1"/>
  <c r="F10" i="1"/>
  <c r="F7" i="1"/>
  <c r="F4" i="1"/>
  <c r="F216" i="1" l="1"/>
  <c r="F217" i="1"/>
  <c r="F218" i="1" l="1"/>
  <c r="F220" i="1" s="1"/>
  <c r="F222" i="1" s="1"/>
  <c r="F235" i="1" l="1"/>
</calcChain>
</file>

<file path=xl/sharedStrings.xml><?xml version="1.0" encoding="utf-8"?>
<sst xmlns="http://schemas.openxmlformats.org/spreadsheetml/2006/main" count="633" uniqueCount="419">
  <si>
    <t>Chassis</t>
  </si>
  <si>
    <t>Highly Recommended Options</t>
  </si>
  <si>
    <t>Plumbing</t>
  </si>
  <si>
    <t>Body Storage</t>
  </si>
  <si>
    <t>Special Compartment Modification</t>
  </si>
  <si>
    <t>Front Bumper</t>
  </si>
  <si>
    <t>Rear Bumper</t>
  </si>
  <si>
    <t>Decals</t>
  </si>
  <si>
    <t>Lettering on Doors (doors only, 4-color graphics not covered)</t>
  </si>
  <si>
    <t>Decals other than Lettering on Doors</t>
  </si>
  <si>
    <t>Generator</t>
  </si>
  <si>
    <t>Lighting</t>
  </si>
  <si>
    <t>Special Lighting Modification</t>
  </si>
  <si>
    <t>Electrical</t>
  </si>
  <si>
    <t>Auto Eject &amp; Battery Maintainer</t>
  </si>
  <si>
    <t>Communication</t>
  </si>
  <si>
    <t>Reels</t>
  </si>
  <si>
    <t>Tools</t>
  </si>
  <si>
    <t>10 lb Fire Extinguisher w/ Mounting Bracket</t>
  </si>
  <si>
    <t>20 lb Fire Extinguisher w/ Mounting Bracket</t>
  </si>
  <si>
    <t>Hose &amp; Fittings</t>
  </si>
  <si>
    <t>1030 Akron Forestry Nozzle</t>
  </si>
  <si>
    <t>1702 Akron Turbojet Nozzle with Pistol Grip</t>
  </si>
  <si>
    <t>1720 Akron Turbojet Nozzle with  Pistol Grip</t>
  </si>
  <si>
    <t>Nozzle Bracket for 1702 Nozzle</t>
  </si>
  <si>
    <t>2127 1-1/8 Straight Bore Nozzle w/1417 tip for CAFS</t>
  </si>
  <si>
    <t>1714 Fog Nozzle Tip 30-60-90-125</t>
  </si>
  <si>
    <t>755 Foam Tube to fit 1702</t>
  </si>
  <si>
    <t>766 Foam Tube to fit 1720</t>
  </si>
  <si>
    <t>Special Features</t>
  </si>
  <si>
    <t>Total with Selected Options:</t>
  </si>
  <si>
    <t>Rescue Chain &amp; J Hook Set</t>
  </si>
  <si>
    <t>Cold Weather</t>
  </si>
  <si>
    <t>B00005</t>
  </si>
  <si>
    <t>B00006</t>
  </si>
  <si>
    <t>B00007</t>
  </si>
  <si>
    <t>B00008</t>
  </si>
  <si>
    <t>B00009</t>
  </si>
  <si>
    <t>B00010</t>
  </si>
  <si>
    <t>B00011</t>
  </si>
  <si>
    <t>B00012</t>
  </si>
  <si>
    <t>100275-2.5</t>
  </si>
  <si>
    <t>100007-1702-1</t>
  </si>
  <si>
    <t>100277-755</t>
  </si>
  <si>
    <t>100277-766</t>
  </si>
  <si>
    <t>100007-1030-1</t>
  </si>
  <si>
    <t>100056-4</t>
  </si>
  <si>
    <t>Res-Q-Rench</t>
  </si>
  <si>
    <t>100055-12</t>
  </si>
  <si>
    <t>100055-1</t>
  </si>
  <si>
    <t>Dealer Supplied Options</t>
  </si>
  <si>
    <t>Delivery per Mile from Plant in Harper, KS to Specified Location</t>
  </si>
  <si>
    <t>2-1/2 gal. Water Fire Extinguisher w/ Mounting Bracket</t>
  </si>
  <si>
    <t>2-1/2” 10 ft Clear Hard Suction (NFPA 1906)</t>
  </si>
  <si>
    <t>2-1/2” Barrel Strainer for Hard Suction (NFPA 1906)</t>
  </si>
  <si>
    <t>2-1/2” Double Male Adapter</t>
  </si>
  <si>
    <t>2-1/2” Double Female Adapter</t>
  </si>
  <si>
    <t>2-1/2” Male to 1-1/2” Female Adapter</t>
  </si>
  <si>
    <t>2-1/2” Female to 1-1/2” Male Adapter</t>
  </si>
  <si>
    <t>3.0</t>
  </si>
  <si>
    <t>4.0</t>
  </si>
  <si>
    <t>5.0</t>
  </si>
  <si>
    <t>6.0</t>
  </si>
  <si>
    <t>EA</t>
  </si>
  <si>
    <t>900048</t>
  </si>
  <si>
    <t>900049</t>
  </si>
  <si>
    <t>900050</t>
  </si>
  <si>
    <t>900051</t>
  </si>
  <si>
    <t>NFPA 1906 Recommended Equipment</t>
  </si>
  <si>
    <t>Fire Extinguisher, 5 lb Dry Chemical, with 40-B:C and mount bracket</t>
  </si>
  <si>
    <t>First Aid Kit</t>
  </si>
  <si>
    <t>Reflective Triangle Kit</t>
  </si>
  <si>
    <t>Pump UPGRADE, Hale HPX200 with Kubota Diesel 24 hp engine</t>
  </si>
  <si>
    <t>Pump UPGRADE, Hale HPX275 with Vanguard 35 hp engine</t>
  </si>
  <si>
    <t>900054</t>
  </si>
  <si>
    <t>900055</t>
  </si>
  <si>
    <t>900056</t>
  </si>
  <si>
    <t>900057</t>
  </si>
  <si>
    <t>Foam Injection System, FoamPro 1601 with Foam Transfer Pump, one (1) 1-1/2" crosslay discharge</t>
  </si>
  <si>
    <t>Foam Injection System, Around the Pump (not recommended), one (1) 1-1/2" crosslay discharge</t>
  </si>
  <si>
    <t>Compressed Air Foam System (CAFS) UPGRADE, for two (2) 1-1/2" crosslay discharges</t>
  </si>
  <si>
    <t>Plumbing UPGRADE, Stainless Steel</t>
  </si>
  <si>
    <t>Water Level Indicator UPGRADE, Tankvision with Mini Slave</t>
  </si>
  <si>
    <t>Discharge UPGRADE, Preconnected, for two (2) 1" Whiplines in crosswalk</t>
  </si>
  <si>
    <t>900064</t>
  </si>
  <si>
    <t>Tank Auto Fill, 2-1/2" Electric Valve</t>
  </si>
  <si>
    <t>Pump Primer UPGRADE, Electric</t>
  </si>
  <si>
    <t>B00001</t>
  </si>
  <si>
    <t>Special Plumbing Modification</t>
  </si>
  <si>
    <t>B00002</t>
  </si>
  <si>
    <t>B00003</t>
  </si>
  <si>
    <t>B00004</t>
  </si>
  <si>
    <t>900069</t>
  </si>
  <si>
    <t>Compartment Storage, Pump Panel</t>
  </si>
  <si>
    <t>Wheel Chock, Solid Bottom, Mounted (set of 2)</t>
  </si>
  <si>
    <t>End Covers, Crosslay (set of 2)</t>
  </si>
  <si>
    <t>900079</t>
  </si>
  <si>
    <t>900082</t>
  </si>
  <si>
    <t>Front Bumper Sweeps, Two (2) Corner Nozzles</t>
  </si>
  <si>
    <t>900085</t>
  </si>
  <si>
    <t>900088</t>
  </si>
  <si>
    <t>900089</t>
  </si>
  <si>
    <t>Reflective Striping (other than the standard 4" and triple stripe)</t>
  </si>
  <si>
    <t>900099</t>
  </si>
  <si>
    <t>900100</t>
  </si>
  <si>
    <t>Coating Package, Sharkhide, on exposed aluminum</t>
  </si>
  <si>
    <t>900101</t>
  </si>
  <si>
    <t>Electric Tire Monitoring System, with Chassis-mounted Display (for 6 wheels)</t>
  </si>
  <si>
    <t>Abrasive Road Protection Package, includes nerf bars, front mud flaps and Superliner coating on headache rack and front of body</t>
  </si>
  <si>
    <t>900105</t>
  </si>
  <si>
    <t>900109</t>
  </si>
  <si>
    <t>900110</t>
  </si>
  <si>
    <t>900111</t>
  </si>
  <si>
    <t>900112</t>
  </si>
  <si>
    <t>900114</t>
  </si>
  <si>
    <t>900115</t>
  </si>
  <si>
    <t>900120</t>
  </si>
  <si>
    <t>900121</t>
  </si>
  <si>
    <t>900122</t>
  </si>
  <si>
    <t>900123</t>
  </si>
  <si>
    <t>900124</t>
  </si>
  <si>
    <t>900125</t>
  </si>
  <si>
    <t>900127</t>
  </si>
  <si>
    <t>900128</t>
  </si>
  <si>
    <t>900129</t>
  </si>
  <si>
    <t>900131</t>
  </si>
  <si>
    <t>900132</t>
  </si>
  <si>
    <t>900133</t>
  </si>
  <si>
    <t>Reverse-Activated Rotators</t>
  </si>
  <si>
    <t>Door Open Indicator UPGRADE, Audible Warning, 90 dB</t>
  </si>
  <si>
    <t>Automatic Work Lights</t>
  </si>
  <si>
    <t>7.0</t>
  </si>
  <si>
    <t>8.0</t>
  </si>
  <si>
    <t>9.0</t>
  </si>
  <si>
    <t>10.0</t>
  </si>
  <si>
    <t>12.0</t>
  </si>
  <si>
    <t>13.0</t>
  </si>
  <si>
    <t>14.0</t>
  </si>
  <si>
    <t>15.0</t>
  </si>
  <si>
    <t>16.0</t>
  </si>
  <si>
    <t>17.0</t>
  </si>
  <si>
    <t>18.0</t>
  </si>
  <si>
    <t>19.0</t>
  </si>
  <si>
    <t>20.0</t>
  </si>
  <si>
    <t>900134</t>
  </si>
  <si>
    <t>900139</t>
  </si>
  <si>
    <t>900140</t>
  </si>
  <si>
    <t>SECTION 2.0</t>
  </si>
  <si>
    <t>TOTALS</t>
  </si>
  <si>
    <t>21.0</t>
  </si>
  <si>
    <t>MI</t>
  </si>
  <si>
    <t>Total Equipment Supplied by Blanchat Mfg., Inc.</t>
  </si>
  <si>
    <t>Discount:</t>
  </si>
  <si>
    <t>Total with Selected Options and Discount:</t>
  </si>
  <si>
    <t>Vehicle Inspection per person</t>
  </si>
  <si>
    <t>Registrar of Imported Vehicles (RIV)</t>
  </si>
  <si>
    <t>Total Dealer Supplied Options:</t>
  </si>
  <si>
    <t>TOTAL with Selected Options, Discount and Provided Chassis:</t>
  </si>
  <si>
    <t>TOTAL with Dealer Supplied Options:</t>
  </si>
  <si>
    <t>900143</t>
  </si>
  <si>
    <t>900144</t>
  </si>
  <si>
    <t>SECTION 1.0</t>
  </si>
  <si>
    <t>Electric Cord Reel, 30 Amp, 12-2 75’ Black</t>
  </si>
  <si>
    <t>Junction Box, Akron, with EJB-MT bracket &amp; Internally Backlit Faces</t>
  </si>
  <si>
    <t>Generator Package, Onan 5.5, with two (2) FOCUS scene lights, breaker box and 4 plug outlet</t>
  </si>
  <si>
    <t>Map Light, Flexible Swivel</t>
  </si>
  <si>
    <t>Wildland Fireline Light Package, two (2) lights on light bar platform</t>
  </si>
  <si>
    <t>Air Hose Reel, 3/8" 50' Preconnected</t>
  </si>
  <si>
    <t>Discharge UPGRADE, Preconnected, for two (2) 1" Whiplines in crosswalk and 4 point Full Body Harness</t>
  </si>
  <si>
    <t>Contact Us</t>
  </si>
  <si>
    <t>Wildland Fireline Light Package, two (2) lights on light bar platform and 2 lights on rear</t>
  </si>
  <si>
    <t>Light Bar UPGRADE, Whelen Justice LED (add 2 LED lights to front)</t>
  </si>
  <si>
    <t>Siren UPGRADE, Howler/Rumbler</t>
  </si>
  <si>
    <t>Third Brake Light, Recessed</t>
  </si>
  <si>
    <t>Flash Sequencing (recommend 8 or 10 with front bumper)</t>
  </si>
  <si>
    <t>GoLight Spot Light, Mounted, with Dash-Mounted Remote (NFPA)</t>
  </si>
  <si>
    <t>Intercom System, with two (2) Wireless Headsets</t>
  </si>
  <si>
    <t>Intercom System, with four (4) Wireless Headsets</t>
  </si>
  <si>
    <t>Customer-Supplied Radio and Antenna Installation</t>
  </si>
  <si>
    <t>Customer-Supplied Radio Provisions, with power wire and slot location</t>
  </si>
  <si>
    <t>SCBA Bracket, Mounted in Compartment</t>
  </si>
  <si>
    <t>Spare SCBA Bottle Storage, Mounted in Wheel Well</t>
  </si>
  <si>
    <t>Traffic Control Kit, Mounted (includes 10 cones, 2 hand held signs and 2 reflective vests)</t>
  </si>
  <si>
    <t>900146</t>
  </si>
  <si>
    <t>Spanner Wrench Set, Mounted</t>
  </si>
  <si>
    <t>900147</t>
  </si>
  <si>
    <t>Pike Pole, Mounted</t>
  </si>
  <si>
    <t>900148</t>
  </si>
  <si>
    <t>900149</t>
  </si>
  <si>
    <t>900150</t>
  </si>
  <si>
    <t>6 Foot Wrecking Bar, Mounted</t>
  </si>
  <si>
    <t>900151</t>
  </si>
  <si>
    <t>900152</t>
  </si>
  <si>
    <t>900153</t>
  </si>
  <si>
    <t>KWIK KUT Glass Tool, Mounted</t>
  </si>
  <si>
    <t>Haligan Tool, Mounted</t>
  </si>
  <si>
    <t>Pry-Bar “Small”, Mounted</t>
  </si>
  <si>
    <t>20" Pry-Bar, Mounted</t>
  </si>
  <si>
    <t>24 in Roof Tool, Mounted</t>
  </si>
  <si>
    <t>900154</t>
  </si>
  <si>
    <t>900155</t>
  </si>
  <si>
    <t>900156</t>
  </si>
  <si>
    <t>900157</t>
  </si>
  <si>
    <t>900158</t>
  </si>
  <si>
    <t>900159</t>
  </si>
  <si>
    <t>900160</t>
  </si>
  <si>
    <t>900161</t>
  </si>
  <si>
    <t>900162</t>
  </si>
  <si>
    <t>900163</t>
  </si>
  <si>
    <t>900164</t>
  </si>
  <si>
    <t>900165</t>
  </si>
  <si>
    <t>Rubber Mallet, Mounted</t>
  </si>
  <si>
    <t>Drip Torch, Mounted</t>
  </si>
  <si>
    <t>Vulcan Flashlight, Mounted</t>
  </si>
  <si>
    <t>900166</t>
  </si>
  <si>
    <t>900167</t>
  </si>
  <si>
    <t>900168</t>
  </si>
  <si>
    <t>900171</t>
  </si>
  <si>
    <t>900172</t>
  </si>
  <si>
    <t>900173</t>
  </si>
  <si>
    <t>900174</t>
  </si>
  <si>
    <t>900175</t>
  </si>
  <si>
    <t>Hand Tool Kit, Mounted</t>
  </si>
  <si>
    <t>Hammer Kit, Mounted</t>
  </si>
  <si>
    <t>Rescue Cutter Kit, Mounted</t>
  </si>
  <si>
    <t>Air Rescue Tools, Mounted (only available with CAFS)</t>
  </si>
  <si>
    <t>900176</t>
  </si>
  <si>
    <t>BEAST Kit, Mounted (External/Interior Attack System)</t>
  </si>
  <si>
    <t>900182</t>
  </si>
  <si>
    <t>Air Blow Out (only available with CAFS)</t>
  </si>
  <si>
    <t>Fire Apparatus Body &amp; Standard Equipment:</t>
  </si>
  <si>
    <t>Selected Options:</t>
  </si>
  <si>
    <t>100320-2.50 F X 2.50 F</t>
  </si>
  <si>
    <t>900191</t>
  </si>
  <si>
    <t>100200-2</t>
  </si>
  <si>
    <t>100320-2.50 X 2.50 M</t>
  </si>
  <si>
    <t>100308-1.50 X 2.50</t>
  </si>
  <si>
    <t>100308-2.50 X 1.50</t>
  </si>
  <si>
    <t>Foam Injection System Blanking, with foam tank</t>
  </si>
  <si>
    <t>1-3/4” Double-jacketed 50 ft Hose, green</t>
  </si>
  <si>
    <t>2-1/2” Double-jacketed 50 ft Hose, blue</t>
  </si>
  <si>
    <t>Special Threads:</t>
  </si>
  <si>
    <t>Special Gages:</t>
  </si>
  <si>
    <t>Special Labels:</t>
  </si>
  <si>
    <t>Special Hose and Knob Colors:</t>
  </si>
  <si>
    <t>Spade Head Shovel with Composite Handle, Mounted</t>
  </si>
  <si>
    <t>6 lb Flat Head Axe with Composite Handle, Mounted</t>
  </si>
  <si>
    <t>6 lb Pick Head Axe with Composite Handle, Mounted</t>
  </si>
  <si>
    <t>McLeod Fire Tool with Wood Handle, Mounted</t>
  </si>
  <si>
    <t>McLeod Fire Tool with Wood Handle (not Mounted)</t>
  </si>
  <si>
    <t>60 in Fire Rake with Heavy Fiberglass Handle (not Mounted)</t>
  </si>
  <si>
    <t>60 in Fire Rake with Heavy Fiberglass Handle, Mounted</t>
  </si>
  <si>
    <t>60 in Fire Rake with Wood Handle (not Mounted)</t>
  </si>
  <si>
    <t>60 in Fire Rake with Wood Handle, Mounted</t>
  </si>
  <si>
    <t>100289-15F</t>
  </si>
  <si>
    <t>Fire Swatter with 60" Heavy Fiberglass Handle, Mounted</t>
  </si>
  <si>
    <t>Fire Swatter with 60" Heavy Fiberglass Handle (not Mounted)</t>
  </si>
  <si>
    <t>100069-1.750 X 50-G</t>
  </si>
  <si>
    <t>100069-2.500 X 50-B</t>
  </si>
  <si>
    <t>Flathead Shovel with Composite Handle, Mounted</t>
  </si>
  <si>
    <t>Pump UPGRADE, Dual Hale HPX200 with Briggs 23hp engine</t>
  </si>
  <si>
    <t>Lower Storage Box, Left Front (not available with generator)</t>
  </si>
  <si>
    <t>Lower Storage Box, Right Front</t>
  </si>
  <si>
    <t>Side Rail, 6" Incorporated, Left</t>
  </si>
  <si>
    <t>Side Rail, 6" Incorporated, Right</t>
  </si>
  <si>
    <t>Under Roll Bar Box, Left</t>
  </si>
  <si>
    <t>Under Roll Bar Box, Right</t>
  </si>
  <si>
    <t>Winch, 8,000 lb Ramsey, Mounted in Front Bumper</t>
  </si>
  <si>
    <t>Winch, 12,000 lb Ramsey, Mounted in Front Bumper</t>
  </si>
  <si>
    <t>B00013</t>
  </si>
  <si>
    <t>Special Lettering or Striping</t>
  </si>
  <si>
    <t>B00014</t>
  </si>
  <si>
    <t>B00015</t>
  </si>
  <si>
    <t>B00016</t>
  </si>
  <si>
    <t>Winch, 9,000 lb Portable Ramsey, Mounted with Front and Rear Dual Receiver Tubes</t>
  </si>
  <si>
    <t>PK</t>
  </si>
  <si>
    <t>ST</t>
  </si>
  <si>
    <t>Hose Tray, Behind Pump Panel</t>
  </si>
  <si>
    <t>Hose Reel, 1" 100'</t>
  </si>
  <si>
    <t>Hose Reel, 1" 100', Aluminum</t>
  </si>
  <si>
    <t>Hose Reel, 1" 150'</t>
  </si>
  <si>
    <t>Hose Reel, 1" 200'</t>
  </si>
  <si>
    <t>Hose Reel, 1" 200', Aluminum</t>
  </si>
  <si>
    <t>Hose Reel, 1" 150', Aluminum</t>
  </si>
  <si>
    <t>SCBA Bottle Rack, 4 Bottle Storage (requires lower front storage box)</t>
  </si>
  <si>
    <t>900141</t>
  </si>
  <si>
    <t>2-1/2” 10 ft Clear Hard Suction, with Specialty Ends</t>
  </si>
  <si>
    <t>SECTION 3.0 - 20.0</t>
  </si>
  <si>
    <t>900232L</t>
  </si>
  <si>
    <t>900232R</t>
  </si>
  <si>
    <t>900233</t>
  </si>
  <si>
    <t>Water Level Indicator, Four Light, Additional Locations</t>
  </si>
  <si>
    <t>2431 Saber Shutoff w/ Integral 1-1/8” Tip</t>
  </si>
  <si>
    <t>Handling Package, Spring Enhanced</t>
  </si>
  <si>
    <t>Front Bumper Grille Guard, Custom Flip-Down</t>
  </si>
  <si>
    <t>Front Bumper Grille Guard for BLESS, Custom Flip-Down</t>
  </si>
  <si>
    <t>900306</t>
  </si>
  <si>
    <t>900311</t>
  </si>
  <si>
    <t>900312L</t>
  </si>
  <si>
    <t>900312R</t>
  </si>
  <si>
    <t>900313</t>
  </si>
  <si>
    <t>900314L</t>
  </si>
  <si>
    <t>900314R</t>
  </si>
  <si>
    <t>900316</t>
  </si>
  <si>
    <t>900326</t>
  </si>
  <si>
    <t>Pitch Fork, Wood Handle (Not Mounted)</t>
  </si>
  <si>
    <t>900301</t>
  </si>
  <si>
    <t>Pitch Fork, Wood Handle (Mounted)</t>
  </si>
  <si>
    <t>100001-2.500 x 10-C  </t>
  </si>
  <si>
    <t>100001-2.500 X 10-PVC-WCT</t>
  </si>
  <si>
    <t>900169</t>
  </si>
  <si>
    <t>Harness, Body, 4 Point - Second</t>
  </si>
  <si>
    <t>8 lb Sledge Hammer Maul w/fiberglass handle</t>
  </si>
  <si>
    <t>3 ft Drywall Hook (Mounted)</t>
  </si>
  <si>
    <t>6 ft Trash Hook (Mounted)</t>
  </si>
  <si>
    <t>Tow Loop, Rear - Removable</t>
  </si>
  <si>
    <t>Tow Loop, Rear - Fixed (set of 2)</t>
  </si>
  <si>
    <t>Custom Paint</t>
  </si>
  <si>
    <t>Water Level Indicator, Four Light, One Location will include Mini Slave</t>
  </si>
  <si>
    <t>Directional Light Bar, LED</t>
  </si>
  <si>
    <t xml:space="preserve">Chassis Provided by: </t>
  </si>
  <si>
    <t>Electric Valve for Tank to Pump (On/Off Butterfly)</t>
  </si>
  <si>
    <t>Chevron Striping Rear Bumper &amp; Bed Rail</t>
  </si>
  <si>
    <t xml:space="preserve">Arctic Package, NO Foam (2 heaters~one in Pump Panel and one at rear to enclose pump)(removable panel on rear, warm back) (NO foam cell in tank) (Electric Valve for Tank to Pump - On/Off Butterfly)  </t>
  </si>
  <si>
    <t xml:space="preserve">Arctic Package, with Foam (2 heaters~one in Pump Panel and one at rear for pump encloser) (removable panel on rear, warm back) (foam cell in the tank with tankvision) (Electric Valve for Tank to Pump - On/Off Butterfly) </t>
  </si>
  <si>
    <t xml:space="preserve">Arctic Package, with Foam &amp; CAFS (2 heaters~one in Pump Panel and one at rear for pump encloser) (removable panel on rear, warm back) (foam cell in the tank with tankvision) (includes air blow out) (Electric Valve for Tank to Pump - On/Off Butterfly) </t>
  </si>
  <si>
    <t>Monitor, Remote Control, Akron Forestry with Flat Disperse nozzle</t>
  </si>
  <si>
    <t>100500-1</t>
  </si>
  <si>
    <t>BLESS - COMPLETE (includes grille guard for BLESS, 8,000 lb winch, BLESS System and BLESS storage)</t>
  </si>
  <si>
    <t>Generator Package, Onan 7.0, with two (2) FOCUS scene lights, breaker box and 4 plug outlet</t>
  </si>
  <si>
    <t>Additional Receptacle, 2 Plug (Passenger Side)(must have generator or auto eject)</t>
  </si>
  <si>
    <t>100107-BH</t>
  </si>
  <si>
    <t>900010-2</t>
  </si>
  <si>
    <t>900010-1</t>
  </si>
  <si>
    <t>900010-3</t>
  </si>
  <si>
    <t>900057-1</t>
  </si>
  <si>
    <t>900302-1</t>
  </si>
  <si>
    <t>900302-2</t>
  </si>
  <si>
    <t>900302-3</t>
  </si>
  <si>
    <t>900303-1</t>
  </si>
  <si>
    <t>900009-1</t>
  </si>
  <si>
    <t>900009-2</t>
  </si>
  <si>
    <t>900009-3</t>
  </si>
  <si>
    <t>900014-1</t>
  </si>
  <si>
    <t>900014-2</t>
  </si>
  <si>
    <t>900011-1</t>
  </si>
  <si>
    <t>900016-1</t>
  </si>
  <si>
    <t>Compartment, Tank Top Incorporated, with two (2) up-swing doors, two (2) pull down steps, two (2) hand rails, Superliner on top of bed</t>
  </si>
  <si>
    <t>Lower Storage Boxes, Rear (set of 2)</t>
  </si>
  <si>
    <t>900394</t>
  </si>
  <si>
    <t>900315</t>
  </si>
  <si>
    <t>900316-1</t>
  </si>
  <si>
    <t>900079-1</t>
  </si>
  <si>
    <t>BLESS System Pole Set</t>
  </si>
  <si>
    <t>900080-1</t>
  </si>
  <si>
    <t>900080-B8</t>
  </si>
  <si>
    <t>900080-2</t>
  </si>
  <si>
    <t>900083-2</t>
  </si>
  <si>
    <t>900083-3</t>
  </si>
  <si>
    <t>900088-1</t>
  </si>
  <si>
    <t>900090</t>
  </si>
  <si>
    <t>900091</t>
  </si>
  <si>
    <t>900092</t>
  </si>
  <si>
    <t>900093-B8</t>
  </si>
  <si>
    <t>900104-1</t>
  </si>
  <si>
    <t>900106-1</t>
  </si>
  <si>
    <t>900105-1</t>
  </si>
  <si>
    <t>900106-2</t>
  </si>
  <si>
    <t>900114-1</t>
  </si>
  <si>
    <t>900026-1</t>
  </si>
  <si>
    <t>900033-1</t>
  </si>
  <si>
    <t>900035-1</t>
  </si>
  <si>
    <t>900129-1</t>
  </si>
  <si>
    <t>900251</t>
  </si>
  <si>
    <t>900252</t>
  </si>
  <si>
    <t>900253</t>
  </si>
  <si>
    <t>900254</t>
  </si>
  <si>
    <t>900255</t>
  </si>
  <si>
    <t>900256</t>
  </si>
  <si>
    <t>900206</t>
  </si>
  <si>
    <t>100007-1720-1.500</t>
  </si>
  <si>
    <t>100007-1714-1.500</t>
  </si>
  <si>
    <t>100007-2431-1.500</t>
  </si>
  <si>
    <t>900086</t>
  </si>
  <si>
    <t>900326-1</t>
  </si>
  <si>
    <t>900326-2</t>
  </si>
  <si>
    <t>BLESS System Mount ONLY</t>
  </si>
  <si>
    <t>Compartment, Left and Right with Top Hose Bed</t>
  </si>
  <si>
    <t>900113-RB</t>
  </si>
  <si>
    <t>Generator Package, Onan 5.5, with two LED Extenda-Lite OPTIMUM 240V Scene Lights, breaker box and 4 plug outlet</t>
  </si>
  <si>
    <t>900105-2</t>
  </si>
  <si>
    <t>Generator Package, Onan 5.5, with two LED Extenda-Lite PIONEER Plus 150 watt,120v AC  Scene Lights, breaker box and 4 plug outlet</t>
  </si>
  <si>
    <t>900106</t>
  </si>
  <si>
    <t>Generator Package, Onan 7.0, with two LED Extenda-Lite OPTIMUM 240V Scene Lights, breaker box and 4 plug outlet</t>
  </si>
  <si>
    <t>Generator Package, Onan 7.0, with two LED Extenda-Lite PIONEER Plus 150 watt,120v AC  Scene Lights, breaker box and 4 plug outlet</t>
  </si>
  <si>
    <t>900112-2</t>
  </si>
  <si>
    <t>20V Reciprocating Saw Kit, Mounted</t>
  </si>
  <si>
    <t xml:space="preserve">900113-R </t>
  </si>
  <si>
    <t>Emergency Light, 500 Series LED (set of 10)</t>
  </si>
  <si>
    <t>900113-VR</t>
  </si>
  <si>
    <t>Emergency, Light 500 V-Series 180 DEG~RED - OVAL - CLEAR LENS (set of 10)</t>
  </si>
  <si>
    <t>Emergency Light upgrade 500 Series Red/Blue Split (Set of 10)</t>
  </si>
  <si>
    <t>Step, Manual Pull-Down (set of 2 recommended for rear bumper)</t>
  </si>
  <si>
    <t>Tank UPGRADE, Polypropylene, 1000 gallon, with sump</t>
  </si>
  <si>
    <t>Tank UPGRADE, Polypropylene, 1200 gallon, with sump</t>
  </si>
  <si>
    <t>Tank UPGRADE, Polypropylene, 1500 gallon, with sump</t>
  </si>
  <si>
    <t xml:space="preserve">Compressed Air Foam System (CAFS), Accelerator System with VMAC VR70 underhood air compressor, one (1) 1-1/2" crosslay discharge (requires Foam Injection option) </t>
  </si>
  <si>
    <t>Front Bumper Sweeps, Two (2) Corner Nozzles and Two (2) Center Nozzles</t>
  </si>
  <si>
    <r>
      <t xml:space="preserve">ROTA-BEAM 600 LED Flat Mounted Light </t>
    </r>
    <r>
      <rPr>
        <b/>
        <sz val="10"/>
        <rFont val="Arial"/>
        <family val="2"/>
      </rPr>
      <t>(set of two)</t>
    </r>
  </si>
  <si>
    <t>Back Up Camera, Wireless, with 7" LCD Monitor</t>
  </si>
  <si>
    <t>Fixed / Portable Generator Package, Mi-To-M Gen-2000-IMMO, with two (2) 750 Telescoping Lights</t>
  </si>
  <si>
    <t>Fixed / Portable Generator Package, Mi-To-M Gen-2000-IMMO, with two (2) 110V LED Telescoping Scene Lights</t>
  </si>
  <si>
    <t xml:space="preserve"> Contact Us</t>
  </si>
  <si>
    <r>
      <t xml:space="preserve">Electric Tire Monitoring System, with Chassis-mounted Display </t>
    </r>
    <r>
      <rPr>
        <b/>
        <sz val="10"/>
        <rFont val="Arial"/>
        <family val="2"/>
      </rPr>
      <t>(for 4 wheels)</t>
    </r>
  </si>
  <si>
    <r>
      <t xml:space="preserve">Electric Tire Monitoring System, with Chassis-mounted Display </t>
    </r>
    <r>
      <rPr>
        <b/>
        <sz val="10"/>
        <rFont val="Arial"/>
        <family val="2"/>
      </rPr>
      <t>(for 6 wheels)</t>
    </r>
  </si>
  <si>
    <t>BNFPA01</t>
  </si>
  <si>
    <t xml:space="preserve">NFPA Safety Stickers </t>
  </si>
  <si>
    <t>PUBLISHED OPTIONS</t>
  </si>
  <si>
    <r>
      <t xml:space="preserve">B-8 Chaparral HGAC Prices 2019 - BB07
</t>
    </r>
    <r>
      <rPr>
        <b/>
        <sz val="10"/>
        <rFont val="Arial"/>
        <family val="2"/>
      </rPr>
      <t>Version: 12/1/2019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</si>
</sst>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6" x14ac:knownFonts="1">
    <font>
      <sz val="10"/>
      <name val="Arial"/>
    </font>
    <font>
      <sz val="10"/>
      <name val="Arial"/>
      <family val="2"/>
    </font>
    <font>
      <b/>
      <sz val="12"/>
      <name val="Arial"/>
      <family val="2"/>
    </font>
    <font>
      <sz val="8"/>
      <name val="Arial"/>
      <family val="2"/>
    </font>
    <font>
      <b/>
      <sz val="10"/>
      <name val="Arial"/>
      <family val="2"/>
    </font>
    <font>
      <sz val="10"/>
      <color rgb="FF000000"/>
      <name val="Arial"/>
      <family val="2"/>
    </font>
  </fonts>
  <fills count="6">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107">
    <xf numFmtId="0" fontId="0" fillId="0" borderId="0" xfId="0"/>
    <xf numFmtId="0" fontId="0" fillId="0" borderId="0" xfId="0" applyProtection="1"/>
    <xf numFmtId="0" fontId="0" fillId="0" borderId="0" xfId="0" applyFill="1" applyProtection="1"/>
    <xf numFmtId="0" fontId="1" fillId="0" borderId="0" xfId="0" applyFont="1" applyFill="1" applyBorder="1" applyProtection="1"/>
    <xf numFmtId="0" fontId="0" fillId="2" borderId="0" xfId="0" applyFill="1" applyProtection="1"/>
    <xf numFmtId="0" fontId="1" fillId="0" borderId="0" xfId="0" applyFont="1" applyFill="1" applyProtection="1"/>
    <xf numFmtId="0" fontId="1" fillId="2" borderId="0" xfId="0" applyFont="1" applyFill="1" applyProtection="1"/>
    <xf numFmtId="0" fontId="1" fillId="0" borderId="0" xfId="0" applyFont="1" applyProtection="1"/>
    <xf numFmtId="0" fontId="0" fillId="4" borderId="0" xfId="0" applyFill="1" applyProtection="1"/>
    <xf numFmtId="0" fontId="0" fillId="0" borderId="0" xfId="0" applyAlignment="1" applyProtection="1">
      <alignment vertical="center"/>
    </xf>
    <xf numFmtId="0" fontId="0" fillId="0" borderId="0" xfId="0" applyAlignment="1" applyProtection="1">
      <alignment horizontal="center" vertical="center"/>
    </xf>
    <xf numFmtId="49" fontId="1" fillId="0" borderId="2" xfId="0" applyNumberFormat="1" applyFont="1" applyFill="1" applyBorder="1" applyAlignment="1" applyProtection="1">
      <alignment vertical="center"/>
    </xf>
    <xf numFmtId="49" fontId="1" fillId="0" borderId="1" xfId="0" applyNumberFormat="1" applyFont="1" applyFill="1" applyBorder="1" applyAlignment="1" applyProtection="1">
      <alignment vertical="center"/>
    </xf>
    <xf numFmtId="0" fontId="1" fillId="0" borderId="1" xfId="0" applyFont="1" applyFill="1" applyBorder="1" applyAlignment="1" applyProtection="1">
      <alignment horizontal="center" vertical="center" wrapText="1"/>
    </xf>
    <xf numFmtId="44" fontId="1" fillId="0" borderId="1" xfId="0" applyNumberFormat="1" applyFont="1" applyFill="1" applyBorder="1" applyAlignment="1" applyProtection="1">
      <alignment vertical="center"/>
    </xf>
    <xf numFmtId="0" fontId="1" fillId="0" borderId="2" xfId="0" applyFont="1" applyFill="1" applyBorder="1" applyAlignment="1" applyProtection="1">
      <alignment horizontal="center" vertical="center" wrapText="1"/>
    </xf>
    <xf numFmtId="44" fontId="1" fillId="0" borderId="2" xfId="0" applyNumberFormat="1" applyFont="1" applyFill="1" applyBorder="1" applyAlignment="1" applyProtection="1">
      <alignment vertical="center"/>
    </xf>
    <xf numFmtId="0" fontId="1" fillId="0" borderId="2" xfId="0" applyFont="1" applyFill="1" applyBorder="1" applyAlignment="1" applyProtection="1">
      <alignment vertical="center" wrapText="1"/>
    </xf>
    <xf numFmtId="0" fontId="1" fillId="0" borderId="1" xfId="0" applyFont="1" applyFill="1" applyBorder="1" applyAlignment="1" applyProtection="1">
      <alignment vertical="center" wrapText="1"/>
    </xf>
    <xf numFmtId="44" fontId="4" fillId="0" borderId="21" xfId="0" applyNumberFormat="1" applyFont="1" applyFill="1" applyBorder="1" applyAlignment="1" applyProtection="1">
      <alignment vertical="center"/>
    </xf>
    <xf numFmtId="49" fontId="4" fillId="0" borderId="5" xfId="0" applyNumberFormat="1" applyFont="1" applyFill="1" applyBorder="1" applyAlignment="1" applyProtection="1">
      <alignment horizontal="left" vertical="center"/>
    </xf>
    <xf numFmtId="0" fontId="4" fillId="0" borderId="10" xfId="0" applyFont="1" applyFill="1" applyBorder="1" applyAlignment="1" applyProtection="1">
      <alignment vertical="center"/>
    </xf>
    <xf numFmtId="0" fontId="1" fillId="0" borderId="10" xfId="0" applyFont="1" applyFill="1" applyBorder="1" applyAlignment="1" applyProtection="1">
      <alignment vertical="center"/>
    </xf>
    <xf numFmtId="0" fontId="1" fillId="0" borderId="11" xfId="0" applyFont="1" applyFill="1" applyBorder="1" applyAlignment="1" applyProtection="1">
      <alignment vertical="center"/>
    </xf>
    <xf numFmtId="0" fontId="1" fillId="3" borderId="1" xfId="0" applyFont="1" applyFill="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protection locked="0"/>
    </xf>
    <xf numFmtId="49" fontId="1" fillId="0" borderId="2" xfId="1" applyNumberFormat="1" applyFont="1" applyFill="1" applyBorder="1" applyAlignment="1" applyProtection="1">
      <alignment vertical="center"/>
    </xf>
    <xf numFmtId="0" fontId="1" fillId="0" borderId="1" xfId="1" applyFont="1" applyFill="1" applyBorder="1" applyAlignment="1" applyProtection="1">
      <alignment vertical="center" wrapText="1"/>
    </xf>
    <xf numFmtId="0" fontId="1" fillId="0" borderId="2" xfId="1" applyFont="1" applyFill="1" applyBorder="1" applyAlignment="1" applyProtection="1">
      <alignment horizontal="center" vertical="center" wrapText="1"/>
    </xf>
    <xf numFmtId="0" fontId="1" fillId="3" borderId="1" xfId="1" applyFont="1" applyFill="1" applyBorder="1" applyAlignment="1" applyProtection="1">
      <alignment horizontal="center" vertical="center" wrapText="1"/>
      <protection locked="0"/>
    </xf>
    <xf numFmtId="0" fontId="1" fillId="0" borderId="2" xfId="0" applyFont="1" applyFill="1" applyBorder="1" applyAlignment="1" applyProtection="1">
      <alignment horizontal="center" vertical="center"/>
    </xf>
    <xf numFmtId="0" fontId="0" fillId="5" borderId="1" xfId="0" applyFill="1" applyBorder="1" applyAlignment="1" applyProtection="1">
      <alignment vertical="center"/>
    </xf>
    <xf numFmtId="49" fontId="1" fillId="0" borderId="2" xfId="0" applyNumberFormat="1" applyFont="1" applyFill="1" applyBorder="1" applyAlignment="1" applyProtection="1">
      <alignment vertical="center" wrapText="1"/>
    </xf>
    <xf numFmtId="0" fontId="1" fillId="3" borderId="2" xfId="0" applyNumberFormat="1" applyFont="1" applyFill="1" applyBorder="1" applyAlignment="1" applyProtection="1">
      <alignment horizontal="center" vertical="center" wrapText="1"/>
      <protection locked="0"/>
    </xf>
    <xf numFmtId="0" fontId="4" fillId="0" borderId="11" xfId="0" applyFont="1" applyFill="1" applyBorder="1" applyAlignment="1" applyProtection="1">
      <alignment vertical="center"/>
    </xf>
    <xf numFmtId="49" fontId="1" fillId="0" borderId="1" xfId="0" applyNumberFormat="1" applyFont="1" applyFill="1" applyBorder="1" applyAlignment="1" applyProtection="1">
      <alignment horizontal="left" vertical="center"/>
    </xf>
    <xf numFmtId="49" fontId="1" fillId="0" borderId="3" xfId="0" applyNumberFormat="1" applyFont="1" applyFill="1" applyBorder="1" applyAlignment="1" applyProtection="1">
      <alignment vertical="center" wrapText="1"/>
    </xf>
    <xf numFmtId="49" fontId="1" fillId="0" borderId="1" xfId="0" applyNumberFormat="1" applyFont="1" applyFill="1" applyBorder="1" applyAlignment="1" applyProtection="1">
      <alignment vertical="center" wrapText="1"/>
    </xf>
    <xf numFmtId="0" fontId="0" fillId="0" borderId="1" xfId="0" applyFill="1" applyBorder="1" applyAlignment="1" applyProtection="1">
      <alignment vertical="center" wrapText="1"/>
    </xf>
    <xf numFmtId="0" fontId="5" fillId="0" borderId="1" xfId="0" applyFont="1" applyFill="1" applyBorder="1" applyAlignment="1" applyProtection="1">
      <alignment vertical="center" wrapText="1"/>
    </xf>
    <xf numFmtId="0" fontId="1" fillId="0" borderId="10" xfId="0" applyFont="1" applyFill="1" applyBorder="1" applyAlignment="1" applyProtection="1">
      <alignment horizontal="center" vertical="center"/>
    </xf>
    <xf numFmtId="0" fontId="1" fillId="0" borderId="1" xfId="0" applyFont="1" applyFill="1" applyBorder="1" applyAlignment="1" applyProtection="1">
      <alignment vertical="center"/>
    </xf>
    <xf numFmtId="0" fontId="1" fillId="3" borderId="1" xfId="0" applyFont="1" applyFill="1" applyBorder="1" applyAlignment="1" applyProtection="1">
      <alignment horizontal="center" vertical="center"/>
      <protection locked="0"/>
    </xf>
    <xf numFmtId="49" fontId="1" fillId="3" borderId="2" xfId="0" applyNumberFormat="1" applyFont="1" applyFill="1" applyBorder="1" applyAlignment="1" applyProtection="1">
      <alignment vertical="center"/>
    </xf>
    <xf numFmtId="0" fontId="1" fillId="3" borderId="2" xfId="0" applyFont="1" applyFill="1" applyBorder="1" applyAlignment="1" applyProtection="1">
      <alignment vertical="center" wrapText="1"/>
      <protection locked="0"/>
    </xf>
    <xf numFmtId="0" fontId="1" fillId="3" borderId="2" xfId="0" applyFont="1" applyFill="1" applyBorder="1" applyAlignment="1" applyProtection="1">
      <alignment horizontal="center" vertical="center"/>
      <protection locked="0"/>
    </xf>
    <xf numFmtId="44" fontId="1" fillId="3" borderId="2"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xf>
    <xf numFmtId="0" fontId="1" fillId="3" borderId="1" xfId="0" applyFont="1" applyFill="1" applyBorder="1" applyAlignment="1" applyProtection="1">
      <alignment vertical="center" wrapText="1"/>
      <protection locked="0"/>
    </xf>
    <xf numFmtId="44" fontId="1" fillId="3" borderId="1" xfId="0" applyNumberFormat="1" applyFont="1" applyFill="1" applyBorder="1" applyAlignment="1" applyProtection="1">
      <alignment vertical="center"/>
      <protection locked="0"/>
    </xf>
    <xf numFmtId="49" fontId="4" fillId="0" borderId="5" xfId="0" applyNumberFormat="1" applyFont="1" applyFill="1" applyBorder="1" applyAlignment="1" applyProtection="1">
      <alignment vertical="center"/>
    </xf>
    <xf numFmtId="49" fontId="1" fillId="0" borderId="3" xfId="0" applyNumberFormat="1" applyFont="1" applyFill="1" applyBorder="1" applyAlignment="1" applyProtection="1">
      <alignment horizontal="left" vertical="center"/>
    </xf>
    <xf numFmtId="0" fontId="1" fillId="0" borderId="19" xfId="0" applyFont="1" applyFill="1" applyBorder="1" applyAlignment="1" applyProtection="1">
      <alignment vertical="center"/>
    </xf>
    <xf numFmtId="0" fontId="1" fillId="0" borderId="17" xfId="0" applyFont="1" applyFill="1" applyBorder="1" applyAlignment="1" applyProtection="1">
      <alignment vertical="center"/>
    </xf>
    <xf numFmtId="49" fontId="1" fillId="0" borderId="9" xfId="0" applyNumberFormat="1" applyFont="1" applyFill="1" applyBorder="1" applyAlignment="1" applyProtection="1">
      <alignment horizontal="left" vertical="center"/>
    </xf>
    <xf numFmtId="0" fontId="1" fillId="0" borderId="6" xfId="0" applyFont="1" applyFill="1" applyBorder="1" applyAlignment="1" applyProtection="1">
      <alignment vertical="center"/>
    </xf>
    <xf numFmtId="0" fontId="1" fillId="0" borderId="7" xfId="0" applyFont="1" applyFill="1" applyBorder="1" applyAlignment="1" applyProtection="1">
      <alignment vertical="center"/>
    </xf>
    <xf numFmtId="44" fontId="1" fillId="0" borderId="9" xfId="0" applyNumberFormat="1" applyFont="1" applyFill="1" applyBorder="1" applyAlignment="1" applyProtection="1">
      <alignment vertical="center"/>
    </xf>
    <xf numFmtId="49" fontId="4" fillId="0" borderId="22" xfId="0" applyNumberFormat="1" applyFont="1" applyFill="1" applyBorder="1" applyAlignment="1" applyProtection="1">
      <alignment vertical="center"/>
    </xf>
    <xf numFmtId="0" fontId="4" fillId="0" borderId="23" xfId="0" applyFont="1" applyFill="1" applyBorder="1" applyAlignment="1" applyProtection="1">
      <alignment horizontal="left" vertical="center"/>
    </xf>
    <xf numFmtId="0" fontId="4" fillId="0" borderId="23" xfId="0" applyFont="1" applyFill="1" applyBorder="1" applyAlignment="1" applyProtection="1">
      <alignment horizontal="right" vertical="center"/>
    </xf>
    <xf numFmtId="44" fontId="4" fillId="0" borderId="1" xfId="0" applyNumberFormat="1" applyFont="1" applyFill="1" applyBorder="1" applyAlignment="1" applyProtection="1">
      <alignment vertical="center"/>
    </xf>
    <xf numFmtId="49" fontId="1" fillId="0" borderId="20" xfId="0" applyNumberFormat="1" applyFont="1" applyFill="1" applyBorder="1" applyAlignment="1" applyProtection="1">
      <alignment vertical="center"/>
    </xf>
    <xf numFmtId="0" fontId="1" fillId="0" borderId="20" xfId="0" applyFont="1" applyFill="1" applyBorder="1" applyAlignment="1" applyProtection="1">
      <alignment horizontal="left" vertical="center"/>
    </xf>
    <xf numFmtId="0" fontId="1" fillId="3" borderId="20" xfId="0" applyFont="1" applyFill="1" applyBorder="1" applyAlignment="1" applyProtection="1">
      <alignment horizontal="center" vertical="center"/>
      <protection locked="0"/>
    </xf>
    <xf numFmtId="0" fontId="1" fillId="0" borderId="20" xfId="0" applyFont="1" applyFill="1" applyBorder="1" applyAlignment="1" applyProtection="1">
      <alignment horizontal="center" vertical="center"/>
      <protection locked="0"/>
    </xf>
    <xf numFmtId="44" fontId="1" fillId="3" borderId="20" xfId="0" applyNumberFormat="1" applyFont="1" applyFill="1" applyBorder="1" applyAlignment="1" applyProtection="1">
      <alignment vertical="center"/>
      <protection locked="0"/>
    </xf>
    <xf numFmtId="44" fontId="1" fillId="0" borderId="20" xfId="0" applyNumberFormat="1" applyFont="1" applyFill="1" applyBorder="1" applyAlignment="1" applyProtection="1">
      <alignment vertical="center"/>
    </xf>
    <xf numFmtId="0" fontId="4" fillId="0" borderId="23" xfId="0" applyFont="1" applyFill="1" applyBorder="1" applyAlignment="1" applyProtection="1">
      <alignment horizontal="center" vertical="center"/>
    </xf>
    <xf numFmtId="0" fontId="1" fillId="0" borderId="20" xfId="0" applyFont="1" applyFill="1" applyBorder="1" applyAlignment="1" applyProtection="1">
      <alignment vertical="center"/>
      <protection locked="0"/>
    </xf>
    <xf numFmtId="0" fontId="1" fillId="0" borderId="20" xfId="0" applyFont="1" applyFill="1" applyBorder="1" applyAlignment="1" applyProtection="1">
      <alignment horizontal="center" vertical="center"/>
    </xf>
    <xf numFmtId="49" fontId="4" fillId="0" borderId="4" xfId="0" applyNumberFormat="1" applyFont="1" applyFill="1" applyBorder="1" applyAlignment="1" applyProtection="1">
      <alignment vertical="center"/>
    </xf>
    <xf numFmtId="0" fontId="4" fillId="0" borderId="12" xfId="0" applyFont="1" applyFill="1" applyBorder="1" applyAlignment="1" applyProtection="1">
      <alignment horizontal="left" vertical="center"/>
    </xf>
    <xf numFmtId="0" fontId="4" fillId="0" borderId="12" xfId="0" applyFont="1" applyFill="1" applyBorder="1" applyAlignment="1" applyProtection="1">
      <alignment horizontal="center" vertical="center"/>
    </xf>
    <xf numFmtId="49" fontId="4" fillId="0" borderId="14" xfId="0" applyNumberFormat="1" applyFont="1" applyFill="1" applyBorder="1" applyAlignment="1" applyProtection="1">
      <alignment vertical="center"/>
    </xf>
    <xf numFmtId="0" fontId="4" fillId="0" borderId="15" xfId="0" applyFont="1" applyFill="1" applyBorder="1" applyAlignment="1" applyProtection="1">
      <alignment horizontal="left" vertical="center"/>
    </xf>
    <xf numFmtId="0" fontId="4" fillId="0" borderId="15" xfId="0" applyFont="1" applyFill="1" applyBorder="1" applyAlignment="1" applyProtection="1">
      <alignment horizontal="center" vertical="center"/>
    </xf>
    <xf numFmtId="44" fontId="4" fillId="0" borderId="9" xfId="0" applyNumberFormat="1" applyFont="1" applyFill="1" applyBorder="1" applyAlignment="1" applyProtection="1">
      <alignment vertical="center"/>
    </xf>
    <xf numFmtId="49" fontId="1" fillId="0" borderId="0" xfId="0" applyNumberFormat="1" applyFont="1" applyFill="1" applyAlignment="1" applyProtection="1">
      <alignment vertical="center"/>
    </xf>
    <xf numFmtId="0" fontId="1" fillId="0" borderId="0" xfId="0" applyFont="1" applyFill="1" applyAlignment="1" applyProtection="1">
      <alignment vertical="center"/>
    </xf>
    <xf numFmtId="0" fontId="1" fillId="0" borderId="0" xfId="0" applyFont="1" applyFill="1" applyAlignment="1" applyProtection="1">
      <alignment horizontal="center" vertical="center"/>
    </xf>
    <xf numFmtId="49" fontId="0" fillId="0" borderId="0" xfId="0" applyNumberFormat="1" applyAlignment="1" applyProtection="1">
      <alignment vertical="center"/>
    </xf>
    <xf numFmtId="0" fontId="1" fillId="0" borderId="2" xfId="1" applyFont="1" applyFill="1" applyBorder="1" applyAlignment="1" applyProtection="1">
      <alignment horizontal="center" vertical="center" wrapText="1"/>
    </xf>
    <xf numFmtId="49" fontId="1" fillId="0" borderId="2" xfId="1" applyNumberFormat="1" applyFont="1" applyFill="1" applyBorder="1" applyAlignment="1" applyProtection="1">
      <alignment vertical="center"/>
    </xf>
    <xf numFmtId="49" fontId="1" fillId="0" borderId="1" xfId="1" applyNumberFormat="1" applyFont="1" applyFill="1" applyBorder="1" applyAlignment="1" applyProtection="1">
      <alignment vertical="center"/>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44" fontId="0" fillId="0" borderId="0" xfId="0" applyNumberFormat="1" applyAlignment="1" applyProtection="1">
      <alignment vertical="center"/>
    </xf>
    <xf numFmtId="44" fontId="4" fillId="0" borderId="13" xfId="0" applyNumberFormat="1" applyFont="1" applyFill="1" applyBorder="1" applyAlignment="1" applyProtection="1">
      <alignment horizontal="right" vertical="center"/>
    </xf>
    <xf numFmtId="44" fontId="1" fillId="0" borderId="10" xfId="0" applyNumberFormat="1" applyFont="1" applyFill="1" applyBorder="1" applyAlignment="1" applyProtection="1">
      <alignment vertical="center"/>
    </xf>
    <xf numFmtId="44" fontId="1" fillId="0" borderId="1" xfId="1" applyNumberFormat="1" applyBorder="1" applyAlignment="1" applyProtection="1">
      <alignment vertical="center"/>
    </xf>
    <xf numFmtId="44" fontId="1" fillId="0" borderId="15" xfId="1" applyNumberFormat="1" applyBorder="1" applyAlignment="1" applyProtection="1">
      <alignment vertical="center"/>
    </xf>
    <xf numFmtId="44" fontId="1" fillId="0" borderId="2" xfId="1" applyNumberFormat="1" applyBorder="1" applyAlignment="1" applyProtection="1">
      <alignment vertical="center"/>
    </xf>
    <xf numFmtId="44" fontId="1" fillId="0" borderId="1" xfId="1" applyNumberFormat="1" applyBorder="1" applyAlignment="1" applyProtection="1">
      <alignment horizontal="center" vertical="center"/>
    </xf>
    <xf numFmtId="44" fontId="1" fillId="0" borderId="18" xfId="0" applyNumberFormat="1" applyFont="1" applyFill="1" applyBorder="1" applyAlignment="1" applyProtection="1">
      <alignment vertical="center"/>
    </xf>
    <xf numFmtId="44" fontId="1" fillId="0" borderId="8" xfId="0" applyNumberFormat="1" applyFont="1" applyFill="1" applyBorder="1" applyAlignment="1" applyProtection="1">
      <alignment vertical="center"/>
    </xf>
    <xf numFmtId="44" fontId="4" fillId="0" borderId="24" xfId="0" applyNumberFormat="1" applyFont="1" applyFill="1" applyBorder="1" applyAlignment="1" applyProtection="1">
      <alignment vertical="center"/>
    </xf>
    <xf numFmtId="44" fontId="4" fillId="0" borderId="10" xfId="0" applyNumberFormat="1" applyFont="1" applyFill="1" applyBorder="1" applyAlignment="1" applyProtection="1">
      <alignment vertical="center"/>
    </xf>
    <xf numFmtId="44" fontId="4" fillId="0" borderId="16" xfId="0" applyNumberFormat="1" applyFont="1" applyFill="1" applyBorder="1" applyAlignment="1" applyProtection="1">
      <alignment vertical="center"/>
    </xf>
    <xf numFmtId="44" fontId="4" fillId="0" borderId="13" xfId="0" applyNumberFormat="1" applyFont="1" applyFill="1" applyBorder="1" applyAlignment="1" applyProtection="1">
      <alignment vertical="center"/>
    </xf>
    <xf numFmtId="44" fontId="1" fillId="0" borderId="0" xfId="0" applyNumberFormat="1" applyFont="1" applyFill="1" applyAlignment="1" applyProtection="1">
      <alignment vertical="center"/>
    </xf>
    <xf numFmtId="0" fontId="4" fillId="0" borderId="4" xfId="0" applyFont="1" applyFill="1" applyBorder="1" applyAlignment="1" applyProtection="1">
      <alignment horizontal="center" vertical="center"/>
    </xf>
    <xf numFmtId="0" fontId="0" fillId="0" borderId="12" xfId="0" applyBorder="1" applyAlignment="1" applyProtection="1">
      <alignment horizontal="center" vertical="center"/>
    </xf>
    <xf numFmtId="0" fontId="0" fillId="0" borderId="13" xfId="0" applyBorder="1" applyAlignment="1" applyProtection="1">
      <alignment horizontal="center" vertical="center"/>
    </xf>
    <xf numFmtId="0" fontId="2" fillId="0" borderId="0" xfId="0" applyFont="1" applyAlignment="1" applyProtection="1">
      <alignment vertical="center" wrapText="1"/>
    </xf>
    <xf numFmtId="0" fontId="0" fillId="0" borderId="0" xfId="0" applyAlignment="1" applyProtection="1">
      <alignment vertical="center"/>
    </xf>
  </cellXfs>
  <cellStyles count="3">
    <cellStyle name="Currency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314325</xdr:colOff>
      <xdr:row>0</xdr:row>
      <xdr:rowOff>38100</xdr:rowOff>
    </xdr:from>
    <xdr:to>
      <xdr:col>5</xdr:col>
      <xdr:colOff>828675</xdr:colOff>
      <xdr:row>1</xdr:row>
      <xdr:rowOff>6595</xdr:rowOff>
    </xdr:to>
    <xdr:pic>
      <xdr:nvPicPr>
        <xdr:cNvPr id="1029" name="Picture 1" descr="whiteback_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43425" y="38100"/>
          <a:ext cx="21240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236"/>
  <sheetViews>
    <sheetView tabSelected="1" view="pageBreakPreview" zoomScale="130" zoomScaleNormal="100" zoomScaleSheetLayoutView="130" workbookViewId="0">
      <selection activeCell="I9" sqref="I9"/>
    </sheetView>
  </sheetViews>
  <sheetFormatPr defaultRowHeight="12.75" x14ac:dyDescent="0.2"/>
  <cols>
    <col min="1" max="1" width="20" style="81" customWidth="1"/>
    <col min="2" max="2" width="43.5703125" style="9" customWidth="1"/>
    <col min="3" max="4" width="5.7109375" style="10" customWidth="1"/>
    <col min="5" max="5" width="12.7109375" style="88" customWidth="1"/>
    <col min="6" max="6" width="12.7109375" style="9" customWidth="1"/>
    <col min="7" max="16384" width="9.140625" style="1"/>
  </cols>
  <sheetData>
    <row r="1" spans="1:244" ht="34.5" customHeight="1" thickBot="1" x14ac:dyDescent="0.25">
      <c r="A1" s="105" t="s">
        <v>418</v>
      </c>
      <c r="B1" s="106"/>
    </row>
    <row r="2" spans="1:244" ht="13.5" customHeight="1" thickBot="1" x14ac:dyDescent="0.25">
      <c r="A2" s="102" t="s">
        <v>417</v>
      </c>
      <c r="B2" s="103"/>
      <c r="C2" s="103"/>
      <c r="D2" s="103"/>
      <c r="E2" s="103"/>
      <c r="F2" s="104"/>
    </row>
    <row r="3" spans="1:244" ht="20.100000000000001" customHeight="1" thickBot="1" x14ac:dyDescent="0.25">
      <c r="A3" s="20" t="s">
        <v>59</v>
      </c>
      <c r="B3" s="21" t="s">
        <v>1</v>
      </c>
      <c r="C3" s="22"/>
      <c r="D3" s="22"/>
      <c r="E3" s="90"/>
      <c r="F3" s="23"/>
    </row>
    <row r="4" spans="1:244" s="4" customFormat="1" x14ac:dyDescent="0.2">
      <c r="A4" s="11" t="s">
        <v>331</v>
      </c>
      <c r="B4" s="17" t="s">
        <v>311</v>
      </c>
      <c r="C4" s="24"/>
      <c r="D4" s="13" t="s">
        <v>63</v>
      </c>
      <c r="E4" s="91">
        <v>374</v>
      </c>
      <c r="F4" s="14">
        <f>C4*E4</f>
        <v>0</v>
      </c>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row>
    <row r="5" spans="1:244" s="4" customFormat="1" x14ac:dyDescent="0.2">
      <c r="A5" s="12" t="s">
        <v>296</v>
      </c>
      <c r="B5" s="18" t="s">
        <v>293</v>
      </c>
      <c r="C5" s="24"/>
      <c r="D5" s="13" t="s">
        <v>275</v>
      </c>
      <c r="E5" s="91">
        <v>1323</v>
      </c>
      <c r="F5" s="14">
        <f>C5*E5</f>
        <v>0</v>
      </c>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row>
    <row r="6" spans="1:244" ht="20.100000000000001" customHeight="1" thickBot="1" x14ac:dyDescent="0.25">
      <c r="A6" s="20" t="s">
        <v>60</v>
      </c>
      <c r="B6" s="21" t="s">
        <v>68</v>
      </c>
      <c r="C6" s="22"/>
      <c r="D6" s="22"/>
      <c r="E6" s="92"/>
      <c r="F6" s="23"/>
    </row>
    <row r="7" spans="1:244" x14ac:dyDescent="0.2">
      <c r="A7" s="11" t="s">
        <v>64</v>
      </c>
      <c r="B7" s="17" t="s">
        <v>94</v>
      </c>
      <c r="C7" s="25"/>
      <c r="D7" s="15" t="s">
        <v>276</v>
      </c>
      <c r="E7" s="93">
        <v>473</v>
      </c>
      <c r="F7" s="16">
        <f>C7*E7</f>
        <v>0</v>
      </c>
    </row>
    <row r="8" spans="1:244" ht="25.5" x14ac:dyDescent="0.2">
      <c r="A8" s="11" t="s">
        <v>65</v>
      </c>
      <c r="B8" s="18" t="s">
        <v>69</v>
      </c>
      <c r="C8" s="24"/>
      <c r="D8" s="15" t="s">
        <v>63</v>
      </c>
      <c r="E8" s="91">
        <v>104</v>
      </c>
      <c r="F8" s="16">
        <f t="shared" ref="F8:F13" si="0">C8*E8</f>
        <v>0</v>
      </c>
    </row>
    <row r="9" spans="1:244" x14ac:dyDescent="0.2">
      <c r="A9" s="11" t="s">
        <v>66</v>
      </c>
      <c r="B9" s="18" t="s">
        <v>70</v>
      </c>
      <c r="C9" s="24"/>
      <c r="D9" s="15" t="s">
        <v>276</v>
      </c>
      <c r="E9" s="91">
        <v>137</v>
      </c>
      <c r="F9" s="16">
        <f t="shared" si="0"/>
        <v>0</v>
      </c>
    </row>
    <row r="10" spans="1:244" x14ac:dyDescent="0.2">
      <c r="A10" s="11" t="s">
        <v>67</v>
      </c>
      <c r="B10" s="18" t="s">
        <v>71</v>
      </c>
      <c r="C10" s="24"/>
      <c r="D10" s="15" t="s">
        <v>276</v>
      </c>
      <c r="E10" s="91">
        <v>30</v>
      </c>
      <c r="F10" s="16">
        <f t="shared" si="0"/>
        <v>0</v>
      </c>
    </row>
    <row r="11" spans="1:244" ht="25.5" x14ac:dyDescent="0.2">
      <c r="A11" s="83" t="s">
        <v>106</v>
      </c>
      <c r="B11" s="86" t="s">
        <v>413</v>
      </c>
      <c r="C11" s="87"/>
      <c r="D11" s="82" t="s">
        <v>275</v>
      </c>
      <c r="E11" s="94">
        <v>664</v>
      </c>
      <c r="F11" s="16">
        <f t="shared" si="0"/>
        <v>0</v>
      </c>
    </row>
    <row r="12" spans="1:244" ht="25.5" x14ac:dyDescent="0.2">
      <c r="A12" s="83" t="s">
        <v>106</v>
      </c>
      <c r="B12" s="86" t="s">
        <v>414</v>
      </c>
      <c r="C12" s="87"/>
      <c r="D12" s="82" t="s">
        <v>275</v>
      </c>
      <c r="E12" s="94">
        <v>819</v>
      </c>
      <c r="F12" s="16">
        <f t="shared" si="0"/>
        <v>0</v>
      </c>
    </row>
    <row r="13" spans="1:244" x14ac:dyDescent="0.2">
      <c r="A13" s="84" t="s">
        <v>415</v>
      </c>
      <c r="B13" s="86" t="s">
        <v>416</v>
      </c>
      <c r="C13" s="87"/>
      <c r="D13" s="85" t="s">
        <v>63</v>
      </c>
      <c r="E13" s="94">
        <v>286</v>
      </c>
      <c r="F13" s="16">
        <f t="shared" si="0"/>
        <v>0</v>
      </c>
    </row>
    <row r="14" spans="1:244" s="4" customFormat="1" ht="20.100000000000001" customHeight="1" thickBot="1" x14ac:dyDescent="0.25">
      <c r="A14" s="20" t="s">
        <v>61</v>
      </c>
      <c r="B14" s="21" t="s">
        <v>2</v>
      </c>
      <c r="C14" s="22"/>
      <c r="D14" s="22"/>
      <c r="E14" s="92"/>
      <c r="F14" s="23"/>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row>
    <row r="15" spans="1:244" s="2" customFormat="1" ht="25.5" x14ac:dyDescent="0.2">
      <c r="A15" s="11" t="s">
        <v>332</v>
      </c>
      <c r="B15" s="17" t="s">
        <v>72</v>
      </c>
      <c r="C15" s="25"/>
      <c r="D15" s="15" t="s">
        <v>275</v>
      </c>
      <c r="E15" s="91">
        <v>14108</v>
      </c>
      <c r="F15" s="16">
        <f>C15*E15</f>
        <v>0</v>
      </c>
    </row>
    <row r="16" spans="1:244" ht="25.5" x14ac:dyDescent="0.2">
      <c r="A16" s="11" t="s">
        <v>333</v>
      </c>
      <c r="B16" s="18" t="s">
        <v>73</v>
      </c>
      <c r="C16" s="24"/>
      <c r="D16" s="15" t="s">
        <v>275</v>
      </c>
      <c r="E16" s="91">
        <v>7334</v>
      </c>
      <c r="F16" s="16">
        <f t="shared" ref="F16:F38" si="1">C16*E16</f>
        <v>0</v>
      </c>
    </row>
    <row r="17" spans="1:6" ht="25.5" x14ac:dyDescent="0.2">
      <c r="A17" s="11" t="s">
        <v>334</v>
      </c>
      <c r="B17" s="18" t="s">
        <v>260</v>
      </c>
      <c r="C17" s="24"/>
      <c r="D17" s="15" t="s">
        <v>275</v>
      </c>
      <c r="E17" s="91">
        <v>8459</v>
      </c>
      <c r="F17" s="16">
        <f t="shared" si="1"/>
        <v>0</v>
      </c>
    </row>
    <row r="18" spans="1:6" ht="25.5" x14ac:dyDescent="0.2">
      <c r="A18" s="11" t="s">
        <v>336</v>
      </c>
      <c r="B18" s="18" t="s">
        <v>403</v>
      </c>
      <c r="C18" s="24"/>
      <c r="D18" s="15" t="s">
        <v>63</v>
      </c>
      <c r="E18" s="91">
        <v>1300</v>
      </c>
      <c r="F18" s="16">
        <f t="shared" si="1"/>
        <v>0</v>
      </c>
    </row>
    <row r="19" spans="1:6" ht="25.5" x14ac:dyDescent="0.2">
      <c r="A19" s="11" t="s">
        <v>337</v>
      </c>
      <c r="B19" s="18" t="s">
        <v>404</v>
      </c>
      <c r="C19" s="24"/>
      <c r="D19" s="15" t="s">
        <v>63</v>
      </c>
      <c r="E19" s="91">
        <v>2534</v>
      </c>
      <c r="F19" s="16">
        <f t="shared" si="1"/>
        <v>0</v>
      </c>
    </row>
    <row r="20" spans="1:6" ht="25.5" x14ac:dyDescent="0.2">
      <c r="A20" s="11" t="s">
        <v>338</v>
      </c>
      <c r="B20" s="18" t="s">
        <v>405</v>
      </c>
      <c r="C20" s="24"/>
      <c r="D20" s="15" t="s">
        <v>63</v>
      </c>
      <c r="E20" s="91">
        <v>5576</v>
      </c>
      <c r="F20" s="16">
        <f t="shared" si="1"/>
        <v>0</v>
      </c>
    </row>
    <row r="21" spans="1:6" ht="27" customHeight="1" x14ac:dyDescent="0.2">
      <c r="A21" s="11" t="s">
        <v>74</v>
      </c>
      <c r="B21" s="18" t="s">
        <v>78</v>
      </c>
      <c r="C21" s="24"/>
      <c r="D21" s="15" t="s">
        <v>275</v>
      </c>
      <c r="E21" s="91">
        <v>9757</v>
      </c>
      <c r="F21" s="16">
        <f t="shared" si="1"/>
        <v>0</v>
      </c>
    </row>
    <row r="22" spans="1:6" ht="25.5" x14ac:dyDescent="0.2">
      <c r="A22" s="11" t="s">
        <v>75</v>
      </c>
      <c r="B22" s="18" t="s">
        <v>79</v>
      </c>
      <c r="C22" s="24"/>
      <c r="D22" s="15" t="s">
        <v>275</v>
      </c>
      <c r="E22" s="91">
        <v>1515</v>
      </c>
      <c r="F22" s="16">
        <f t="shared" si="1"/>
        <v>0</v>
      </c>
    </row>
    <row r="23" spans="1:6" x14ac:dyDescent="0.2">
      <c r="A23" s="11" t="s">
        <v>76</v>
      </c>
      <c r="B23" s="18" t="s">
        <v>238</v>
      </c>
      <c r="C23" s="24"/>
      <c r="D23" s="15" t="s">
        <v>275</v>
      </c>
      <c r="E23" s="91">
        <v>2230</v>
      </c>
      <c r="F23" s="16">
        <f t="shared" si="1"/>
        <v>0</v>
      </c>
    </row>
    <row r="24" spans="1:6" ht="51" x14ac:dyDescent="0.2">
      <c r="A24" s="11" t="s">
        <v>77</v>
      </c>
      <c r="B24" s="18" t="s">
        <v>406</v>
      </c>
      <c r="C24" s="24"/>
      <c r="D24" s="15" t="s">
        <v>275</v>
      </c>
      <c r="E24" s="91">
        <v>33136</v>
      </c>
      <c r="F24" s="16">
        <f t="shared" si="1"/>
        <v>0</v>
      </c>
    </row>
    <row r="25" spans="1:6" ht="25.5" x14ac:dyDescent="0.2">
      <c r="A25" s="11" t="s">
        <v>335</v>
      </c>
      <c r="B25" s="18" t="s">
        <v>80</v>
      </c>
      <c r="C25" s="24"/>
      <c r="D25" s="15" t="s">
        <v>275</v>
      </c>
      <c r="E25" s="91">
        <v>19170</v>
      </c>
      <c r="F25" s="16">
        <f t="shared" si="1"/>
        <v>0</v>
      </c>
    </row>
    <row r="26" spans="1:6" x14ac:dyDescent="0.2">
      <c r="A26" s="11" t="s">
        <v>339</v>
      </c>
      <c r="B26" s="18" t="s">
        <v>81</v>
      </c>
      <c r="C26" s="24"/>
      <c r="D26" s="15" t="s">
        <v>275</v>
      </c>
      <c r="E26" s="91">
        <v>2579</v>
      </c>
      <c r="F26" s="16">
        <f t="shared" si="1"/>
        <v>0</v>
      </c>
    </row>
    <row r="27" spans="1:6" ht="25.5" x14ac:dyDescent="0.2">
      <c r="A27" s="11" t="s">
        <v>340</v>
      </c>
      <c r="B27" s="17" t="s">
        <v>82</v>
      </c>
      <c r="C27" s="24"/>
      <c r="D27" s="15" t="s">
        <v>63</v>
      </c>
      <c r="E27" s="91">
        <v>647</v>
      </c>
      <c r="F27" s="16">
        <f t="shared" si="1"/>
        <v>0</v>
      </c>
    </row>
    <row r="28" spans="1:6" s="2" customFormat="1" ht="25.5" x14ac:dyDescent="0.2">
      <c r="A28" s="26" t="s">
        <v>341</v>
      </c>
      <c r="B28" s="27" t="s">
        <v>318</v>
      </c>
      <c r="C28" s="24"/>
      <c r="D28" s="28" t="s">
        <v>63</v>
      </c>
      <c r="E28" s="91">
        <v>760</v>
      </c>
      <c r="F28" s="16">
        <f t="shared" si="1"/>
        <v>0</v>
      </c>
    </row>
    <row r="29" spans="1:6" ht="12.75" customHeight="1" x14ac:dyDescent="0.2">
      <c r="A29" s="26" t="s">
        <v>342</v>
      </c>
      <c r="B29" s="27" t="s">
        <v>291</v>
      </c>
      <c r="C29" s="29"/>
      <c r="D29" s="28" t="s">
        <v>63</v>
      </c>
      <c r="E29" s="91">
        <v>240</v>
      </c>
      <c r="F29" s="16">
        <f t="shared" si="1"/>
        <v>0</v>
      </c>
    </row>
    <row r="30" spans="1:6" ht="25.5" x14ac:dyDescent="0.2">
      <c r="A30" s="11" t="s">
        <v>343</v>
      </c>
      <c r="B30" s="18" t="s">
        <v>83</v>
      </c>
      <c r="C30" s="24"/>
      <c r="D30" s="15" t="s">
        <v>63</v>
      </c>
      <c r="E30" s="91">
        <v>541</v>
      </c>
      <c r="F30" s="16">
        <f t="shared" si="1"/>
        <v>0</v>
      </c>
    </row>
    <row r="31" spans="1:6" ht="26.25" customHeight="1" x14ac:dyDescent="0.2">
      <c r="A31" s="11" t="s">
        <v>344</v>
      </c>
      <c r="B31" s="18" t="s">
        <v>168</v>
      </c>
      <c r="C31" s="24"/>
      <c r="D31" s="15" t="s">
        <v>63</v>
      </c>
      <c r="E31" s="91">
        <v>903</v>
      </c>
      <c r="F31" s="16">
        <f t="shared" si="1"/>
        <v>0</v>
      </c>
    </row>
    <row r="32" spans="1:6" x14ac:dyDescent="0.2">
      <c r="A32" s="11" t="s">
        <v>84</v>
      </c>
      <c r="B32" s="18" t="s">
        <v>85</v>
      </c>
      <c r="C32" s="24"/>
      <c r="D32" s="15" t="s">
        <v>275</v>
      </c>
      <c r="E32" s="91">
        <v>6928</v>
      </c>
      <c r="F32" s="16">
        <f t="shared" si="1"/>
        <v>0</v>
      </c>
    </row>
    <row r="33" spans="1:6" x14ac:dyDescent="0.2">
      <c r="A33" s="11" t="s">
        <v>345</v>
      </c>
      <c r="B33" s="18" t="s">
        <v>86</v>
      </c>
      <c r="C33" s="24"/>
      <c r="D33" s="15" t="s">
        <v>63</v>
      </c>
      <c r="E33" s="91">
        <v>1424</v>
      </c>
      <c r="F33" s="16">
        <f t="shared" si="1"/>
        <v>0</v>
      </c>
    </row>
    <row r="34" spans="1:6" x14ac:dyDescent="0.2">
      <c r="A34" s="11" t="s">
        <v>346</v>
      </c>
      <c r="B34" s="18" t="s">
        <v>321</v>
      </c>
      <c r="C34" s="24"/>
      <c r="D34" s="30" t="s">
        <v>63</v>
      </c>
      <c r="E34" s="91">
        <v>1575</v>
      </c>
      <c r="F34" s="16">
        <f>C34*E34</f>
        <v>0</v>
      </c>
    </row>
    <row r="35" spans="1:6" x14ac:dyDescent="0.2">
      <c r="A35" s="11" t="s">
        <v>87</v>
      </c>
      <c r="B35" s="18" t="s">
        <v>88</v>
      </c>
      <c r="C35" s="24"/>
      <c r="D35" s="15" t="s">
        <v>63</v>
      </c>
      <c r="E35" s="91">
        <v>25</v>
      </c>
      <c r="F35" s="16">
        <f t="shared" si="1"/>
        <v>0</v>
      </c>
    </row>
    <row r="36" spans="1:6" x14ac:dyDescent="0.2">
      <c r="A36" s="11" t="s">
        <v>89</v>
      </c>
      <c r="B36" s="18" t="s">
        <v>88</v>
      </c>
      <c r="C36" s="24"/>
      <c r="D36" s="15" t="s">
        <v>63</v>
      </c>
      <c r="E36" s="91">
        <v>100</v>
      </c>
      <c r="F36" s="16">
        <f t="shared" si="1"/>
        <v>0</v>
      </c>
    </row>
    <row r="37" spans="1:6" x14ac:dyDescent="0.2">
      <c r="A37" s="11" t="s">
        <v>90</v>
      </c>
      <c r="B37" s="18" t="s">
        <v>88</v>
      </c>
      <c r="C37" s="24"/>
      <c r="D37" s="15" t="s">
        <v>63</v>
      </c>
      <c r="E37" s="91">
        <v>500</v>
      </c>
      <c r="F37" s="16">
        <f t="shared" si="1"/>
        <v>0</v>
      </c>
    </row>
    <row r="38" spans="1:6" x14ac:dyDescent="0.2">
      <c r="A38" s="11" t="s">
        <v>91</v>
      </c>
      <c r="B38" s="18" t="s">
        <v>88</v>
      </c>
      <c r="C38" s="24"/>
      <c r="D38" s="15" t="s">
        <v>63</v>
      </c>
      <c r="E38" s="91">
        <v>1000</v>
      </c>
      <c r="F38" s="16">
        <f t="shared" si="1"/>
        <v>0</v>
      </c>
    </row>
    <row r="39" spans="1:6" ht="20.100000000000001" customHeight="1" thickBot="1" x14ac:dyDescent="0.25">
      <c r="A39" s="20" t="s">
        <v>62</v>
      </c>
      <c r="B39" s="21" t="s">
        <v>3</v>
      </c>
      <c r="C39" s="22"/>
      <c r="D39" s="22"/>
      <c r="E39" s="92"/>
      <c r="F39" s="23"/>
    </row>
    <row r="40" spans="1:6" x14ac:dyDescent="0.2">
      <c r="A40" s="11" t="s">
        <v>92</v>
      </c>
      <c r="B40" s="17" t="s">
        <v>93</v>
      </c>
      <c r="C40" s="25"/>
      <c r="D40" s="15" t="s">
        <v>275</v>
      </c>
      <c r="E40" s="91">
        <v>76</v>
      </c>
      <c r="F40" s="16">
        <f>C40*E40</f>
        <v>0</v>
      </c>
    </row>
    <row r="41" spans="1:6" s="2" customFormat="1" x14ac:dyDescent="0.2">
      <c r="A41" s="11" t="s">
        <v>297</v>
      </c>
      <c r="B41" s="17" t="s">
        <v>387</v>
      </c>
      <c r="C41" s="25"/>
      <c r="D41" s="15" t="s">
        <v>275</v>
      </c>
      <c r="E41" s="91" t="s">
        <v>412</v>
      </c>
      <c r="F41" s="16">
        <f>IF(ISERROR(C41*E41),0,C41*E41)</f>
        <v>0</v>
      </c>
    </row>
    <row r="42" spans="1:6" ht="25.5" x14ac:dyDescent="0.2">
      <c r="A42" s="11" t="s">
        <v>298</v>
      </c>
      <c r="B42" s="27" t="s">
        <v>261</v>
      </c>
      <c r="C42" s="25"/>
      <c r="D42" s="15" t="s">
        <v>275</v>
      </c>
      <c r="E42" s="91">
        <v>962</v>
      </c>
      <c r="F42" s="16">
        <f t="shared" ref="F42:F43" si="2">C42*E42</f>
        <v>0</v>
      </c>
    </row>
    <row r="43" spans="1:6" x14ac:dyDescent="0.2">
      <c r="A43" s="11" t="s">
        <v>299</v>
      </c>
      <c r="B43" s="27" t="s">
        <v>262</v>
      </c>
      <c r="C43" s="25"/>
      <c r="D43" s="15" t="s">
        <v>275</v>
      </c>
      <c r="E43" s="91">
        <v>962</v>
      </c>
      <c r="F43" s="16">
        <f t="shared" si="2"/>
        <v>0</v>
      </c>
    </row>
    <row r="44" spans="1:6" x14ac:dyDescent="0.2">
      <c r="A44" s="11" t="s">
        <v>300</v>
      </c>
      <c r="B44" s="18" t="s">
        <v>348</v>
      </c>
      <c r="C44" s="24"/>
      <c r="D44" s="13" t="s">
        <v>275</v>
      </c>
      <c r="E44" s="91">
        <v>1872</v>
      </c>
      <c r="F44" s="16">
        <f t="shared" ref="F44:F55" si="3">C44*E44</f>
        <v>0</v>
      </c>
    </row>
    <row r="45" spans="1:6" s="2" customFormat="1" x14ac:dyDescent="0.2">
      <c r="A45" s="11" t="s">
        <v>301</v>
      </c>
      <c r="B45" s="18" t="s">
        <v>263</v>
      </c>
      <c r="C45" s="24"/>
      <c r="D45" s="13" t="s">
        <v>275</v>
      </c>
      <c r="E45" s="91">
        <v>305</v>
      </c>
      <c r="F45" s="16">
        <f t="shared" si="3"/>
        <v>0</v>
      </c>
    </row>
    <row r="46" spans="1:6" s="2" customFormat="1" x14ac:dyDescent="0.2">
      <c r="A46" s="11" t="s">
        <v>302</v>
      </c>
      <c r="B46" s="18" t="s">
        <v>264</v>
      </c>
      <c r="C46" s="24"/>
      <c r="D46" s="13" t="s">
        <v>275</v>
      </c>
      <c r="E46" s="91">
        <v>305</v>
      </c>
      <c r="F46" s="16">
        <f t="shared" si="3"/>
        <v>0</v>
      </c>
    </row>
    <row r="47" spans="1:6" x14ac:dyDescent="0.2">
      <c r="A47" s="11" t="s">
        <v>288</v>
      </c>
      <c r="B47" s="18" t="s">
        <v>265</v>
      </c>
      <c r="C47" s="24"/>
      <c r="D47" s="13" t="s">
        <v>275</v>
      </c>
      <c r="E47" s="91">
        <v>996</v>
      </c>
      <c r="F47" s="16">
        <f t="shared" si="3"/>
        <v>0</v>
      </c>
    </row>
    <row r="48" spans="1:6" x14ac:dyDescent="0.2">
      <c r="A48" s="11" t="s">
        <v>289</v>
      </c>
      <c r="B48" s="18" t="s">
        <v>266</v>
      </c>
      <c r="C48" s="24"/>
      <c r="D48" s="13" t="s">
        <v>275</v>
      </c>
      <c r="E48" s="91">
        <v>996</v>
      </c>
      <c r="F48" s="16">
        <f t="shared" si="3"/>
        <v>0</v>
      </c>
    </row>
    <row r="49" spans="1:6" x14ac:dyDescent="0.2">
      <c r="A49" s="11" t="s">
        <v>290</v>
      </c>
      <c r="B49" s="18" t="s">
        <v>277</v>
      </c>
      <c r="C49" s="24"/>
      <c r="D49" s="13" t="s">
        <v>63</v>
      </c>
      <c r="E49" s="91">
        <v>839</v>
      </c>
      <c r="F49" s="16">
        <f t="shared" si="3"/>
        <v>0</v>
      </c>
    </row>
    <row r="50" spans="1:6" s="2" customFormat="1" ht="38.25" x14ac:dyDescent="0.2">
      <c r="A50" s="11" t="s">
        <v>350</v>
      </c>
      <c r="B50" s="18" t="s">
        <v>347</v>
      </c>
      <c r="C50" s="24"/>
      <c r="D50" s="13" t="s">
        <v>275</v>
      </c>
      <c r="E50" s="91" t="s">
        <v>169</v>
      </c>
      <c r="F50" s="16">
        <f>IF(ISERROR(C50*E50),0,C50*E50)</f>
        <v>0</v>
      </c>
    </row>
    <row r="51" spans="1:6" x14ac:dyDescent="0.2">
      <c r="A51" s="11" t="s">
        <v>349</v>
      </c>
      <c r="B51" s="18" t="s">
        <v>95</v>
      </c>
      <c r="C51" s="24"/>
      <c r="D51" s="13" t="s">
        <v>276</v>
      </c>
      <c r="E51" s="91">
        <v>190</v>
      </c>
      <c r="F51" s="16">
        <f t="shared" si="3"/>
        <v>0</v>
      </c>
    </row>
    <row r="52" spans="1:6" x14ac:dyDescent="0.2">
      <c r="A52" s="11" t="s">
        <v>33</v>
      </c>
      <c r="B52" s="18" t="s">
        <v>4</v>
      </c>
      <c r="C52" s="24"/>
      <c r="D52" s="13" t="s">
        <v>63</v>
      </c>
      <c r="E52" s="91">
        <v>25</v>
      </c>
      <c r="F52" s="16">
        <f t="shared" si="3"/>
        <v>0</v>
      </c>
    </row>
    <row r="53" spans="1:6" x14ac:dyDescent="0.2">
      <c r="A53" s="11" t="s">
        <v>34</v>
      </c>
      <c r="B53" s="18" t="s">
        <v>4</v>
      </c>
      <c r="C53" s="24"/>
      <c r="D53" s="13" t="s">
        <v>63</v>
      </c>
      <c r="E53" s="91">
        <v>100</v>
      </c>
      <c r="F53" s="16">
        <f t="shared" si="3"/>
        <v>0</v>
      </c>
    </row>
    <row r="54" spans="1:6" x14ac:dyDescent="0.2">
      <c r="A54" s="11" t="s">
        <v>35</v>
      </c>
      <c r="B54" s="18" t="s">
        <v>4</v>
      </c>
      <c r="C54" s="24"/>
      <c r="D54" s="13" t="s">
        <v>63</v>
      </c>
      <c r="E54" s="91">
        <v>500</v>
      </c>
      <c r="F54" s="16">
        <f t="shared" si="3"/>
        <v>0</v>
      </c>
    </row>
    <row r="55" spans="1:6" x14ac:dyDescent="0.2">
      <c r="A55" s="11" t="s">
        <v>36</v>
      </c>
      <c r="B55" s="18" t="s">
        <v>4</v>
      </c>
      <c r="C55" s="24"/>
      <c r="D55" s="13" t="s">
        <v>63</v>
      </c>
      <c r="E55" s="91">
        <v>1000</v>
      </c>
      <c r="F55" s="16">
        <f t="shared" si="3"/>
        <v>0</v>
      </c>
    </row>
    <row r="56" spans="1:6" ht="20.100000000000001" customHeight="1" thickBot="1" x14ac:dyDescent="0.25">
      <c r="A56" s="20" t="s">
        <v>131</v>
      </c>
      <c r="B56" s="21" t="s">
        <v>5</v>
      </c>
      <c r="C56" s="22"/>
      <c r="D56" s="22"/>
      <c r="E56" s="92"/>
      <c r="F56" s="23"/>
    </row>
    <row r="57" spans="1:6" x14ac:dyDescent="0.2">
      <c r="A57" s="11" t="s">
        <v>303</v>
      </c>
      <c r="B57" s="17" t="s">
        <v>294</v>
      </c>
      <c r="C57" s="24"/>
      <c r="D57" s="15" t="s">
        <v>275</v>
      </c>
      <c r="E57" s="91">
        <v>4604</v>
      </c>
      <c r="F57" s="16">
        <f t="shared" ref="F57:F67" si="4">C57*E57</f>
        <v>0</v>
      </c>
    </row>
    <row r="58" spans="1:6" ht="25.5" x14ac:dyDescent="0.2">
      <c r="A58" s="11" t="s">
        <v>351</v>
      </c>
      <c r="B58" s="17" t="s">
        <v>295</v>
      </c>
      <c r="C58" s="24"/>
      <c r="D58" s="15" t="s">
        <v>275</v>
      </c>
      <c r="E58" s="91">
        <v>5056</v>
      </c>
      <c r="F58" s="16">
        <f t="shared" si="4"/>
        <v>0</v>
      </c>
    </row>
    <row r="59" spans="1:6" ht="12.75" customHeight="1" x14ac:dyDescent="0.2">
      <c r="A59" s="11" t="s">
        <v>96</v>
      </c>
      <c r="B59" s="17" t="s">
        <v>267</v>
      </c>
      <c r="C59" s="24"/>
      <c r="D59" s="15" t="s">
        <v>275</v>
      </c>
      <c r="E59" s="91">
        <v>1947</v>
      </c>
      <c r="F59" s="16">
        <f t="shared" si="4"/>
        <v>0</v>
      </c>
    </row>
    <row r="60" spans="1:6" ht="25.5" x14ac:dyDescent="0.2">
      <c r="A60" s="11" t="s">
        <v>352</v>
      </c>
      <c r="B60" s="17" t="s">
        <v>268</v>
      </c>
      <c r="C60" s="24"/>
      <c r="D60" s="15" t="s">
        <v>275</v>
      </c>
      <c r="E60" s="91">
        <v>2437</v>
      </c>
      <c r="F60" s="16">
        <f t="shared" si="4"/>
        <v>0</v>
      </c>
    </row>
    <row r="61" spans="1:6" ht="25.5" x14ac:dyDescent="0.2">
      <c r="A61" s="11" t="s">
        <v>99</v>
      </c>
      <c r="B61" s="17" t="s">
        <v>274</v>
      </c>
      <c r="C61" s="24"/>
      <c r="D61" s="15" t="s">
        <v>275</v>
      </c>
      <c r="E61" s="91">
        <v>3261</v>
      </c>
      <c r="F61" s="16"/>
    </row>
    <row r="62" spans="1:6" s="8" customFormat="1" x14ac:dyDescent="0.2">
      <c r="A62" s="11" t="s">
        <v>354</v>
      </c>
      <c r="B62" s="27" t="s">
        <v>353</v>
      </c>
      <c r="C62" s="24"/>
      <c r="D62" s="13" t="s">
        <v>276</v>
      </c>
      <c r="E62" s="91">
        <v>3123</v>
      </c>
      <c r="F62" s="16">
        <f>C62*E62</f>
        <v>0</v>
      </c>
    </row>
    <row r="63" spans="1:6" s="8" customFormat="1" x14ac:dyDescent="0.2">
      <c r="A63" s="11" t="s">
        <v>355</v>
      </c>
      <c r="B63" s="27" t="s">
        <v>386</v>
      </c>
      <c r="C63" s="24"/>
      <c r="D63" s="13" t="s">
        <v>275</v>
      </c>
      <c r="E63" s="91">
        <v>372</v>
      </c>
      <c r="F63" s="16">
        <f>C63*E63</f>
        <v>0</v>
      </c>
    </row>
    <row r="64" spans="1:6" s="4" customFormat="1" ht="38.25" x14ac:dyDescent="0.2">
      <c r="A64" s="11" t="s">
        <v>356</v>
      </c>
      <c r="B64" s="27" t="s">
        <v>328</v>
      </c>
      <c r="C64" s="24"/>
      <c r="D64" s="13" t="s">
        <v>275</v>
      </c>
      <c r="E64" s="91">
        <v>8023</v>
      </c>
      <c r="F64" s="16">
        <f>C64*E64</f>
        <v>0</v>
      </c>
    </row>
    <row r="65" spans="1:6" ht="25.5" x14ac:dyDescent="0.2">
      <c r="A65" s="11" t="s">
        <v>97</v>
      </c>
      <c r="B65" s="18" t="s">
        <v>326</v>
      </c>
      <c r="C65" s="24"/>
      <c r="D65" s="13" t="s">
        <v>275</v>
      </c>
      <c r="E65" s="91">
        <v>11819</v>
      </c>
      <c r="F65" s="16">
        <f t="shared" si="4"/>
        <v>0</v>
      </c>
    </row>
    <row r="66" spans="1:6" x14ac:dyDescent="0.2">
      <c r="A66" s="11" t="s">
        <v>357</v>
      </c>
      <c r="B66" s="18" t="s">
        <v>98</v>
      </c>
      <c r="C66" s="24"/>
      <c r="D66" s="13" t="s">
        <v>275</v>
      </c>
      <c r="E66" s="91">
        <v>2567</v>
      </c>
      <c r="F66" s="16">
        <f t="shared" si="4"/>
        <v>0</v>
      </c>
    </row>
    <row r="67" spans="1:6" ht="25.5" x14ac:dyDescent="0.2">
      <c r="A67" s="11" t="s">
        <v>358</v>
      </c>
      <c r="B67" s="18" t="s">
        <v>407</v>
      </c>
      <c r="C67" s="24"/>
      <c r="D67" s="13" t="s">
        <v>275</v>
      </c>
      <c r="E67" s="91">
        <v>3540</v>
      </c>
      <c r="F67" s="16">
        <f t="shared" si="4"/>
        <v>0</v>
      </c>
    </row>
    <row r="68" spans="1:6" ht="20.100000000000001" customHeight="1" thickBot="1" x14ac:dyDescent="0.25">
      <c r="A68" s="20" t="s">
        <v>132</v>
      </c>
      <c r="B68" s="21" t="s">
        <v>6</v>
      </c>
      <c r="C68" s="22"/>
      <c r="D68" s="22"/>
      <c r="E68" s="92"/>
      <c r="F68" s="23"/>
    </row>
    <row r="69" spans="1:6" s="2" customFormat="1" x14ac:dyDescent="0.2">
      <c r="A69" s="11" t="s">
        <v>100</v>
      </c>
      <c r="B69" s="17" t="s">
        <v>315</v>
      </c>
      <c r="C69" s="24"/>
      <c r="D69" s="15" t="s">
        <v>63</v>
      </c>
      <c r="E69" s="91">
        <v>68</v>
      </c>
      <c r="F69" s="16">
        <f>C69*E69</f>
        <v>0</v>
      </c>
    </row>
    <row r="70" spans="1:6" s="2" customFormat="1" x14ac:dyDescent="0.2">
      <c r="A70" s="11" t="s">
        <v>359</v>
      </c>
      <c r="B70" s="17" t="s">
        <v>316</v>
      </c>
      <c r="C70" s="24"/>
      <c r="D70" s="15" t="s">
        <v>63</v>
      </c>
      <c r="E70" s="91">
        <v>207</v>
      </c>
      <c r="F70" s="16">
        <f>C70*E70</f>
        <v>0</v>
      </c>
    </row>
    <row r="71" spans="1:6" ht="25.5" x14ac:dyDescent="0.2">
      <c r="A71" s="11" t="s">
        <v>101</v>
      </c>
      <c r="B71" s="18" t="s">
        <v>402</v>
      </c>
      <c r="C71" s="24"/>
      <c r="D71" s="13" t="s">
        <v>276</v>
      </c>
      <c r="E71" s="91">
        <v>869</v>
      </c>
      <c r="F71" s="16">
        <f>C71*E71</f>
        <v>0</v>
      </c>
    </row>
    <row r="72" spans="1:6" ht="20.100000000000001" customHeight="1" thickBot="1" x14ac:dyDescent="0.25">
      <c r="A72" s="20" t="s">
        <v>133</v>
      </c>
      <c r="B72" s="21" t="s">
        <v>7</v>
      </c>
      <c r="C72" s="22"/>
      <c r="D72" s="22"/>
      <c r="E72" s="92"/>
      <c r="F72" s="23"/>
    </row>
    <row r="73" spans="1:6" ht="25.5" x14ac:dyDescent="0.2">
      <c r="A73" s="11" t="s">
        <v>360</v>
      </c>
      <c r="B73" s="17" t="s">
        <v>8</v>
      </c>
      <c r="C73" s="25"/>
      <c r="D73" s="15" t="s">
        <v>275</v>
      </c>
      <c r="E73" s="91">
        <v>796</v>
      </c>
      <c r="F73" s="16">
        <f>C73*E73</f>
        <v>0</v>
      </c>
    </row>
    <row r="74" spans="1:6" ht="25.5" x14ac:dyDescent="0.2">
      <c r="A74" s="11" t="s">
        <v>361</v>
      </c>
      <c r="B74" s="18" t="s">
        <v>102</v>
      </c>
      <c r="C74" s="25"/>
      <c r="D74" s="15" t="s">
        <v>63</v>
      </c>
      <c r="E74" s="91" t="s">
        <v>169</v>
      </c>
      <c r="F74" s="16">
        <f>IF(ISERROR(C74*E74),0,C74*E74)</f>
        <v>0</v>
      </c>
    </row>
    <row r="75" spans="1:6" x14ac:dyDescent="0.2">
      <c r="A75" s="11" t="s">
        <v>362</v>
      </c>
      <c r="B75" s="18" t="s">
        <v>9</v>
      </c>
      <c r="C75" s="25"/>
      <c r="D75" s="15" t="s">
        <v>63</v>
      </c>
      <c r="E75" s="91" t="s">
        <v>169</v>
      </c>
      <c r="F75" s="16">
        <f>IF(ISERROR(C75*E75),0,C75*E75)</f>
        <v>0</v>
      </c>
    </row>
    <row r="76" spans="1:6" s="2" customFormat="1" x14ac:dyDescent="0.2">
      <c r="A76" s="11" t="s">
        <v>363</v>
      </c>
      <c r="B76" s="18" t="s">
        <v>322</v>
      </c>
      <c r="C76" s="25"/>
      <c r="D76" s="13" t="s">
        <v>63</v>
      </c>
      <c r="E76" s="91" t="s">
        <v>169</v>
      </c>
      <c r="F76" s="16">
        <f>IF(ISERROR(C76*E76),0,C76*E76)</f>
        <v>0</v>
      </c>
    </row>
    <row r="77" spans="1:6" x14ac:dyDescent="0.2">
      <c r="A77" s="12" t="s">
        <v>269</v>
      </c>
      <c r="B77" s="18" t="s">
        <v>270</v>
      </c>
      <c r="C77" s="24"/>
      <c r="D77" s="13" t="s">
        <v>63</v>
      </c>
      <c r="E77" s="91">
        <v>25</v>
      </c>
      <c r="F77" s="16">
        <f t="shared" ref="F77:F80" si="5">C77*E77</f>
        <v>0</v>
      </c>
    </row>
    <row r="78" spans="1:6" x14ac:dyDescent="0.2">
      <c r="A78" s="12" t="s">
        <v>271</v>
      </c>
      <c r="B78" s="18" t="s">
        <v>270</v>
      </c>
      <c r="C78" s="24"/>
      <c r="D78" s="13" t="s">
        <v>63</v>
      </c>
      <c r="E78" s="91">
        <v>100</v>
      </c>
      <c r="F78" s="16">
        <f t="shared" si="5"/>
        <v>0</v>
      </c>
    </row>
    <row r="79" spans="1:6" x14ac:dyDescent="0.2">
      <c r="A79" s="12" t="s">
        <v>272</v>
      </c>
      <c r="B79" s="18" t="s">
        <v>270</v>
      </c>
      <c r="C79" s="24"/>
      <c r="D79" s="13" t="s">
        <v>63</v>
      </c>
      <c r="E79" s="91">
        <v>500</v>
      </c>
      <c r="F79" s="16">
        <f t="shared" si="5"/>
        <v>0</v>
      </c>
    </row>
    <row r="80" spans="1:6" x14ac:dyDescent="0.2">
      <c r="A80" s="12" t="s">
        <v>273</v>
      </c>
      <c r="B80" s="18" t="s">
        <v>270</v>
      </c>
      <c r="C80" s="24"/>
      <c r="D80" s="13" t="s">
        <v>63</v>
      </c>
      <c r="E80" s="91">
        <v>1000</v>
      </c>
      <c r="F80" s="16">
        <f t="shared" si="5"/>
        <v>0</v>
      </c>
    </row>
    <row r="81" spans="1:243" ht="20.100000000000001" customHeight="1" thickBot="1" x14ac:dyDescent="0.25">
      <c r="A81" s="20" t="s">
        <v>134</v>
      </c>
      <c r="B81" s="21" t="s">
        <v>0</v>
      </c>
      <c r="C81" s="22"/>
      <c r="D81" s="22"/>
      <c r="E81" s="91"/>
      <c r="F81" s="23"/>
    </row>
    <row r="82" spans="1:243" s="2" customFormat="1" x14ac:dyDescent="0.2">
      <c r="A82" s="11" t="s">
        <v>103</v>
      </c>
      <c r="B82" s="18" t="s">
        <v>317</v>
      </c>
      <c r="C82" s="24"/>
      <c r="D82" s="15" t="s">
        <v>275</v>
      </c>
      <c r="E82" s="91" t="s">
        <v>169</v>
      </c>
      <c r="F82" s="16">
        <f>IF(ISERROR(C82*E82),0,C82*E82)</f>
        <v>0</v>
      </c>
    </row>
    <row r="83" spans="1:243" s="2" customFormat="1" ht="12.75" customHeight="1" x14ac:dyDescent="0.2">
      <c r="A83" s="11" t="s">
        <v>104</v>
      </c>
      <c r="B83" s="18" t="s">
        <v>105</v>
      </c>
      <c r="C83" s="24"/>
      <c r="D83" s="15" t="s">
        <v>275</v>
      </c>
      <c r="E83" s="91">
        <v>459</v>
      </c>
      <c r="F83" s="16">
        <f t="shared" ref="F83:F85" si="6">C83*E83</f>
        <v>0</v>
      </c>
    </row>
    <row r="84" spans="1:243" s="2" customFormat="1" ht="25.5" x14ac:dyDescent="0.2">
      <c r="A84" s="11" t="s">
        <v>106</v>
      </c>
      <c r="B84" s="18" t="s">
        <v>107</v>
      </c>
      <c r="C84" s="24"/>
      <c r="D84" s="15" t="s">
        <v>275</v>
      </c>
      <c r="E84" s="91">
        <v>819</v>
      </c>
      <c r="F84" s="16">
        <f t="shared" si="6"/>
        <v>0</v>
      </c>
    </row>
    <row r="85" spans="1:243" ht="38.25" x14ac:dyDescent="0.2">
      <c r="A85" s="11" t="s">
        <v>364</v>
      </c>
      <c r="B85" s="18" t="s">
        <v>108</v>
      </c>
      <c r="C85" s="24"/>
      <c r="D85" s="15" t="s">
        <v>275</v>
      </c>
      <c r="E85" s="91">
        <v>940</v>
      </c>
      <c r="F85" s="16">
        <f t="shared" si="6"/>
        <v>0</v>
      </c>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DU85" s="2"/>
      <c r="DV85" s="2"/>
      <c r="DW85" s="2"/>
      <c r="DX85" s="2"/>
      <c r="DY85" s="2"/>
      <c r="DZ85" s="2"/>
      <c r="EA85" s="2"/>
      <c r="EB85" s="2"/>
      <c r="EC85" s="2"/>
      <c r="ED85" s="2"/>
      <c r="EE85" s="2"/>
      <c r="EF85" s="2"/>
      <c r="EG85" s="2"/>
      <c r="EH85" s="2"/>
      <c r="EI85" s="2"/>
      <c r="EJ85" s="2"/>
      <c r="EK85" s="2"/>
      <c r="EL85" s="2"/>
      <c r="EM85" s="2"/>
      <c r="EN85" s="2"/>
      <c r="EO85" s="2"/>
      <c r="EP85" s="2"/>
      <c r="EQ85" s="2"/>
      <c r="ER85" s="2"/>
      <c r="ES85" s="2"/>
      <c r="ET85" s="2"/>
      <c r="EU85" s="2"/>
      <c r="EV85" s="2"/>
      <c r="EW85" s="2"/>
      <c r="EX85" s="2"/>
      <c r="EY85" s="2"/>
      <c r="EZ85" s="2"/>
      <c r="FA85" s="2"/>
      <c r="FB85" s="2"/>
      <c r="FC85" s="2"/>
      <c r="FD85" s="2"/>
      <c r="FE85" s="2"/>
      <c r="FF85" s="2"/>
      <c r="FG85" s="2"/>
      <c r="FH85" s="2"/>
      <c r="FI85" s="2"/>
      <c r="FJ85" s="2"/>
      <c r="FK85" s="2"/>
      <c r="FL85" s="2"/>
      <c r="FM85" s="2"/>
      <c r="FN85" s="2"/>
      <c r="FO85" s="2"/>
      <c r="FP85" s="2"/>
      <c r="FQ85" s="2"/>
      <c r="FR85" s="2"/>
      <c r="FS85" s="2"/>
      <c r="FT85" s="2"/>
      <c r="FU85" s="2"/>
      <c r="FV85" s="2"/>
      <c r="FW85" s="2"/>
      <c r="FX85" s="2"/>
      <c r="FY85" s="2"/>
      <c r="FZ85" s="2"/>
      <c r="GA85" s="2"/>
      <c r="GB85" s="2"/>
      <c r="GC85" s="2"/>
      <c r="GD85" s="2"/>
      <c r="GE85" s="2"/>
      <c r="GF85" s="2"/>
      <c r="GG85" s="2"/>
      <c r="GH85" s="2"/>
      <c r="GI85" s="2"/>
      <c r="GJ85" s="2"/>
      <c r="GK85" s="2"/>
      <c r="GL85" s="2"/>
      <c r="GM85" s="2"/>
      <c r="GN85" s="2"/>
      <c r="GO85" s="2"/>
      <c r="GP85" s="2"/>
      <c r="GQ85" s="2"/>
      <c r="GR85" s="2"/>
      <c r="GS85" s="2"/>
      <c r="GT85" s="2"/>
      <c r="GU85" s="2"/>
      <c r="GV85" s="2"/>
      <c r="GW85" s="2"/>
      <c r="GX85" s="2"/>
      <c r="GY85" s="2"/>
      <c r="GZ85" s="2"/>
      <c r="HA85" s="2"/>
      <c r="HB85" s="2"/>
      <c r="HC85" s="2"/>
      <c r="HD85" s="2"/>
      <c r="HE85" s="2"/>
      <c r="HF85" s="2"/>
      <c r="HG85" s="2"/>
      <c r="HH85" s="2"/>
      <c r="HI85" s="2"/>
      <c r="HJ85" s="2"/>
      <c r="HK85" s="2"/>
      <c r="HL85" s="2"/>
      <c r="HM85" s="2"/>
      <c r="HN85" s="2"/>
      <c r="HO85" s="2"/>
      <c r="HP85" s="2"/>
      <c r="HQ85" s="2"/>
      <c r="HR85" s="2"/>
      <c r="HS85" s="2"/>
      <c r="HT85" s="2"/>
      <c r="HU85" s="2"/>
      <c r="HV85" s="2"/>
      <c r="HW85" s="2"/>
      <c r="HX85" s="2"/>
      <c r="HY85" s="2"/>
      <c r="HZ85" s="2"/>
      <c r="IA85" s="2"/>
      <c r="IB85" s="2"/>
      <c r="IC85" s="2"/>
      <c r="ID85" s="2"/>
      <c r="IE85" s="2"/>
      <c r="IF85" s="2"/>
      <c r="IG85" s="2"/>
      <c r="IH85" s="2"/>
      <c r="II85" s="2"/>
    </row>
    <row r="86" spans="1:243" ht="20.100000000000001" customHeight="1" thickBot="1" x14ac:dyDescent="0.25">
      <c r="A86" s="20" t="s">
        <v>135</v>
      </c>
      <c r="B86" s="21" t="s">
        <v>10</v>
      </c>
      <c r="C86" s="22"/>
      <c r="D86" s="22"/>
      <c r="E86" s="92"/>
      <c r="F86" s="23"/>
    </row>
    <row r="87" spans="1:243" ht="26.25" customHeight="1" x14ac:dyDescent="0.2">
      <c r="A87" s="11" t="s">
        <v>109</v>
      </c>
      <c r="B87" s="17" t="s">
        <v>164</v>
      </c>
      <c r="C87" s="25"/>
      <c r="D87" s="15" t="s">
        <v>275</v>
      </c>
      <c r="E87" s="91">
        <v>9855</v>
      </c>
      <c r="F87" s="16">
        <f>C87*E87</f>
        <v>0</v>
      </c>
    </row>
    <row r="88" spans="1:243" ht="38.25" x14ac:dyDescent="0.2">
      <c r="A88" s="11" t="s">
        <v>366</v>
      </c>
      <c r="B88" s="17" t="s">
        <v>389</v>
      </c>
      <c r="C88" s="25"/>
      <c r="D88" s="15" t="s">
        <v>275</v>
      </c>
      <c r="E88" s="91">
        <v>10273</v>
      </c>
      <c r="F88" s="16">
        <f>C88*E88</f>
        <v>0</v>
      </c>
    </row>
    <row r="89" spans="1:243" ht="38.25" x14ac:dyDescent="0.2">
      <c r="A89" s="11" t="s">
        <v>390</v>
      </c>
      <c r="B89" s="17" t="s">
        <v>391</v>
      </c>
      <c r="C89" s="25"/>
      <c r="D89" s="15" t="s">
        <v>275</v>
      </c>
      <c r="E89" s="91">
        <v>12197</v>
      </c>
      <c r="F89" s="16">
        <f>C89*E89</f>
        <v>0</v>
      </c>
    </row>
    <row r="90" spans="1:243" s="4" customFormat="1" ht="25.5" customHeight="1" x14ac:dyDescent="0.2">
      <c r="A90" s="11" t="s">
        <v>392</v>
      </c>
      <c r="B90" s="18" t="s">
        <v>329</v>
      </c>
      <c r="C90" s="24"/>
      <c r="D90" s="15" t="s">
        <v>275</v>
      </c>
      <c r="E90" s="91">
        <v>11668</v>
      </c>
      <c r="F90" s="16">
        <f t="shared" ref="F90" si="7">C90*E90</f>
        <v>0</v>
      </c>
    </row>
    <row r="91" spans="1:243" ht="38.25" x14ac:dyDescent="0.2">
      <c r="A91" s="11" t="s">
        <v>365</v>
      </c>
      <c r="B91" s="17" t="s">
        <v>393</v>
      </c>
      <c r="C91" s="25"/>
      <c r="D91" s="15" t="s">
        <v>275</v>
      </c>
      <c r="E91" s="91">
        <v>11977</v>
      </c>
      <c r="F91" s="16">
        <f>C91*E91</f>
        <v>0</v>
      </c>
    </row>
    <row r="92" spans="1:243" ht="38.25" x14ac:dyDescent="0.2">
      <c r="A92" s="11" t="s">
        <v>367</v>
      </c>
      <c r="B92" s="17" t="s">
        <v>394</v>
      </c>
      <c r="C92" s="25"/>
      <c r="D92" s="15" t="s">
        <v>275</v>
      </c>
      <c r="E92" s="91">
        <v>13901</v>
      </c>
      <c r="F92" s="16">
        <f>C92*E92</f>
        <v>0</v>
      </c>
    </row>
    <row r="93" spans="1:243" s="4" customFormat="1" ht="25.5" x14ac:dyDescent="0.2">
      <c r="A93" s="11" t="s">
        <v>110</v>
      </c>
      <c r="B93" s="18" t="s">
        <v>330</v>
      </c>
      <c r="C93" s="24"/>
      <c r="D93" s="15" t="s">
        <v>63</v>
      </c>
      <c r="E93" s="91">
        <v>269</v>
      </c>
      <c r="F93" s="16">
        <f t="shared" ref="F93:F97" si="8">C93*E93</f>
        <v>0</v>
      </c>
    </row>
    <row r="94" spans="1:243" x14ac:dyDescent="0.2">
      <c r="A94" s="11" t="s">
        <v>111</v>
      </c>
      <c r="B94" s="18" t="s">
        <v>162</v>
      </c>
      <c r="C94" s="24"/>
      <c r="D94" s="15" t="s">
        <v>63</v>
      </c>
      <c r="E94" s="91">
        <v>1733</v>
      </c>
      <c r="F94" s="16">
        <f t="shared" si="8"/>
        <v>0</v>
      </c>
    </row>
    <row r="95" spans="1:243" ht="25.5" x14ac:dyDescent="0.2">
      <c r="A95" s="11" t="s">
        <v>112</v>
      </c>
      <c r="B95" s="18" t="s">
        <v>163</v>
      </c>
      <c r="C95" s="24"/>
      <c r="D95" s="15" t="s">
        <v>63</v>
      </c>
      <c r="E95" s="91">
        <v>653</v>
      </c>
      <c r="F95" s="16">
        <f t="shared" si="8"/>
        <v>0</v>
      </c>
    </row>
    <row r="96" spans="1:243" ht="38.25" customHeight="1" x14ac:dyDescent="0.2">
      <c r="A96" s="11" t="s">
        <v>113</v>
      </c>
      <c r="B96" s="27" t="s">
        <v>410</v>
      </c>
      <c r="C96" s="24"/>
      <c r="D96" s="15" t="s">
        <v>275</v>
      </c>
      <c r="E96" s="91">
        <v>5305</v>
      </c>
      <c r="F96" s="16">
        <f t="shared" si="8"/>
        <v>0</v>
      </c>
    </row>
    <row r="97" spans="1:244" s="2" customFormat="1" ht="42.75" customHeight="1" x14ac:dyDescent="0.2">
      <c r="A97" s="11" t="s">
        <v>395</v>
      </c>
      <c r="B97" s="27" t="s">
        <v>411</v>
      </c>
      <c r="C97" s="24"/>
      <c r="D97" s="15" t="s">
        <v>275</v>
      </c>
      <c r="E97" s="91">
        <v>7214</v>
      </c>
      <c r="F97" s="16">
        <f t="shared" si="8"/>
        <v>0</v>
      </c>
    </row>
    <row r="98" spans="1:244" ht="20.100000000000001" customHeight="1" thickBot="1" x14ac:dyDescent="0.25">
      <c r="A98" s="20" t="s">
        <v>136</v>
      </c>
      <c r="B98" s="21" t="s">
        <v>11</v>
      </c>
      <c r="C98" s="22"/>
      <c r="D98" s="22"/>
      <c r="E98" s="92"/>
      <c r="F98" s="23"/>
    </row>
    <row r="99" spans="1:244" x14ac:dyDescent="0.2">
      <c r="A99" s="11" t="s">
        <v>397</v>
      </c>
      <c r="B99" s="17" t="s">
        <v>398</v>
      </c>
      <c r="C99" s="25"/>
      <c r="D99" s="15" t="s">
        <v>275</v>
      </c>
      <c r="E99" s="91">
        <v>1594</v>
      </c>
      <c r="F99" s="16">
        <f>C99*E99</f>
        <v>0</v>
      </c>
    </row>
    <row r="100" spans="1:244" s="4" customFormat="1" ht="25.5" x14ac:dyDescent="0.2">
      <c r="A100" s="11" t="s">
        <v>399</v>
      </c>
      <c r="B100" s="17" t="s">
        <v>400</v>
      </c>
      <c r="C100" s="25"/>
      <c r="D100" s="15" t="s">
        <v>275</v>
      </c>
      <c r="E100" s="91">
        <v>3169</v>
      </c>
      <c r="F100" s="16">
        <f>C100*E100</f>
        <v>0</v>
      </c>
    </row>
    <row r="101" spans="1:244" s="4" customFormat="1" ht="25.5" x14ac:dyDescent="0.2">
      <c r="A101" s="31" t="s">
        <v>388</v>
      </c>
      <c r="B101" s="32" t="s">
        <v>401</v>
      </c>
      <c r="C101" s="25"/>
      <c r="D101" s="15" t="s">
        <v>275</v>
      </c>
      <c r="E101" s="91">
        <v>2545</v>
      </c>
      <c r="F101" s="16">
        <f t="shared" ref="F101" si="9">C101*E101</f>
        <v>0</v>
      </c>
    </row>
    <row r="102" spans="1:244" ht="25.5" x14ac:dyDescent="0.2">
      <c r="A102" s="11" t="s">
        <v>114</v>
      </c>
      <c r="B102" s="18" t="s">
        <v>166</v>
      </c>
      <c r="C102" s="24"/>
      <c r="D102" s="15" t="s">
        <v>275</v>
      </c>
      <c r="E102" s="91">
        <v>422</v>
      </c>
      <c r="F102" s="16">
        <f t="shared" ref="F102:F115" si="10">C102*E102</f>
        <v>0</v>
      </c>
    </row>
    <row r="103" spans="1:244" ht="25.5" x14ac:dyDescent="0.2">
      <c r="A103" s="11" t="s">
        <v>368</v>
      </c>
      <c r="B103" s="18" t="s">
        <v>170</v>
      </c>
      <c r="C103" s="24"/>
      <c r="D103" s="15" t="s">
        <v>275</v>
      </c>
      <c r="E103" s="91">
        <v>646</v>
      </c>
      <c r="F103" s="16">
        <f t="shared" si="10"/>
        <v>0</v>
      </c>
    </row>
    <row r="104" spans="1:244" s="4" customFormat="1" ht="25.5" x14ac:dyDescent="0.2">
      <c r="A104" s="11" t="s">
        <v>369</v>
      </c>
      <c r="B104" s="18" t="s">
        <v>171</v>
      </c>
      <c r="C104" s="33"/>
      <c r="D104" s="15" t="s">
        <v>63</v>
      </c>
      <c r="E104" s="91">
        <v>289</v>
      </c>
      <c r="F104" s="16">
        <f>C104*E104</f>
        <v>0</v>
      </c>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c r="AU104" s="5"/>
      <c r="AV104" s="5"/>
      <c r="AW104" s="5"/>
      <c r="AX104" s="5"/>
      <c r="AY104" s="5"/>
      <c r="AZ104" s="5"/>
      <c r="BA104" s="5"/>
      <c r="BB104" s="5"/>
      <c r="BC104" s="5"/>
      <c r="BD104" s="5"/>
      <c r="BE104" s="5"/>
      <c r="BF104" s="5"/>
      <c r="BG104" s="5"/>
      <c r="BH104" s="5"/>
      <c r="BI104" s="5"/>
      <c r="BJ104" s="5"/>
      <c r="BK104" s="5"/>
      <c r="BL104" s="5"/>
      <c r="BM104" s="5"/>
      <c r="BN104" s="5"/>
      <c r="BO104" s="5"/>
      <c r="BP104" s="5"/>
      <c r="BQ104" s="5"/>
      <c r="BR104" s="5"/>
      <c r="BS104" s="5"/>
      <c r="BT104" s="5"/>
      <c r="BU104" s="5"/>
      <c r="BV104" s="5"/>
      <c r="BW104" s="5"/>
      <c r="BX104" s="5"/>
      <c r="BY104" s="5"/>
      <c r="BZ104" s="5"/>
      <c r="CA104" s="5"/>
      <c r="CB104" s="5"/>
      <c r="CC104" s="5"/>
      <c r="CD104" s="5"/>
      <c r="CE104" s="5"/>
      <c r="CF104" s="5"/>
      <c r="CG104" s="5"/>
      <c r="CH104" s="5"/>
      <c r="CI104" s="5"/>
      <c r="CJ104" s="5"/>
      <c r="CK104" s="5"/>
      <c r="CL104" s="5"/>
      <c r="CM104" s="5"/>
      <c r="CN104" s="5"/>
      <c r="CO104" s="5"/>
      <c r="CP104" s="5"/>
      <c r="CQ104" s="5"/>
      <c r="CR104" s="5"/>
      <c r="CS104" s="5"/>
      <c r="CT104" s="5"/>
      <c r="CU104" s="5"/>
      <c r="CV104" s="5"/>
      <c r="CW104" s="5"/>
      <c r="CX104" s="5"/>
      <c r="CY104" s="5"/>
      <c r="CZ104" s="5"/>
      <c r="DA104" s="5"/>
      <c r="DB104" s="5"/>
      <c r="DC104" s="5"/>
      <c r="DD104" s="5"/>
      <c r="DE104" s="5"/>
      <c r="DF104" s="5"/>
      <c r="DG104" s="5"/>
      <c r="DH104" s="5"/>
      <c r="DI104" s="5"/>
      <c r="DJ104" s="5"/>
      <c r="DK104" s="5"/>
      <c r="DL104" s="5"/>
      <c r="DM104" s="5"/>
      <c r="DN104" s="5"/>
      <c r="DO104" s="5"/>
      <c r="DP104" s="5"/>
      <c r="DQ104" s="5"/>
      <c r="DR104" s="5"/>
      <c r="DS104" s="5"/>
      <c r="DT104" s="5"/>
      <c r="DU104" s="5"/>
      <c r="DV104" s="5"/>
      <c r="DW104" s="5"/>
      <c r="DX104" s="5"/>
      <c r="DY104" s="5"/>
      <c r="DZ104" s="5"/>
      <c r="EA104" s="5"/>
      <c r="EB104" s="5"/>
      <c r="EC104" s="5"/>
      <c r="ED104" s="5"/>
      <c r="EE104" s="5"/>
      <c r="EF104" s="5"/>
      <c r="EG104" s="5"/>
      <c r="EH104" s="5"/>
      <c r="EI104" s="5"/>
      <c r="EJ104" s="5"/>
      <c r="EK104" s="5"/>
      <c r="EL104" s="5"/>
      <c r="EM104" s="5"/>
      <c r="EN104" s="5"/>
      <c r="EO104" s="5"/>
      <c r="EP104" s="5"/>
      <c r="EQ104" s="5"/>
      <c r="ER104" s="5"/>
      <c r="ES104" s="5"/>
      <c r="ET104" s="5"/>
      <c r="EU104" s="5"/>
      <c r="EV104" s="5"/>
      <c r="EW104" s="5"/>
      <c r="EX104" s="5"/>
      <c r="EY104" s="5"/>
      <c r="EZ104" s="5"/>
      <c r="FA104" s="5"/>
      <c r="FB104" s="5"/>
      <c r="FC104" s="5"/>
      <c r="FD104" s="5"/>
      <c r="FE104" s="5"/>
      <c r="FF104" s="5"/>
      <c r="FG104" s="5"/>
      <c r="FH104" s="5"/>
      <c r="FI104" s="5"/>
      <c r="FJ104" s="5"/>
      <c r="FK104" s="5"/>
      <c r="FL104" s="5"/>
      <c r="FM104" s="5"/>
      <c r="FN104" s="5"/>
      <c r="FO104" s="5"/>
      <c r="FP104" s="5"/>
      <c r="FQ104" s="5"/>
      <c r="FR104" s="5"/>
      <c r="FS104" s="5"/>
      <c r="FT104" s="5"/>
      <c r="FU104" s="5"/>
      <c r="FV104" s="5"/>
      <c r="FW104" s="5"/>
      <c r="FX104" s="5"/>
      <c r="FY104" s="5"/>
      <c r="FZ104" s="5"/>
      <c r="GA104" s="5"/>
      <c r="GB104" s="5"/>
      <c r="GC104" s="5"/>
      <c r="GD104" s="5"/>
      <c r="GE104" s="5"/>
      <c r="GF104" s="5"/>
      <c r="GG104" s="5"/>
      <c r="GH104" s="5"/>
      <c r="GI104" s="5"/>
      <c r="GJ104" s="5"/>
      <c r="GK104" s="5"/>
      <c r="GL104" s="5"/>
      <c r="GM104" s="5"/>
      <c r="GN104" s="5"/>
      <c r="GO104" s="5"/>
      <c r="GP104" s="5"/>
      <c r="GQ104" s="5"/>
      <c r="GR104" s="5"/>
      <c r="GS104" s="5"/>
      <c r="GT104" s="5"/>
      <c r="GU104" s="5"/>
      <c r="GV104" s="5"/>
      <c r="GW104" s="5"/>
      <c r="GX104" s="5"/>
      <c r="GY104" s="5"/>
      <c r="GZ104" s="5"/>
      <c r="HA104" s="5"/>
      <c r="HB104" s="5"/>
      <c r="HC104" s="5"/>
      <c r="HD104" s="5"/>
      <c r="HE104" s="5"/>
      <c r="HF104" s="5"/>
      <c r="HG104" s="5"/>
      <c r="HH104" s="5"/>
      <c r="HI104" s="5"/>
      <c r="HJ104" s="5"/>
      <c r="HK104" s="5"/>
      <c r="HL104" s="5"/>
      <c r="HM104" s="5"/>
      <c r="HN104" s="5"/>
      <c r="HO104" s="5"/>
      <c r="HP104" s="5"/>
      <c r="HQ104" s="5"/>
      <c r="HR104" s="5"/>
      <c r="HS104" s="5"/>
      <c r="HT104" s="5"/>
      <c r="HU104" s="5"/>
      <c r="HV104" s="5"/>
      <c r="HW104" s="5"/>
      <c r="HX104" s="5"/>
      <c r="HY104" s="5"/>
      <c r="HZ104" s="5"/>
      <c r="IA104" s="5"/>
      <c r="IB104" s="5"/>
      <c r="IC104" s="5"/>
      <c r="ID104" s="5"/>
      <c r="IE104" s="5"/>
      <c r="IF104" s="5"/>
      <c r="IG104" s="5"/>
      <c r="IH104" s="5"/>
      <c r="II104" s="5"/>
      <c r="IJ104" s="1"/>
    </row>
    <row r="105" spans="1:244" s="2" customFormat="1" x14ac:dyDescent="0.2">
      <c r="A105" s="11" t="s">
        <v>370</v>
      </c>
      <c r="B105" s="18" t="s">
        <v>172</v>
      </c>
      <c r="C105" s="24"/>
      <c r="D105" s="15" t="s">
        <v>275</v>
      </c>
      <c r="E105" s="91">
        <v>1065</v>
      </c>
      <c r="F105" s="16">
        <f t="shared" si="10"/>
        <v>0</v>
      </c>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c r="EV105" s="1"/>
      <c r="EW105" s="1"/>
      <c r="EX105" s="1"/>
      <c r="EY105" s="1"/>
      <c r="EZ105" s="1"/>
      <c r="FA105" s="1"/>
      <c r="FB105" s="1"/>
      <c r="FC105" s="1"/>
      <c r="FD105" s="1"/>
      <c r="FE105" s="1"/>
      <c r="FF105" s="1"/>
      <c r="FG105" s="1"/>
      <c r="FH105" s="1"/>
      <c r="FI105" s="1"/>
      <c r="FJ105" s="1"/>
      <c r="FK105" s="1"/>
      <c r="FL105" s="1"/>
      <c r="FM105" s="1"/>
      <c r="FN105" s="1"/>
      <c r="FO105" s="1"/>
      <c r="FP105" s="1"/>
      <c r="FQ105" s="1"/>
      <c r="FR105" s="1"/>
      <c r="FS105" s="1"/>
      <c r="FT105" s="1"/>
      <c r="FU105" s="1"/>
      <c r="FV105" s="1"/>
      <c r="FW105" s="1"/>
      <c r="FX105" s="1"/>
      <c r="FY105" s="1"/>
      <c r="FZ105" s="1"/>
      <c r="GA105" s="1"/>
      <c r="GB105" s="1"/>
      <c r="GC105" s="1"/>
      <c r="GD105" s="1"/>
      <c r="GE105" s="1"/>
      <c r="GF105" s="1"/>
      <c r="GG105" s="1"/>
      <c r="GH105" s="1"/>
      <c r="GI105" s="1"/>
      <c r="GJ105" s="1"/>
      <c r="GK105" s="1"/>
      <c r="GL105" s="1"/>
      <c r="GM105" s="1"/>
      <c r="GN105" s="1"/>
      <c r="GO105" s="1"/>
      <c r="GP105" s="1"/>
      <c r="GQ105" s="1"/>
      <c r="GR105" s="1"/>
      <c r="GS105" s="1"/>
      <c r="GT105" s="1"/>
      <c r="GU105" s="1"/>
      <c r="GV105" s="1"/>
      <c r="GW105" s="1"/>
      <c r="GX105" s="1"/>
      <c r="GY105" s="1"/>
      <c r="GZ105" s="1"/>
      <c r="HA105" s="1"/>
      <c r="HB105" s="1"/>
      <c r="HC105" s="1"/>
      <c r="HD105" s="1"/>
      <c r="HE105" s="1"/>
      <c r="HF105" s="1"/>
      <c r="HG105" s="1"/>
      <c r="HH105" s="1"/>
      <c r="HI105" s="1"/>
      <c r="HJ105" s="1"/>
      <c r="HK105" s="1"/>
      <c r="HL105" s="1"/>
      <c r="HM105" s="1"/>
      <c r="HN105" s="1"/>
      <c r="HO105" s="1"/>
      <c r="HP105" s="1"/>
      <c r="HQ105" s="1"/>
      <c r="HR105" s="1"/>
      <c r="HS105" s="1"/>
      <c r="HT105" s="1"/>
      <c r="HU105" s="1"/>
      <c r="HV105" s="1"/>
      <c r="HW105" s="1"/>
      <c r="HX105" s="1"/>
      <c r="HY105" s="1"/>
      <c r="HZ105" s="1"/>
      <c r="IA105" s="1"/>
      <c r="IB105" s="1"/>
      <c r="IC105" s="1"/>
      <c r="ID105" s="1"/>
      <c r="IE105" s="1"/>
      <c r="IF105" s="1"/>
      <c r="IG105" s="1"/>
      <c r="IH105" s="1"/>
      <c r="II105" s="1"/>
    </row>
    <row r="106" spans="1:244" s="2" customFormat="1" x14ac:dyDescent="0.2">
      <c r="A106" s="11" t="s">
        <v>116</v>
      </c>
      <c r="B106" s="18" t="s">
        <v>319</v>
      </c>
      <c r="C106" s="24"/>
      <c r="D106" s="15" t="s">
        <v>275</v>
      </c>
      <c r="E106" s="91">
        <v>1455</v>
      </c>
      <c r="F106" s="16">
        <f t="shared" si="10"/>
        <v>0</v>
      </c>
    </row>
    <row r="107" spans="1:244" x14ac:dyDescent="0.2">
      <c r="A107" s="11" t="s">
        <v>117</v>
      </c>
      <c r="B107" s="18" t="s">
        <v>173</v>
      </c>
      <c r="C107" s="24"/>
      <c r="D107" s="15" t="s">
        <v>275</v>
      </c>
      <c r="E107" s="91">
        <v>402</v>
      </c>
      <c r="F107" s="16">
        <f t="shared" si="10"/>
        <v>0</v>
      </c>
    </row>
    <row r="108" spans="1:244" ht="25.5" x14ac:dyDescent="0.2">
      <c r="A108" s="11" t="s">
        <v>118</v>
      </c>
      <c r="B108" s="18" t="s">
        <v>174</v>
      </c>
      <c r="C108" s="24"/>
      <c r="D108" s="15" t="s">
        <v>63</v>
      </c>
      <c r="E108" s="91">
        <v>12</v>
      </c>
      <c r="F108" s="16">
        <f t="shared" si="10"/>
        <v>0</v>
      </c>
    </row>
    <row r="109" spans="1:244" s="2" customFormat="1" ht="25.5" x14ac:dyDescent="0.2">
      <c r="A109" s="11" t="s">
        <v>115</v>
      </c>
      <c r="B109" s="18" t="s">
        <v>408</v>
      </c>
      <c r="C109" s="24"/>
      <c r="D109" s="15" t="s">
        <v>276</v>
      </c>
      <c r="E109" s="91">
        <v>993</v>
      </c>
      <c r="F109" s="16">
        <f t="shared" si="10"/>
        <v>0</v>
      </c>
    </row>
    <row r="110" spans="1:244" ht="25.5" x14ac:dyDescent="0.2">
      <c r="A110" s="11" t="s">
        <v>119</v>
      </c>
      <c r="B110" s="18" t="s">
        <v>175</v>
      </c>
      <c r="C110" s="24"/>
      <c r="D110" s="15" t="s">
        <v>63</v>
      </c>
      <c r="E110" s="91">
        <v>397</v>
      </c>
      <c r="F110" s="16">
        <f t="shared" si="10"/>
        <v>0</v>
      </c>
    </row>
    <row r="111" spans="1:244" x14ac:dyDescent="0.2">
      <c r="A111" s="11" t="s">
        <v>120</v>
      </c>
      <c r="B111" s="18" t="s">
        <v>165</v>
      </c>
      <c r="C111" s="24"/>
      <c r="D111" s="15" t="s">
        <v>63</v>
      </c>
      <c r="E111" s="91">
        <v>98</v>
      </c>
      <c r="F111" s="16">
        <f t="shared" si="10"/>
        <v>0</v>
      </c>
    </row>
    <row r="112" spans="1:244" x14ac:dyDescent="0.2">
      <c r="A112" s="12" t="s">
        <v>37</v>
      </c>
      <c r="B112" s="18" t="s">
        <v>12</v>
      </c>
      <c r="C112" s="24"/>
      <c r="D112" s="15" t="s">
        <v>63</v>
      </c>
      <c r="E112" s="91">
        <v>25</v>
      </c>
      <c r="F112" s="16">
        <f t="shared" si="10"/>
        <v>0</v>
      </c>
    </row>
    <row r="113" spans="1:243" x14ac:dyDescent="0.2">
      <c r="A113" s="12" t="s">
        <v>38</v>
      </c>
      <c r="B113" s="18" t="s">
        <v>12</v>
      </c>
      <c r="C113" s="24"/>
      <c r="D113" s="15" t="s">
        <v>63</v>
      </c>
      <c r="E113" s="91">
        <v>100</v>
      </c>
      <c r="F113" s="16">
        <f t="shared" si="10"/>
        <v>0</v>
      </c>
    </row>
    <row r="114" spans="1:243" x14ac:dyDescent="0.2">
      <c r="A114" s="12" t="s">
        <v>39</v>
      </c>
      <c r="B114" s="18" t="s">
        <v>12</v>
      </c>
      <c r="C114" s="24"/>
      <c r="D114" s="15" t="s">
        <v>63</v>
      </c>
      <c r="E114" s="91">
        <v>500</v>
      </c>
      <c r="F114" s="16">
        <f t="shared" si="10"/>
        <v>0</v>
      </c>
    </row>
    <row r="115" spans="1:243" x14ac:dyDescent="0.2">
      <c r="A115" s="12" t="s">
        <v>40</v>
      </c>
      <c r="B115" s="18" t="s">
        <v>12</v>
      </c>
      <c r="C115" s="24"/>
      <c r="D115" s="15" t="s">
        <v>63</v>
      </c>
      <c r="E115" s="91">
        <v>1000</v>
      </c>
      <c r="F115" s="16">
        <f t="shared" si="10"/>
        <v>0</v>
      </c>
    </row>
    <row r="116" spans="1:243" ht="20.100000000000001" customHeight="1" thickBot="1" x14ac:dyDescent="0.25">
      <c r="A116" s="20" t="s">
        <v>137</v>
      </c>
      <c r="B116" s="21" t="s">
        <v>13</v>
      </c>
      <c r="C116" s="22"/>
      <c r="D116" s="22"/>
      <c r="E116" s="92"/>
      <c r="F116" s="23"/>
    </row>
    <row r="117" spans="1:243" x14ac:dyDescent="0.2">
      <c r="A117" s="11" t="s">
        <v>121</v>
      </c>
      <c r="B117" s="17" t="s">
        <v>128</v>
      </c>
      <c r="C117" s="25"/>
      <c r="D117" s="15" t="s">
        <v>275</v>
      </c>
      <c r="E117" s="91">
        <v>332</v>
      </c>
      <c r="F117" s="16">
        <f>C117*E117</f>
        <v>0</v>
      </c>
    </row>
    <row r="118" spans="1:243" ht="25.5" x14ac:dyDescent="0.2">
      <c r="A118" s="11" t="s">
        <v>371</v>
      </c>
      <c r="B118" s="18" t="s">
        <v>129</v>
      </c>
      <c r="C118" s="24"/>
      <c r="D118" s="13" t="s">
        <v>275</v>
      </c>
      <c r="E118" s="91">
        <v>368</v>
      </c>
      <c r="F118" s="16">
        <f t="shared" ref="F118:F120" si="11">C118*E118</f>
        <v>0</v>
      </c>
    </row>
    <row r="119" spans="1:243" x14ac:dyDescent="0.2">
      <c r="A119" s="11" t="s">
        <v>122</v>
      </c>
      <c r="B119" s="18" t="s">
        <v>130</v>
      </c>
      <c r="C119" s="24"/>
      <c r="D119" s="13" t="s">
        <v>275</v>
      </c>
      <c r="E119" s="91">
        <v>342</v>
      </c>
      <c r="F119" s="16">
        <f t="shared" si="11"/>
        <v>0</v>
      </c>
    </row>
    <row r="120" spans="1:243" s="2" customFormat="1" x14ac:dyDescent="0.2">
      <c r="A120" s="11" t="s">
        <v>123</v>
      </c>
      <c r="B120" s="18" t="s">
        <v>14</v>
      </c>
      <c r="C120" s="24"/>
      <c r="D120" s="13" t="s">
        <v>275</v>
      </c>
      <c r="E120" s="91">
        <v>1398</v>
      </c>
      <c r="F120" s="16">
        <f t="shared" si="11"/>
        <v>0</v>
      </c>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c r="DY120" s="1"/>
      <c r="DZ120" s="1"/>
      <c r="EA120" s="1"/>
      <c r="EB120" s="1"/>
      <c r="EC120" s="1"/>
      <c r="ED120" s="1"/>
      <c r="EE120" s="1"/>
      <c r="EF120" s="1"/>
      <c r="EG120" s="1"/>
      <c r="EH120" s="1"/>
      <c r="EI120" s="1"/>
      <c r="EJ120" s="1"/>
      <c r="EK120" s="1"/>
      <c r="EL120" s="1"/>
      <c r="EM120" s="1"/>
      <c r="EN120" s="1"/>
      <c r="EO120" s="1"/>
      <c r="EP120" s="1"/>
      <c r="EQ120" s="1"/>
      <c r="ER120" s="1"/>
      <c r="ES120" s="1"/>
      <c r="ET120" s="1"/>
      <c r="EU120" s="1"/>
      <c r="EV120" s="1"/>
      <c r="EW120" s="1"/>
      <c r="EX120" s="1"/>
      <c r="EY120" s="1"/>
      <c r="EZ120" s="1"/>
      <c r="FA120" s="1"/>
      <c r="FB120" s="1"/>
      <c r="FC120" s="1"/>
      <c r="FD120" s="1"/>
      <c r="FE120" s="1"/>
      <c r="FF120" s="1"/>
      <c r="FG120" s="1"/>
      <c r="FH120" s="1"/>
      <c r="FI120" s="1"/>
      <c r="FJ120" s="1"/>
      <c r="FK120" s="1"/>
      <c r="FL120" s="1"/>
      <c r="FM120" s="1"/>
      <c r="FN120" s="1"/>
      <c r="FO120" s="1"/>
      <c r="FP120" s="1"/>
      <c r="FQ120" s="1"/>
      <c r="FR120" s="1"/>
      <c r="FS120" s="1"/>
      <c r="FT120" s="1"/>
      <c r="FU120" s="1"/>
      <c r="FV120" s="1"/>
      <c r="FW120" s="1"/>
      <c r="FX120" s="1"/>
      <c r="FY120" s="1"/>
      <c r="FZ120" s="1"/>
      <c r="GA120" s="1"/>
      <c r="GB120" s="1"/>
      <c r="GC120" s="1"/>
      <c r="GD120" s="1"/>
      <c r="GE120" s="1"/>
      <c r="GF120" s="1"/>
      <c r="GG120" s="1"/>
      <c r="GH120" s="1"/>
      <c r="GI120" s="1"/>
      <c r="GJ120" s="1"/>
      <c r="GK120" s="1"/>
      <c r="GL120" s="1"/>
      <c r="GM120" s="1"/>
      <c r="GN120" s="1"/>
      <c r="GO120" s="1"/>
      <c r="GP120" s="1"/>
      <c r="GQ120" s="1"/>
      <c r="GR120" s="1"/>
      <c r="GS120" s="1"/>
      <c r="GT120" s="1"/>
      <c r="GU120" s="1"/>
      <c r="GV120" s="1"/>
      <c r="GW120" s="1"/>
      <c r="GX120" s="1"/>
      <c r="GY120" s="1"/>
      <c r="GZ120" s="1"/>
      <c r="HA120" s="1"/>
      <c r="HB120" s="1"/>
      <c r="HC120" s="1"/>
      <c r="HD120" s="1"/>
      <c r="HE120" s="1"/>
      <c r="HF120" s="1"/>
      <c r="HG120" s="1"/>
      <c r="HH120" s="1"/>
      <c r="HI120" s="1"/>
      <c r="HJ120" s="1"/>
      <c r="HK120" s="1"/>
      <c r="HL120" s="1"/>
      <c r="HM120" s="1"/>
      <c r="HN120" s="1"/>
      <c r="HO120" s="1"/>
      <c r="HP120" s="1"/>
      <c r="HQ120" s="1"/>
      <c r="HR120" s="1"/>
      <c r="HS120" s="1"/>
      <c r="HT120" s="1"/>
      <c r="HU120" s="1"/>
      <c r="HV120" s="1"/>
      <c r="HW120" s="1"/>
      <c r="HX120" s="1"/>
      <c r="HY120" s="1"/>
      <c r="HZ120" s="1"/>
      <c r="IA120" s="1"/>
      <c r="IB120" s="1"/>
      <c r="IC120" s="1"/>
      <c r="ID120" s="1"/>
      <c r="IE120" s="1"/>
      <c r="IF120" s="1"/>
      <c r="IG120" s="1"/>
      <c r="IH120" s="1"/>
      <c r="II120" s="1"/>
    </row>
    <row r="121" spans="1:243" ht="20.100000000000001" customHeight="1" thickBot="1" x14ac:dyDescent="0.25">
      <c r="A121" s="20" t="s">
        <v>138</v>
      </c>
      <c r="B121" s="21" t="s">
        <v>15</v>
      </c>
      <c r="C121" s="22"/>
      <c r="D121" s="22"/>
      <c r="E121" s="92"/>
      <c r="F121" s="23"/>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c r="CI121" s="2"/>
      <c r="CJ121" s="2"/>
      <c r="CK121" s="2"/>
      <c r="CL121" s="2"/>
      <c r="CM121" s="2"/>
      <c r="CN121" s="2"/>
      <c r="CO121" s="2"/>
      <c r="CP121" s="2"/>
      <c r="CQ121" s="2"/>
      <c r="CR121" s="2"/>
      <c r="CS121" s="2"/>
      <c r="CT121" s="2"/>
      <c r="CU121" s="2"/>
      <c r="CV121" s="2"/>
      <c r="CW121" s="2"/>
      <c r="CX121" s="2"/>
      <c r="CY121" s="2"/>
      <c r="CZ121" s="2"/>
      <c r="DA121" s="2"/>
      <c r="DB121" s="2"/>
      <c r="DC121" s="2"/>
      <c r="DD121" s="2"/>
      <c r="DE121" s="2"/>
      <c r="DF121" s="2"/>
      <c r="DG121" s="2"/>
      <c r="DH121" s="2"/>
      <c r="DI121" s="2"/>
      <c r="DJ121" s="2"/>
      <c r="DK121" s="2"/>
      <c r="DL121" s="2"/>
      <c r="DM121" s="2"/>
      <c r="DN121" s="2"/>
      <c r="DO121" s="2"/>
      <c r="DP121" s="2"/>
      <c r="DQ121" s="2"/>
      <c r="DR121" s="2"/>
      <c r="DS121" s="2"/>
      <c r="DT121" s="2"/>
      <c r="DU121" s="2"/>
      <c r="DV121" s="2"/>
      <c r="DW121" s="2"/>
      <c r="DX121" s="2"/>
      <c r="DY121" s="2"/>
      <c r="DZ121" s="2"/>
      <c r="EA121" s="2"/>
      <c r="EB121" s="2"/>
      <c r="EC121" s="2"/>
      <c r="ED121" s="2"/>
      <c r="EE121" s="2"/>
      <c r="EF121" s="2"/>
      <c r="EG121" s="2"/>
      <c r="EH121" s="2"/>
      <c r="EI121" s="2"/>
      <c r="EJ121" s="2"/>
      <c r="EK121" s="2"/>
      <c r="EL121" s="2"/>
      <c r="EM121" s="2"/>
      <c r="EN121" s="2"/>
      <c r="EO121" s="2"/>
      <c r="EP121" s="2"/>
      <c r="EQ121" s="2"/>
      <c r="ER121" s="2"/>
      <c r="ES121" s="2"/>
      <c r="ET121" s="2"/>
      <c r="EU121" s="2"/>
      <c r="EV121" s="2"/>
      <c r="EW121" s="2"/>
      <c r="EX121" s="2"/>
      <c r="EY121" s="2"/>
      <c r="EZ121" s="2"/>
      <c r="FA121" s="2"/>
      <c r="FB121" s="2"/>
      <c r="FC121" s="2"/>
      <c r="FD121" s="2"/>
      <c r="FE121" s="2"/>
      <c r="FF121" s="2"/>
      <c r="FG121" s="2"/>
      <c r="FH121" s="2"/>
      <c r="FI121" s="2"/>
      <c r="FJ121" s="2"/>
      <c r="FK121" s="2"/>
      <c r="FL121" s="2"/>
      <c r="FM121" s="2"/>
      <c r="FN121" s="2"/>
      <c r="FO121" s="2"/>
      <c r="FP121" s="2"/>
      <c r="FQ121" s="2"/>
      <c r="FR121" s="2"/>
      <c r="FS121" s="2"/>
      <c r="FT121" s="2"/>
      <c r="FU121" s="2"/>
      <c r="FV121" s="2"/>
      <c r="FW121" s="2"/>
      <c r="FX121" s="2"/>
      <c r="FY121" s="2"/>
      <c r="FZ121" s="2"/>
      <c r="GA121" s="2"/>
      <c r="GB121" s="2"/>
      <c r="GC121" s="2"/>
      <c r="GD121" s="2"/>
      <c r="GE121" s="2"/>
      <c r="GF121" s="2"/>
      <c r="GG121" s="2"/>
      <c r="GH121" s="2"/>
      <c r="GI121" s="2"/>
      <c r="GJ121" s="2"/>
      <c r="GK121" s="2"/>
      <c r="GL121" s="2"/>
      <c r="GM121" s="2"/>
      <c r="GN121" s="2"/>
      <c r="GO121" s="2"/>
      <c r="GP121" s="2"/>
      <c r="GQ121" s="2"/>
      <c r="GR121" s="2"/>
      <c r="GS121" s="2"/>
      <c r="GT121" s="2"/>
      <c r="GU121" s="2"/>
      <c r="GV121" s="2"/>
      <c r="GW121" s="2"/>
      <c r="GX121" s="2"/>
      <c r="GY121" s="2"/>
      <c r="GZ121" s="2"/>
      <c r="HA121" s="2"/>
      <c r="HB121" s="2"/>
      <c r="HC121" s="2"/>
      <c r="HD121" s="2"/>
      <c r="HE121" s="2"/>
      <c r="HF121" s="2"/>
      <c r="HG121" s="2"/>
      <c r="HH121" s="2"/>
      <c r="HI121" s="2"/>
      <c r="HJ121" s="2"/>
      <c r="HK121" s="2"/>
      <c r="HL121" s="2"/>
      <c r="HM121" s="2"/>
      <c r="HN121" s="2"/>
      <c r="HO121" s="2"/>
      <c r="HP121" s="2"/>
      <c r="HQ121" s="2"/>
      <c r="HR121" s="2"/>
      <c r="HS121" s="2"/>
      <c r="HT121" s="2"/>
      <c r="HU121" s="2"/>
      <c r="HV121" s="2"/>
      <c r="HW121" s="2"/>
      <c r="HX121" s="2"/>
      <c r="HY121" s="2"/>
      <c r="HZ121" s="2"/>
      <c r="IA121" s="2"/>
      <c r="IB121" s="2"/>
      <c r="IC121" s="2"/>
      <c r="ID121" s="2"/>
      <c r="IE121" s="2"/>
      <c r="IF121" s="2"/>
      <c r="IG121" s="2"/>
      <c r="IH121" s="2"/>
      <c r="II121" s="2"/>
    </row>
    <row r="122" spans="1:243" x14ac:dyDescent="0.2">
      <c r="A122" s="12" t="s">
        <v>124</v>
      </c>
      <c r="B122" s="18" t="s">
        <v>176</v>
      </c>
      <c r="C122" s="24"/>
      <c r="D122" s="13" t="s">
        <v>275</v>
      </c>
      <c r="E122" s="91">
        <v>4467</v>
      </c>
      <c r="F122" s="14">
        <f>C122*E122</f>
        <v>0</v>
      </c>
    </row>
    <row r="123" spans="1:243" x14ac:dyDescent="0.2">
      <c r="A123" s="12" t="s">
        <v>372</v>
      </c>
      <c r="B123" s="18" t="s">
        <v>177</v>
      </c>
      <c r="C123" s="24"/>
      <c r="D123" s="13" t="s">
        <v>275</v>
      </c>
      <c r="E123" s="91">
        <v>8416</v>
      </c>
      <c r="F123" s="14">
        <f t="shared" ref="F123:F125" si="12">C123*E123</f>
        <v>0</v>
      </c>
    </row>
    <row r="124" spans="1:243" x14ac:dyDescent="0.2">
      <c r="A124" s="12" t="s">
        <v>125</v>
      </c>
      <c r="B124" s="18" t="s">
        <v>178</v>
      </c>
      <c r="C124" s="24"/>
      <c r="D124" s="13" t="s">
        <v>63</v>
      </c>
      <c r="E124" s="91">
        <v>235</v>
      </c>
      <c r="F124" s="14">
        <f t="shared" si="12"/>
        <v>0</v>
      </c>
    </row>
    <row r="125" spans="1:243" s="3" customFormat="1" ht="25.5" x14ac:dyDescent="0.2">
      <c r="A125" s="12" t="s">
        <v>126</v>
      </c>
      <c r="B125" s="18" t="s">
        <v>179</v>
      </c>
      <c r="C125" s="24"/>
      <c r="D125" s="13" t="s">
        <v>63</v>
      </c>
      <c r="E125" s="91">
        <v>107</v>
      </c>
      <c r="F125" s="14">
        <f t="shared" si="12"/>
        <v>0</v>
      </c>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c r="DP125" s="1"/>
      <c r="DQ125" s="1"/>
      <c r="DR125" s="1"/>
      <c r="DS125" s="1"/>
      <c r="DT125" s="1"/>
      <c r="DU125" s="1"/>
      <c r="DV125" s="1"/>
      <c r="DW125" s="1"/>
      <c r="DX125" s="1"/>
      <c r="DY125" s="1"/>
      <c r="DZ125" s="1"/>
      <c r="EA125" s="1"/>
      <c r="EB125" s="1"/>
      <c r="EC125" s="1"/>
      <c r="ED125" s="1"/>
      <c r="EE125" s="1"/>
      <c r="EF125" s="1"/>
      <c r="EG125" s="1"/>
      <c r="EH125" s="1"/>
      <c r="EI125" s="1"/>
      <c r="EJ125" s="1"/>
      <c r="EK125" s="1"/>
      <c r="EL125" s="1"/>
      <c r="EM125" s="1"/>
      <c r="EN125" s="1"/>
      <c r="EO125" s="1"/>
      <c r="EP125" s="1"/>
      <c r="EQ125" s="1"/>
      <c r="ER125" s="1"/>
      <c r="ES125" s="1"/>
      <c r="ET125" s="1"/>
      <c r="EU125" s="1"/>
      <c r="EV125" s="1"/>
      <c r="EW125" s="1"/>
      <c r="EX125" s="1"/>
      <c r="EY125" s="1"/>
      <c r="EZ125" s="1"/>
      <c r="FA125" s="1"/>
      <c r="FB125" s="1"/>
      <c r="FC125" s="1"/>
      <c r="FD125" s="1"/>
      <c r="FE125" s="1"/>
      <c r="FF125" s="1"/>
      <c r="FG125" s="1"/>
      <c r="FH125" s="1"/>
      <c r="FI125" s="1"/>
      <c r="FJ125" s="1"/>
      <c r="FK125" s="1"/>
      <c r="FL125" s="1"/>
      <c r="FM125" s="1"/>
      <c r="FN125" s="1"/>
      <c r="FO125" s="1"/>
      <c r="FP125" s="1"/>
      <c r="FQ125" s="1"/>
      <c r="FR125" s="1"/>
      <c r="FS125" s="1"/>
      <c r="FT125" s="1"/>
      <c r="FU125" s="1"/>
      <c r="FV125" s="1"/>
      <c r="FW125" s="1"/>
      <c r="FX125" s="1"/>
      <c r="FY125" s="1"/>
      <c r="FZ125" s="1"/>
      <c r="GA125" s="1"/>
      <c r="GB125" s="1"/>
      <c r="GC125" s="1"/>
      <c r="GD125" s="1"/>
      <c r="GE125" s="1"/>
      <c r="GF125" s="1"/>
      <c r="GG125" s="1"/>
      <c r="GH125" s="1"/>
      <c r="GI125" s="1"/>
      <c r="GJ125" s="1"/>
      <c r="GK125" s="1"/>
      <c r="GL125" s="1"/>
      <c r="GM125" s="1"/>
      <c r="GN125" s="1"/>
      <c r="GO125" s="1"/>
      <c r="GP125" s="1"/>
      <c r="GQ125" s="1"/>
      <c r="GR125" s="1"/>
      <c r="GS125" s="1"/>
      <c r="GT125" s="1"/>
      <c r="GU125" s="1"/>
      <c r="GV125" s="1"/>
      <c r="GW125" s="1"/>
      <c r="GX125" s="1"/>
      <c r="GY125" s="1"/>
      <c r="GZ125" s="1"/>
      <c r="HA125" s="1"/>
      <c r="HB125" s="1"/>
      <c r="HC125" s="1"/>
      <c r="HD125" s="1"/>
      <c r="HE125" s="1"/>
      <c r="HF125" s="1"/>
      <c r="HG125" s="1"/>
      <c r="HH125" s="1"/>
      <c r="HI125" s="1"/>
      <c r="HJ125" s="1"/>
      <c r="HK125" s="1"/>
      <c r="HL125" s="1"/>
      <c r="HM125" s="1"/>
      <c r="HN125" s="1"/>
      <c r="HO125" s="1"/>
      <c r="HP125" s="1"/>
      <c r="HQ125" s="1"/>
      <c r="HR125" s="1"/>
      <c r="HS125" s="1"/>
      <c r="HT125" s="1"/>
      <c r="HU125" s="1"/>
      <c r="HV125" s="1"/>
      <c r="HW125" s="1"/>
      <c r="HX125" s="1"/>
      <c r="HY125" s="1"/>
      <c r="HZ125" s="1"/>
      <c r="IA125" s="1"/>
      <c r="IB125" s="1"/>
      <c r="IC125" s="1"/>
      <c r="ID125" s="1"/>
      <c r="IE125" s="1"/>
      <c r="IF125" s="1"/>
      <c r="IG125" s="1"/>
      <c r="IH125" s="1"/>
      <c r="II125" s="1"/>
    </row>
    <row r="126" spans="1:243" x14ac:dyDescent="0.2">
      <c r="A126" s="12" t="s">
        <v>127</v>
      </c>
      <c r="B126" s="18" t="s">
        <v>409</v>
      </c>
      <c r="C126" s="24"/>
      <c r="D126" s="13" t="s">
        <v>275</v>
      </c>
      <c r="E126" s="91">
        <v>796</v>
      </c>
      <c r="F126" s="14">
        <f>C126*E126</f>
        <v>0</v>
      </c>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c r="BO126" s="3"/>
      <c r="BP126" s="3"/>
      <c r="BQ126" s="3"/>
      <c r="BR126" s="3"/>
      <c r="BS126" s="3"/>
      <c r="BT126" s="3"/>
      <c r="BU126" s="3"/>
      <c r="BV126" s="3"/>
      <c r="BW126" s="3"/>
      <c r="BX126" s="3"/>
      <c r="BY126" s="3"/>
      <c r="BZ126" s="3"/>
      <c r="CA126" s="3"/>
      <c r="CB126" s="3"/>
      <c r="CC126" s="3"/>
      <c r="CD126" s="3"/>
      <c r="CE126" s="3"/>
      <c r="CF126" s="3"/>
      <c r="CG126" s="3"/>
      <c r="CH126" s="3"/>
      <c r="CI126" s="3"/>
      <c r="CJ126" s="3"/>
      <c r="CK126" s="3"/>
      <c r="CL126" s="3"/>
      <c r="CM126" s="3"/>
      <c r="CN126" s="3"/>
      <c r="CO126" s="3"/>
      <c r="CP126" s="3"/>
      <c r="CQ126" s="3"/>
      <c r="CR126" s="3"/>
      <c r="CS126" s="3"/>
      <c r="CT126" s="3"/>
      <c r="CU126" s="3"/>
      <c r="CV126" s="3"/>
      <c r="CW126" s="3"/>
      <c r="CX126" s="3"/>
      <c r="CY126" s="3"/>
      <c r="CZ126" s="3"/>
      <c r="DA126" s="3"/>
      <c r="DB126" s="3"/>
      <c r="DC126" s="3"/>
      <c r="DD126" s="3"/>
      <c r="DE126" s="3"/>
      <c r="DF126" s="3"/>
      <c r="DG126" s="3"/>
      <c r="DH126" s="3"/>
      <c r="DI126" s="3"/>
      <c r="DJ126" s="3"/>
      <c r="DK126" s="3"/>
      <c r="DL126" s="3"/>
      <c r="DM126" s="3"/>
      <c r="DN126" s="3"/>
      <c r="DO126" s="3"/>
      <c r="DP126" s="3"/>
      <c r="DQ126" s="3"/>
      <c r="DR126" s="3"/>
      <c r="DS126" s="3"/>
      <c r="DT126" s="3"/>
      <c r="DU126" s="3"/>
      <c r="DV126" s="3"/>
      <c r="DW126" s="3"/>
      <c r="DX126" s="3"/>
      <c r="DY126" s="3"/>
      <c r="DZ126" s="3"/>
      <c r="EA126" s="3"/>
      <c r="EB126" s="3"/>
      <c r="EC126" s="3"/>
      <c r="ED126" s="3"/>
      <c r="EE126" s="3"/>
      <c r="EF126" s="3"/>
      <c r="EG126" s="3"/>
      <c r="EH126" s="3"/>
      <c r="EI126" s="3"/>
      <c r="EJ126" s="3"/>
      <c r="EK126" s="3"/>
      <c r="EL126" s="3"/>
      <c r="EM126" s="3"/>
      <c r="EN126" s="3"/>
      <c r="EO126" s="3"/>
      <c r="EP126" s="3"/>
      <c r="EQ126" s="3"/>
      <c r="ER126" s="3"/>
      <c r="ES126" s="3"/>
      <c r="ET126" s="3"/>
      <c r="EU126" s="3"/>
      <c r="EV126" s="3"/>
      <c r="EW126" s="3"/>
      <c r="EX126" s="3"/>
      <c r="EY126" s="3"/>
      <c r="EZ126" s="3"/>
      <c r="FA126" s="3"/>
      <c r="FB126" s="3"/>
      <c r="FC126" s="3"/>
      <c r="FD126" s="3"/>
      <c r="FE126" s="3"/>
      <c r="FF126" s="3"/>
      <c r="FG126" s="3"/>
      <c r="FH126" s="3"/>
      <c r="FI126" s="3"/>
      <c r="FJ126" s="3"/>
      <c r="FK126" s="3"/>
      <c r="FL126" s="3"/>
      <c r="FM126" s="3"/>
      <c r="FN126" s="3"/>
      <c r="FO126" s="3"/>
      <c r="FP126" s="3"/>
      <c r="FQ126" s="3"/>
      <c r="FR126" s="3"/>
      <c r="FS126" s="3"/>
      <c r="FT126" s="3"/>
      <c r="FU126" s="3"/>
      <c r="FV126" s="3"/>
      <c r="FW126" s="3"/>
      <c r="FX126" s="3"/>
      <c r="FY126" s="3"/>
      <c r="FZ126" s="3"/>
      <c r="GA126" s="3"/>
      <c r="GB126" s="3"/>
      <c r="GC126" s="3"/>
      <c r="GD126" s="3"/>
      <c r="GE126" s="3"/>
      <c r="GF126" s="3"/>
      <c r="GG126" s="3"/>
      <c r="GH126" s="3"/>
      <c r="GI126" s="3"/>
      <c r="GJ126" s="3"/>
      <c r="GK126" s="3"/>
      <c r="GL126" s="3"/>
      <c r="GM126" s="3"/>
      <c r="GN126" s="3"/>
      <c r="GO126" s="3"/>
      <c r="GP126" s="3"/>
      <c r="GQ126" s="3"/>
      <c r="GR126" s="3"/>
      <c r="GS126" s="3"/>
      <c r="GT126" s="3"/>
      <c r="GU126" s="3"/>
      <c r="GV126" s="3"/>
      <c r="GW126" s="3"/>
      <c r="GX126" s="3"/>
      <c r="GY126" s="3"/>
      <c r="GZ126" s="3"/>
      <c r="HA126" s="3"/>
      <c r="HB126" s="3"/>
      <c r="HC126" s="3"/>
      <c r="HD126" s="3"/>
      <c r="HE126" s="3"/>
      <c r="HF126" s="3"/>
      <c r="HG126" s="3"/>
      <c r="HH126" s="3"/>
      <c r="HI126" s="3"/>
      <c r="HJ126" s="3"/>
      <c r="HK126" s="3"/>
      <c r="HL126" s="3"/>
      <c r="HM126" s="3"/>
      <c r="HN126" s="3"/>
      <c r="HO126" s="3"/>
      <c r="HP126" s="3"/>
      <c r="HQ126" s="3"/>
      <c r="HR126" s="3"/>
      <c r="HS126" s="3"/>
      <c r="HT126" s="3"/>
      <c r="HU126" s="3"/>
      <c r="HV126" s="3"/>
      <c r="HW126" s="3"/>
      <c r="HX126" s="3"/>
      <c r="HY126" s="3"/>
      <c r="HZ126" s="3"/>
      <c r="IA126" s="3"/>
      <c r="IB126" s="3"/>
      <c r="IC126" s="3"/>
      <c r="ID126" s="3"/>
      <c r="IE126" s="3"/>
      <c r="IF126" s="3"/>
      <c r="IG126" s="3"/>
      <c r="IH126" s="3"/>
      <c r="II126" s="3"/>
    </row>
    <row r="127" spans="1:243" ht="20.100000000000001" customHeight="1" thickBot="1" x14ac:dyDescent="0.25">
      <c r="A127" s="20" t="s">
        <v>139</v>
      </c>
      <c r="B127" s="21" t="s">
        <v>16</v>
      </c>
      <c r="C127" s="21"/>
      <c r="D127" s="21"/>
      <c r="E127" s="92"/>
      <c r="F127" s="34"/>
    </row>
    <row r="128" spans="1:243" x14ac:dyDescent="0.2">
      <c r="A128" s="11" t="s">
        <v>144</v>
      </c>
      <c r="B128" s="17" t="s">
        <v>167</v>
      </c>
      <c r="C128" s="25"/>
      <c r="D128" s="15" t="s">
        <v>63</v>
      </c>
      <c r="E128" s="91">
        <v>828</v>
      </c>
      <c r="F128" s="16">
        <f>C128*E128</f>
        <v>0</v>
      </c>
    </row>
    <row r="129" spans="1:243" s="2" customFormat="1" x14ac:dyDescent="0.2">
      <c r="A129" s="11" t="s">
        <v>373</v>
      </c>
      <c r="B129" s="18" t="s">
        <v>278</v>
      </c>
      <c r="C129" s="25"/>
      <c r="D129" s="15" t="s">
        <v>63</v>
      </c>
      <c r="E129" s="91">
        <v>3545</v>
      </c>
      <c r="F129" s="16">
        <f t="shared" ref="F129:F134" si="13">C129*E129</f>
        <v>0</v>
      </c>
    </row>
    <row r="130" spans="1:243" s="2" customFormat="1" x14ac:dyDescent="0.2">
      <c r="A130" s="11" t="s">
        <v>374</v>
      </c>
      <c r="B130" s="18" t="s">
        <v>279</v>
      </c>
      <c r="C130" s="25"/>
      <c r="D130" s="15" t="s">
        <v>63</v>
      </c>
      <c r="E130" s="91">
        <v>4116</v>
      </c>
      <c r="F130" s="16">
        <f t="shared" si="13"/>
        <v>0</v>
      </c>
    </row>
    <row r="131" spans="1:243" x14ac:dyDescent="0.2">
      <c r="A131" s="11" t="s">
        <v>375</v>
      </c>
      <c r="B131" s="18" t="s">
        <v>280</v>
      </c>
      <c r="C131" s="24"/>
      <c r="D131" s="15" t="s">
        <v>63</v>
      </c>
      <c r="E131" s="91">
        <v>3953</v>
      </c>
      <c r="F131" s="16">
        <f t="shared" si="13"/>
        <v>0</v>
      </c>
    </row>
    <row r="132" spans="1:243" x14ac:dyDescent="0.2">
      <c r="A132" s="11" t="s">
        <v>376</v>
      </c>
      <c r="B132" s="18" t="s">
        <v>283</v>
      </c>
      <c r="C132" s="24"/>
      <c r="D132" s="15" t="s">
        <v>63</v>
      </c>
      <c r="E132" s="91">
        <v>4524</v>
      </c>
      <c r="F132" s="16">
        <f t="shared" si="13"/>
        <v>0</v>
      </c>
    </row>
    <row r="133" spans="1:243" x14ac:dyDescent="0.2">
      <c r="A133" s="11" t="s">
        <v>377</v>
      </c>
      <c r="B133" s="18" t="s">
        <v>281</v>
      </c>
      <c r="C133" s="24"/>
      <c r="D133" s="15" t="s">
        <v>63</v>
      </c>
      <c r="E133" s="91">
        <v>4534</v>
      </c>
      <c r="F133" s="16">
        <f t="shared" si="13"/>
        <v>0</v>
      </c>
    </row>
    <row r="134" spans="1:243" x14ac:dyDescent="0.2">
      <c r="A134" s="11" t="s">
        <v>378</v>
      </c>
      <c r="B134" s="18" t="s">
        <v>282</v>
      </c>
      <c r="C134" s="24"/>
      <c r="D134" s="15" t="s">
        <v>63</v>
      </c>
      <c r="E134" s="91">
        <v>5105</v>
      </c>
      <c r="F134" s="16">
        <f t="shared" si="13"/>
        <v>0</v>
      </c>
    </row>
    <row r="135" spans="1:243" ht="20.100000000000001" customHeight="1" thickBot="1" x14ac:dyDescent="0.25">
      <c r="A135" s="20" t="s">
        <v>140</v>
      </c>
      <c r="B135" s="21" t="s">
        <v>17</v>
      </c>
      <c r="C135" s="22"/>
      <c r="D135" s="22"/>
      <c r="E135" s="92"/>
      <c r="F135" s="23"/>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c r="CW135" s="4"/>
      <c r="CX135" s="4"/>
      <c r="CY135" s="4"/>
      <c r="CZ135" s="4"/>
      <c r="DA135" s="4"/>
      <c r="DB135" s="4"/>
      <c r="DC135" s="4"/>
      <c r="DD135" s="4"/>
      <c r="DE135" s="4"/>
      <c r="DF135" s="4"/>
      <c r="DG135" s="4"/>
      <c r="DH135" s="4"/>
      <c r="DI135" s="4"/>
      <c r="DJ135" s="4"/>
      <c r="DK135" s="4"/>
      <c r="DL135" s="4"/>
      <c r="DM135" s="4"/>
      <c r="DN135" s="4"/>
      <c r="DO135" s="4"/>
      <c r="DP135" s="4"/>
      <c r="DQ135" s="4"/>
      <c r="DR135" s="4"/>
      <c r="DS135" s="4"/>
      <c r="DT135" s="4"/>
      <c r="DU135" s="4"/>
      <c r="DV135" s="4"/>
      <c r="DW135" s="4"/>
      <c r="DX135" s="4"/>
      <c r="DY135" s="4"/>
      <c r="DZ135" s="4"/>
      <c r="EA135" s="4"/>
      <c r="EB135" s="4"/>
      <c r="EC135" s="4"/>
      <c r="ED135" s="4"/>
      <c r="EE135" s="4"/>
      <c r="EF135" s="4"/>
      <c r="EG135" s="4"/>
      <c r="EH135" s="4"/>
      <c r="EI135" s="4"/>
      <c r="EJ135" s="4"/>
      <c r="EK135" s="4"/>
      <c r="EL135" s="4"/>
      <c r="EM135" s="4"/>
      <c r="EN135" s="4"/>
      <c r="EO135" s="4"/>
      <c r="EP135" s="4"/>
      <c r="EQ135" s="4"/>
      <c r="ER135" s="4"/>
      <c r="ES135" s="4"/>
      <c r="ET135" s="4"/>
      <c r="EU135" s="4"/>
      <c r="EV135" s="4"/>
      <c r="EW135" s="4"/>
      <c r="EX135" s="4"/>
      <c r="EY135" s="4"/>
      <c r="EZ135" s="4"/>
      <c r="FA135" s="4"/>
      <c r="FB135" s="4"/>
      <c r="FC135" s="4"/>
      <c r="FD135" s="4"/>
      <c r="FE135" s="4"/>
      <c r="FF135" s="4"/>
      <c r="FG135" s="4"/>
      <c r="FH135" s="4"/>
      <c r="FI135" s="4"/>
      <c r="FJ135" s="4"/>
      <c r="FK135" s="4"/>
      <c r="FL135" s="4"/>
      <c r="FM135" s="4"/>
      <c r="FN135" s="4"/>
      <c r="FO135" s="4"/>
      <c r="FP135" s="4"/>
      <c r="FQ135" s="4"/>
      <c r="FR135" s="4"/>
      <c r="FS135" s="4"/>
      <c r="FT135" s="4"/>
      <c r="FU135" s="4"/>
      <c r="FV135" s="4"/>
      <c r="FW135" s="4"/>
      <c r="FX135" s="4"/>
      <c r="FY135" s="4"/>
      <c r="FZ135" s="4"/>
      <c r="GA135" s="4"/>
      <c r="GB135" s="4"/>
      <c r="GC135" s="4"/>
      <c r="GD135" s="4"/>
      <c r="GE135" s="4"/>
      <c r="GF135" s="4"/>
      <c r="GG135" s="4"/>
      <c r="GH135" s="4"/>
      <c r="GI135" s="4"/>
      <c r="GJ135" s="4"/>
      <c r="GK135" s="4"/>
      <c r="GL135" s="4"/>
      <c r="GM135" s="4"/>
      <c r="GN135" s="4"/>
      <c r="GO135" s="4"/>
      <c r="GP135" s="4"/>
      <c r="GQ135" s="4"/>
      <c r="GR135" s="4"/>
      <c r="GS135" s="4"/>
      <c r="GT135" s="4"/>
      <c r="GU135" s="4"/>
      <c r="GV135" s="4"/>
      <c r="GW135" s="4"/>
      <c r="GX135" s="4"/>
      <c r="GY135" s="4"/>
      <c r="GZ135" s="4"/>
      <c r="HA135" s="4"/>
      <c r="HB135" s="4"/>
      <c r="HC135" s="4"/>
      <c r="HD135" s="4"/>
      <c r="HE135" s="4"/>
      <c r="HF135" s="4"/>
      <c r="HG135" s="4"/>
      <c r="HH135" s="4"/>
      <c r="HI135" s="4"/>
      <c r="HJ135" s="4"/>
      <c r="HK135" s="4"/>
      <c r="HL135" s="4"/>
      <c r="HM135" s="4"/>
      <c r="HN135" s="4"/>
      <c r="HO135" s="4"/>
      <c r="HP135" s="4"/>
      <c r="HQ135" s="4"/>
      <c r="HR135" s="4"/>
      <c r="HS135" s="4"/>
      <c r="HT135" s="4"/>
      <c r="HU135" s="4"/>
      <c r="HV135" s="4"/>
      <c r="HW135" s="4"/>
      <c r="HX135" s="4"/>
      <c r="HY135" s="4"/>
      <c r="HZ135" s="4"/>
      <c r="IA135" s="4"/>
      <c r="IB135" s="4"/>
      <c r="IC135" s="4"/>
      <c r="ID135" s="4"/>
      <c r="IE135" s="4"/>
      <c r="IF135" s="4"/>
      <c r="IG135" s="4"/>
      <c r="IH135" s="4"/>
      <c r="II135" s="4"/>
    </row>
    <row r="136" spans="1:243" x14ac:dyDescent="0.2">
      <c r="A136" s="11" t="s">
        <v>145</v>
      </c>
      <c r="B136" s="17" t="s">
        <v>180</v>
      </c>
      <c r="C136" s="25"/>
      <c r="D136" s="15" t="s">
        <v>63</v>
      </c>
      <c r="E136" s="91">
        <v>129</v>
      </c>
      <c r="F136" s="16">
        <f>C136*E136</f>
        <v>0</v>
      </c>
    </row>
    <row r="137" spans="1:243" ht="25.5" x14ac:dyDescent="0.2">
      <c r="A137" s="11" t="s">
        <v>146</v>
      </c>
      <c r="B137" s="17" t="s">
        <v>181</v>
      </c>
      <c r="C137" s="25"/>
      <c r="D137" s="15" t="s">
        <v>63</v>
      </c>
      <c r="E137" s="91">
        <v>397</v>
      </c>
      <c r="F137" s="16">
        <f t="shared" ref="F137:F177" si="14">C137*E137</f>
        <v>0</v>
      </c>
    </row>
    <row r="138" spans="1:243" ht="25.5" x14ac:dyDescent="0.2">
      <c r="A138" s="11" t="s">
        <v>285</v>
      </c>
      <c r="B138" s="17" t="s">
        <v>284</v>
      </c>
      <c r="C138" s="25"/>
      <c r="D138" s="15" t="s">
        <v>63</v>
      </c>
      <c r="E138" s="91">
        <v>368</v>
      </c>
      <c r="F138" s="16">
        <f t="shared" si="14"/>
        <v>0</v>
      </c>
    </row>
    <row r="139" spans="1:243" ht="25.5" x14ac:dyDescent="0.2">
      <c r="A139" s="11" t="s">
        <v>159</v>
      </c>
      <c r="B139" s="18" t="s">
        <v>182</v>
      </c>
      <c r="C139" s="24"/>
      <c r="D139" s="15" t="s">
        <v>276</v>
      </c>
      <c r="E139" s="91">
        <v>485</v>
      </c>
      <c r="F139" s="16">
        <f t="shared" si="14"/>
        <v>0</v>
      </c>
    </row>
    <row r="140" spans="1:243" x14ac:dyDescent="0.2">
      <c r="A140" s="11" t="s">
        <v>160</v>
      </c>
      <c r="B140" s="18" t="s">
        <v>31</v>
      </c>
      <c r="C140" s="24"/>
      <c r="D140" s="15" t="s">
        <v>276</v>
      </c>
      <c r="E140" s="91">
        <v>574</v>
      </c>
      <c r="F140" s="16">
        <f t="shared" si="14"/>
        <v>0</v>
      </c>
    </row>
    <row r="141" spans="1:243" x14ac:dyDescent="0.2">
      <c r="A141" s="12" t="s">
        <v>183</v>
      </c>
      <c r="B141" s="18" t="s">
        <v>184</v>
      </c>
      <c r="C141" s="24"/>
      <c r="D141" s="15" t="s">
        <v>276</v>
      </c>
      <c r="E141" s="91">
        <v>334</v>
      </c>
      <c r="F141" s="16">
        <f t="shared" si="14"/>
        <v>0</v>
      </c>
    </row>
    <row r="142" spans="1:243" x14ac:dyDescent="0.2">
      <c r="A142" s="12" t="s">
        <v>185</v>
      </c>
      <c r="B142" s="18" t="s">
        <v>186</v>
      </c>
      <c r="C142" s="24"/>
      <c r="D142" s="15" t="s">
        <v>63</v>
      </c>
      <c r="E142" s="91">
        <v>200</v>
      </c>
      <c r="F142" s="16">
        <f t="shared" si="14"/>
        <v>0</v>
      </c>
    </row>
    <row r="143" spans="1:243" x14ac:dyDescent="0.2">
      <c r="A143" s="12" t="s">
        <v>187</v>
      </c>
      <c r="B143" s="18" t="s">
        <v>259</v>
      </c>
      <c r="C143" s="24"/>
      <c r="D143" s="15" t="s">
        <v>63</v>
      </c>
      <c r="E143" s="91">
        <v>110</v>
      </c>
      <c r="F143" s="16">
        <f t="shared" si="14"/>
        <v>0</v>
      </c>
    </row>
    <row r="144" spans="1:243" ht="12.75" customHeight="1" x14ac:dyDescent="0.2">
      <c r="A144" s="12" t="s">
        <v>188</v>
      </c>
      <c r="B144" s="18" t="s">
        <v>245</v>
      </c>
      <c r="C144" s="24"/>
      <c r="D144" s="15" t="s">
        <v>63</v>
      </c>
      <c r="E144" s="91">
        <v>110</v>
      </c>
      <c r="F144" s="16">
        <f t="shared" si="14"/>
        <v>0</v>
      </c>
    </row>
    <row r="145" spans="1:243" s="6" customFormat="1" x14ac:dyDescent="0.2">
      <c r="A145" s="12" t="s">
        <v>189</v>
      </c>
      <c r="B145" s="18" t="s">
        <v>190</v>
      </c>
      <c r="C145" s="24"/>
      <c r="D145" s="15" t="s">
        <v>63</v>
      </c>
      <c r="E145" s="91">
        <v>118</v>
      </c>
      <c r="F145" s="16">
        <f t="shared" si="14"/>
        <v>0</v>
      </c>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c r="DF145" s="1"/>
      <c r="DG145" s="1"/>
      <c r="DH145" s="1"/>
      <c r="DI145" s="1"/>
      <c r="DJ145" s="1"/>
      <c r="DK145" s="1"/>
      <c r="DL145" s="1"/>
      <c r="DM145" s="1"/>
      <c r="DN145" s="1"/>
      <c r="DO145" s="1"/>
      <c r="DP145" s="1"/>
      <c r="DQ145" s="1"/>
      <c r="DR145" s="1"/>
      <c r="DS145" s="1"/>
      <c r="DT145" s="1"/>
      <c r="DU145" s="1"/>
      <c r="DV145" s="1"/>
      <c r="DW145" s="1"/>
      <c r="DX145" s="1"/>
      <c r="DY145" s="1"/>
      <c r="DZ145" s="1"/>
      <c r="EA145" s="1"/>
      <c r="EB145" s="1"/>
      <c r="EC145" s="1"/>
      <c r="ED145" s="1"/>
      <c r="EE145" s="1"/>
      <c r="EF145" s="1"/>
      <c r="EG145" s="1"/>
      <c r="EH145" s="1"/>
      <c r="EI145" s="1"/>
      <c r="EJ145" s="1"/>
      <c r="EK145" s="1"/>
      <c r="EL145" s="1"/>
      <c r="EM145" s="1"/>
      <c r="EN145" s="1"/>
      <c r="EO145" s="1"/>
      <c r="EP145" s="1"/>
      <c r="EQ145" s="1"/>
      <c r="ER145" s="1"/>
      <c r="ES145" s="1"/>
      <c r="ET145" s="1"/>
      <c r="EU145" s="1"/>
      <c r="EV145" s="1"/>
      <c r="EW145" s="1"/>
      <c r="EX145" s="1"/>
      <c r="EY145" s="1"/>
      <c r="EZ145" s="1"/>
      <c r="FA145" s="1"/>
      <c r="FB145" s="1"/>
      <c r="FC145" s="1"/>
      <c r="FD145" s="1"/>
      <c r="FE145" s="1"/>
      <c r="FF145" s="1"/>
      <c r="FG145" s="1"/>
      <c r="FH145" s="1"/>
      <c r="FI145" s="1"/>
      <c r="FJ145" s="1"/>
      <c r="FK145" s="1"/>
      <c r="FL145" s="1"/>
      <c r="FM145" s="1"/>
      <c r="FN145" s="1"/>
      <c r="FO145" s="1"/>
      <c r="FP145" s="1"/>
      <c r="FQ145" s="1"/>
      <c r="FR145" s="1"/>
      <c r="FS145" s="1"/>
      <c r="FT145" s="1"/>
      <c r="FU145" s="1"/>
      <c r="FV145" s="1"/>
      <c r="FW145" s="1"/>
      <c r="FX145" s="1"/>
      <c r="FY145" s="1"/>
      <c r="FZ145" s="1"/>
      <c r="GA145" s="1"/>
      <c r="GB145" s="1"/>
      <c r="GC145" s="1"/>
      <c r="GD145" s="1"/>
      <c r="GE145" s="1"/>
      <c r="GF145" s="1"/>
      <c r="GG145" s="1"/>
      <c r="GH145" s="1"/>
      <c r="GI145" s="1"/>
      <c r="GJ145" s="1"/>
      <c r="GK145" s="1"/>
      <c r="GL145" s="1"/>
      <c r="GM145" s="1"/>
      <c r="GN145" s="1"/>
      <c r="GO145" s="1"/>
      <c r="GP145" s="1"/>
      <c r="GQ145" s="1"/>
      <c r="GR145" s="1"/>
      <c r="GS145" s="1"/>
      <c r="GT145" s="1"/>
      <c r="GU145" s="1"/>
      <c r="GV145" s="1"/>
      <c r="GW145" s="1"/>
      <c r="GX145" s="1"/>
      <c r="GY145" s="1"/>
      <c r="GZ145" s="1"/>
      <c r="HA145" s="1"/>
      <c r="HB145" s="1"/>
      <c r="HC145" s="1"/>
      <c r="HD145" s="1"/>
      <c r="HE145" s="1"/>
      <c r="HF145" s="1"/>
      <c r="HG145" s="1"/>
      <c r="HH145" s="1"/>
      <c r="HI145" s="1"/>
      <c r="HJ145" s="1"/>
      <c r="HK145" s="1"/>
      <c r="HL145" s="1"/>
      <c r="HM145" s="1"/>
      <c r="HN145" s="1"/>
      <c r="HO145" s="1"/>
      <c r="HP145" s="1"/>
      <c r="HQ145" s="1"/>
      <c r="HR145" s="1"/>
      <c r="HS145" s="1"/>
      <c r="HT145" s="1"/>
      <c r="HU145" s="1"/>
      <c r="HV145" s="1"/>
      <c r="HW145" s="1"/>
      <c r="HX145" s="1"/>
      <c r="HY145" s="1"/>
      <c r="HZ145" s="1"/>
      <c r="IA145" s="1"/>
      <c r="IB145" s="1"/>
      <c r="IC145" s="1"/>
      <c r="ID145" s="1"/>
      <c r="IE145" s="1"/>
      <c r="IF145" s="1"/>
      <c r="IG145" s="1"/>
      <c r="IH145" s="1"/>
      <c r="II145" s="1"/>
    </row>
    <row r="146" spans="1:243" ht="25.5" x14ac:dyDescent="0.2">
      <c r="A146" s="12" t="s">
        <v>191</v>
      </c>
      <c r="B146" s="18" t="s">
        <v>246</v>
      </c>
      <c r="C146" s="24"/>
      <c r="D146" s="15" t="s">
        <v>63</v>
      </c>
      <c r="E146" s="91">
        <v>159</v>
      </c>
      <c r="F146" s="16">
        <f t="shared" si="14"/>
        <v>0</v>
      </c>
    </row>
    <row r="147" spans="1:243" ht="12.75" customHeight="1" x14ac:dyDescent="0.2">
      <c r="A147" s="12" t="s">
        <v>192</v>
      </c>
      <c r="B147" s="18" t="s">
        <v>247</v>
      </c>
      <c r="C147" s="24"/>
      <c r="D147" s="15" t="s">
        <v>63</v>
      </c>
      <c r="E147" s="91">
        <v>143</v>
      </c>
      <c r="F147" s="16">
        <f t="shared" si="14"/>
        <v>0</v>
      </c>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c r="BA147" s="6"/>
      <c r="BB147" s="6"/>
      <c r="BC147" s="6"/>
      <c r="BD147" s="6"/>
      <c r="BE147" s="6"/>
      <c r="BF147" s="6"/>
      <c r="BG147" s="6"/>
      <c r="BH147" s="6"/>
      <c r="BI147" s="6"/>
      <c r="BJ147" s="6"/>
      <c r="BK147" s="6"/>
      <c r="BL147" s="6"/>
      <c r="BM147" s="6"/>
      <c r="BN147" s="6"/>
      <c r="BO147" s="6"/>
      <c r="BP147" s="6"/>
      <c r="BQ147" s="6"/>
      <c r="BR147" s="6"/>
      <c r="BS147" s="6"/>
      <c r="BT147" s="6"/>
      <c r="BU147" s="6"/>
      <c r="BV147" s="6"/>
      <c r="BW147" s="6"/>
      <c r="BX147" s="6"/>
      <c r="BY147" s="6"/>
      <c r="BZ147" s="6"/>
      <c r="CA147" s="6"/>
      <c r="CB147" s="6"/>
      <c r="CC147" s="6"/>
      <c r="CD147" s="6"/>
      <c r="CE147" s="6"/>
      <c r="CF147" s="6"/>
      <c r="CG147" s="6"/>
      <c r="CH147" s="6"/>
      <c r="CI147" s="6"/>
      <c r="CJ147" s="6"/>
      <c r="CK147" s="6"/>
      <c r="CL147" s="6"/>
      <c r="CM147" s="6"/>
      <c r="CN147" s="6"/>
      <c r="CO147" s="6"/>
      <c r="CP147" s="6"/>
      <c r="CQ147" s="6"/>
      <c r="CR147" s="6"/>
      <c r="CS147" s="6"/>
      <c r="CT147" s="6"/>
      <c r="CU147" s="6"/>
      <c r="CV147" s="6"/>
      <c r="CW147" s="6"/>
      <c r="CX147" s="6"/>
      <c r="CY147" s="6"/>
      <c r="CZ147" s="6"/>
      <c r="DA147" s="6"/>
      <c r="DB147" s="6"/>
      <c r="DC147" s="6"/>
      <c r="DD147" s="6"/>
      <c r="DE147" s="6"/>
      <c r="DF147" s="6"/>
      <c r="DG147" s="6"/>
      <c r="DH147" s="6"/>
      <c r="DI147" s="6"/>
      <c r="DJ147" s="6"/>
      <c r="DK147" s="6"/>
      <c r="DL147" s="6"/>
      <c r="DM147" s="6"/>
      <c r="DN147" s="6"/>
      <c r="DO147" s="6"/>
      <c r="DP147" s="6"/>
      <c r="DQ147" s="6"/>
      <c r="DR147" s="6"/>
      <c r="DS147" s="6"/>
      <c r="DT147" s="6"/>
      <c r="DU147" s="6"/>
      <c r="DV147" s="6"/>
      <c r="DW147" s="6"/>
      <c r="DX147" s="6"/>
      <c r="DY147" s="6"/>
      <c r="DZ147" s="6"/>
      <c r="EA147" s="6"/>
      <c r="EB147" s="6"/>
      <c r="EC147" s="6"/>
      <c r="ED147" s="6"/>
      <c r="EE147" s="6"/>
      <c r="EF147" s="6"/>
      <c r="EG147" s="6"/>
      <c r="EH147" s="6"/>
      <c r="EI147" s="6"/>
      <c r="EJ147" s="6"/>
      <c r="EK147" s="6"/>
      <c r="EL147" s="6"/>
      <c r="EM147" s="6"/>
      <c r="EN147" s="6"/>
      <c r="EO147" s="6"/>
      <c r="EP147" s="6"/>
      <c r="EQ147" s="6"/>
      <c r="ER147" s="6"/>
      <c r="ES147" s="6"/>
      <c r="ET147" s="6"/>
      <c r="EU147" s="6"/>
      <c r="EV147" s="6"/>
      <c r="EW147" s="6"/>
      <c r="EX147" s="6"/>
      <c r="EY147" s="6"/>
      <c r="EZ147" s="6"/>
      <c r="FA147" s="6"/>
      <c r="FB147" s="6"/>
      <c r="FC147" s="6"/>
      <c r="FD147" s="6"/>
      <c r="FE147" s="6"/>
      <c r="FF147" s="6"/>
      <c r="FG147" s="6"/>
      <c r="FH147" s="6"/>
      <c r="FI147" s="6"/>
      <c r="FJ147" s="6"/>
      <c r="FK147" s="6"/>
      <c r="FL147" s="6"/>
      <c r="FM147" s="6"/>
      <c r="FN147" s="6"/>
      <c r="FO147" s="6"/>
      <c r="FP147" s="6"/>
      <c r="FQ147" s="6"/>
      <c r="FR147" s="6"/>
      <c r="FS147" s="6"/>
      <c r="FT147" s="6"/>
      <c r="FU147" s="6"/>
      <c r="FV147" s="6"/>
      <c r="FW147" s="6"/>
      <c r="FX147" s="6"/>
      <c r="FY147" s="6"/>
      <c r="FZ147" s="6"/>
      <c r="GA147" s="6"/>
      <c r="GB147" s="6"/>
      <c r="GC147" s="6"/>
      <c r="GD147" s="6"/>
      <c r="GE147" s="6"/>
      <c r="GF147" s="6"/>
      <c r="GG147" s="6"/>
      <c r="GH147" s="6"/>
      <c r="GI147" s="6"/>
      <c r="GJ147" s="6"/>
      <c r="GK147" s="6"/>
      <c r="GL147" s="6"/>
      <c r="GM147" s="6"/>
      <c r="GN147" s="6"/>
      <c r="GO147" s="6"/>
      <c r="GP147" s="6"/>
      <c r="GQ147" s="6"/>
      <c r="GR147" s="6"/>
      <c r="GS147" s="6"/>
      <c r="GT147" s="6"/>
      <c r="GU147" s="6"/>
      <c r="GV147" s="6"/>
      <c r="GW147" s="6"/>
      <c r="GX147" s="6"/>
      <c r="GY147" s="6"/>
      <c r="GZ147" s="6"/>
      <c r="HA147" s="6"/>
      <c r="HB147" s="6"/>
      <c r="HC147" s="6"/>
      <c r="HD147" s="6"/>
      <c r="HE147" s="6"/>
      <c r="HF147" s="6"/>
      <c r="HG147" s="6"/>
      <c r="HH147" s="6"/>
      <c r="HI147" s="6"/>
      <c r="HJ147" s="6"/>
      <c r="HK147" s="6"/>
      <c r="HL147" s="6"/>
      <c r="HM147" s="6"/>
      <c r="HN147" s="6"/>
      <c r="HO147" s="6"/>
      <c r="HP147" s="6"/>
      <c r="HQ147" s="6"/>
      <c r="HR147" s="6"/>
      <c r="HS147" s="6"/>
      <c r="HT147" s="6"/>
      <c r="HU147" s="6"/>
      <c r="HV147" s="6"/>
      <c r="HW147" s="6"/>
      <c r="HX147" s="6"/>
      <c r="HY147" s="6"/>
      <c r="HZ147" s="6"/>
      <c r="IA147" s="6"/>
      <c r="IB147" s="6"/>
      <c r="IC147" s="6"/>
      <c r="ID147" s="6"/>
      <c r="IE147" s="6"/>
      <c r="IF147" s="6"/>
      <c r="IG147" s="6"/>
      <c r="IH147" s="6"/>
      <c r="II147" s="6"/>
    </row>
    <row r="148" spans="1:243" s="2" customFormat="1" ht="12.75" customHeight="1" x14ac:dyDescent="0.2">
      <c r="A148" s="12" t="s">
        <v>379</v>
      </c>
      <c r="B148" s="18" t="s">
        <v>312</v>
      </c>
      <c r="C148" s="24"/>
      <c r="D148" s="15" t="s">
        <v>63</v>
      </c>
      <c r="E148" s="91">
        <v>57</v>
      </c>
      <c r="F148" s="16">
        <f t="shared" si="14"/>
        <v>0</v>
      </c>
      <c r="G148" s="5"/>
      <c r="H148" s="5"/>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c r="AM148" s="5"/>
      <c r="AN148" s="5"/>
      <c r="AO148" s="5"/>
      <c r="AP148" s="5"/>
      <c r="AQ148" s="5"/>
      <c r="AR148" s="5"/>
      <c r="AS148" s="5"/>
      <c r="AT148" s="5"/>
      <c r="AU148" s="5"/>
      <c r="AV148" s="5"/>
      <c r="AW148" s="5"/>
      <c r="AX148" s="5"/>
      <c r="AY148" s="5"/>
      <c r="AZ148" s="5"/>
      <c r="BA148" s="5"/>
      <c r="BB148" s="5"/>
      <c r="BC148" s="5"/>
      <c r="BD148" s="5"/>
      <c r="BE148" s="5"/>
      <c r="BF148" s="5"/>
      <c r="BG148" s="5"/>
      <c r="BH148" s="5"/>
      <c r="BI148" s="5"/>
      <c r="BJ148" s="5"/>
      <c r="BK148" s="5"/>
      <c r="BL148" s="5"/>
      <c r="BM148" s="5"/>
      <c r="BN148" s="5"/>
      <c r="BO148" s="5"/>
      <c r="BP148" s="5"/>
      <c r="BQ148" s="5"/>
      <c r="BR148" s="5"/>
      <c r="BS148" s="5"/>
      <c r="BT148" s="5"/>
      <c r="BU148" s="5"/>
      <c r="BV148" s="5"/>
      <c r="BW148" s="5"/>
      <c r="BX148" s="5"/>
      <c r="BY148" s="5"/>
      <c r="BZ148" s="5"/>
      <c r="CA148" s="5"/>
      <c r="CB148" s="5"/>
      <c r="CC148" s="5"/>
      <c r="CD148" s="5"/>
      <c r="CE148" s="5"/>
      <c r="CF148" s="5"/>
      <c r="CG148" s="5"/>
      <c r="CH148" s="5"/>
      <c r="CI148" s="5"/>
      <c r="CJ148" s="5"/>
      <c r="CK148" s="5"/>
      <c r="CL148" s="5"/>
      <c r="CM148" s="5"/>
      <c r="CN148" s="5"/>
      <c r="CO148" s="5"/>
      <c r="CP148" s="5"/>
      <c r="CQ148" s="5"/>
      <c r="CR148" s="5"/>
      <c r="CS148" s="5"/>
      <c r="CT148" s="5"/>
      <c r="CU148" s="5"/>
      <c r="CV148" s="5"/>
      <c r="CW148" s="5"/>
      <c r="CX148" s="5"/>
      <c r="CY148" s="5"/>
      <c r="CZ148" s="5"/>
      <c r="DA148" s="5"/>
      <c r="DB148" s="5"/>
      <c r="DC148" s="5"/>
      <c r="DD148" s="5"/>
      <c r="DE148" s="5"/>
      <c r="DF148" s="5"/>
      <c r="DG148" s="5"/>
      <c r="DH148" s="5"/>
      <c r="DI148" s="5"/>
      <c r="DJ148" s="5"/>
      <c r="DK148" s="5"/>
      <c r="DL148" s="5"/>
      <c r="DM148" s="5"/>
      <c r="DN148" s="5"/>
      <c r="DO148" s="5"/>
      <c r="DP148" s="5"/>
      <c r="DQ148" s="5"/>
      <c r="DR148" s="5"/>
      <c r="DS148" s="5"/>
      <c r="DT148" s="5"/>
      <c r="DU148" s="5"/>
      <c r="DV148" s="5"/>
      <c r="DW148" s="5"/>
      <c r="DX148" s="5"/>
      <c r="DY148" s="5"/>
      <c r="DZ148" s="5"/>
      <c r="EA148" s="5"/>
      <c r="EB148" s="5"/>
      <c r="EC148" s="5"/>
      <c r="ED148" s="5"/>
      <c r="EE148" s="5"/>
      <c r="EF148" s="5"/>
      <c r="EG148" s="5"/>
      <c r="EH148" s="5"/>
      <c r="EI148" s="5"/>
      <c r="EJ148" s="5"/>
      <c r="EK148" s="5"/>
      <c r="EL148" s="5"/>
      <c r="EM148" s="5"/>
      <c r="EN148" s="5"/>
      <c r="EO148" s="5"/>
      <c r="EP148" s="5"/>
      <c r="EQ148" s="5"/>
      <c r="ER148" s="5"/>
      <c r="ES148" s="5"/>
      <c r="ET148" s="5"/>
      <c r="EU148" s="5"/>
      <c r="EV148" s="5"/>
      <c r="EW148" s="5"/>
      <c r="EX148" s="5"/>
      <c r="EY148" s="5"/>
      <c r="EZ148" s="5"/>
      <c r="FA148" s="5"/>
      <c r="FB148" s="5"/>
      <c r="FC148" s="5"/>
      <c r="FD148" s="5"/>
      <c r="FE148" s="5"/>
      <c r="FF148" s="5"/>
      <c r="FG148" s="5"/>
      <c r="FH148" s="5"/>
      <c r="FI148" s="5"/>
      <c r="FJ148" s="5"/>
      <c r="FK148" s="5"/>
      <c r="FL148" s="5"/>
      <c r="FM148" s="5"/>
      <c r="FN148" s="5"/>
      <c r="FO148" s="5"/>
      <c r="FP148" s="5"/>
      <c r="FQ148" s="5"/>
      <c r="FR148" s="5"/>
      <c r="FS148" s="5"/>
      <c r="FT148" s="5"/>
      <c r="FU148" s="5"/>
      <c r="FV148" s="5"/>
      <c r="FW148" s="5"/>
      <c r="FX148" s="5"/>
      <c r="FY148" s="5"/>
      <c r="FZ148" s="5"/>
      <c r="GA148" s="5"/>
      <c r="GB148" s="5"/>
      <c r="GC148" s="5"/>
      <c r="GD148" s="5"/>
      <c r="GE148" s="5"/>
      <c r="GF148" s="5"/>
      <c r="GG148" s="5"/>
      <c r="GH148" s="5"/>
      <c r="GI148" s="5"/>
      <c r="GJ148" s="5"/>
      <c r="GK148" s="5"/>
      <c r="GL148" s="5"/>
      <c r="GM148" s="5"/>
      <c r="GN148" s="5"/>
      <c r="GO148" s="5"/>
      <c r="GP148" s="5"/>
      <c r="GQ148" s="5"/>
      <c r="GR148" s="5"/>
      <c r="GS148" s="5"/>
      <c r="GT148" s="5"/>
      <c r="GU148" s="5"/>
      <c r="GV148" s="5"/>
      <c r="GW148" s="5"/>
      <c r="GX148" s="5"/>
      <c r="GY148" s="5"/>
      <c r="GZ148" s="5"/>
      <c r="HA148" s="5"/>
      <c r="HB148" s="5"/>
      <c r="HC148" s="5"/>
      <c r="HD148" s="5"/>
      <c r="HE148" s="5"/>
      <c r="HF148" s="5"/>
      <c r="HG148" s="5"/>
      <c r="HH148" s="5"/>
      <c r="HI148" s="5"/>
      <c r="HJ148" s="5"/>
      <c r="HK148" s="5"/>
      <c r="HL148" s="5"/>
      <c r="HM148" s="5"/>
      <c r="HN148" s="5"/>
      <c r="HO148" s="5"/>
      <c r="HP148" s="5"/>
      <c r="HQ148" s="5"/>
      <c r="HR148" s="5"/>
      <c r="HS148" s="5"/>
      <c r="HT148" s="5"/>
      <c r="HU148" s="5"/>
      <c r="HV148" s="5"/>
      <c r="HW148" s="5"/>
      <c r="HX148" s="5"/>
      <c r="HY148" s="5"/>
      <c r="HZ148" s="5"/>
      <c r="IA148" s="5"/>
      <c r="IB148" s="5"/>
      <c r="IC148" s="5"/>
      <c r="ID148" s="5"/>
      <c r="IE148" s="5"/>
      <c r="IF148" s="5"/>
      <c r="IG148" s="5"/>
      <c r="IH148" s="5"/>
      <c r="II148" s="5"/>
    </row>
    <row r="149" spans="1:243" s="4" customFormat="1" ht="12.75" customHeight="1" x14ac:dyDescent="0.2">
      <c r="A149" s="35" t="s">
        <v>234</v>
      </c>
      <c r="B149" s="18" t="s">
        <v>249</v>
      </c>
      <c r="C149" s="24"/>
      <c r="D149" s="15" t="s">
        <v>63</v>
      </c>
      <c r="E149" s="91">
        <v>106</v>
      </c>
      <c r="F149" s="16">
        <f t="shared" si="14"/>
        <v>0</v>
      </c>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c r="DF149" s="1"/>
      <c r="DG149" s="1"/>
      <c r="DH149" s="1"/>
      <c r="DI149" s="1"/>
      <c r="DJ149" s="1"/>
      <c r="DK149" s="1"/>
      <c r="DL149" s="1"/>
      <c r="DM149" s="1"/>
      <c r="DN149" s="1"/>
      <c r="DO149" s="1"/>
      <c r="DP149" s="1"/>
      <c r="DQ149" s="1"/>
      <c r="DR149" s="1"/>
      <c r="DS149" s="1"/>
      <c r="DT149" s="1"/>
      <c r="DU149" s="1"/>
      <c r="DV149" s="1"/>
      <c r="DW149" s="1"/>
      <c r="DX149" s="1"/>
      <c r="DY149" s="1"/>
      <c r="DZ149" s="1"/>
      <c r="EA149" s="1"/>
      <c r="EB149" s="1"/>
      <c r="EC149" s="1"/>
      <c r="ED149" s="1"/>
      <c r="EE149" s="1"/>
      <c r="EF149" s="1"/>
      <c r="EG149" s="1"/>
      <c r="EH149" s="1"/>
      <c r="EI149" s="1"/>
      <c r="EJ149" s="1"/>
      <c r="EK149" s="1"/>
      <c r="EL149" s="1"/>
      <c r="EM149" s="1"/>
      <c r="EN149" s="1"/>
      <c r="EO149" s="1"/>
      <c r="EP149" s="1"/>
      <c r="EQ149" s="1"/>
      <c r="ER149" s="1"/>
      <c r="ES149" s="1"/>
      <c r="ET149" s="1"/>
      <c r="EU149" s="1"/>
      <c r="EV149" s="1"/>
      <c r="EW149" s="1"/>
      <c r="EX149" s="1"/>
      <c r="EY149" s="1"/>
      <c r="EZ149" s="1"/>
      <c r="FA149" s="1"/>
      <c r="FB149" s="1"/>
      <c r="FC149" s="1"/>
      <c r="FD149" s="1"/>
      <c r="FE149" s="1"/>
      <c r="FF149" s="1"/>
      <c r="FG149" s="1"/>
      <c r="FH149" s="1"/>
      <c r="FI149" s="1"/>
      <c r="FJ149" s="1"/>
      <c r="FK149" s="1"/>
      <c r="FL149" s="1"/>
      <c r="FM149" s="1"/>
      <c r="FN149" s="1"/>
      <c r="FO149" s="1"/>
      <c r="FP149" s="1"/>
      <c r="FQ149" s="1"/>
      <c r="FR149" s="1"/>
      <c r="FS149" s="1"/>
      <c r="FT149" s="1"/>
      <c r="FU149" s="1"/>
      <c r="FV149" s="1"/>
      <c r="FW149" s="1"/>
      <c r="FX149" s="1"/>
      <c r="FY149" s="1"/>
      <c r="FZ149" s="1"/>
      <c r="GA149" s="1"/>
      <c r="GB149" s="1"/>
      <c r="GC149" s="1"/>
      <c r="GD149" s="1"/>
      <c r="GE149" s="1"/>
      <c r="GF149" s="1"/>
      <c r="GG149" s="1"/>
      <c r="GH149" s="1"/>
      <c r="GI149" s="1"/>
      <c r="GJ149" s="1"/>
      <c r="GK149" s="1"/>
      <c r="GL149" s="1"/>
      <c r="GM149" s="1"/>
      <c r="GN149" s="1"/>
      <c r="GO149" s="1"/>
      <c r="GP149" s="1"/>
      <c r="GQ149" s="1"/>
      <c r="GR149" s="1"/>
      <c r="GS149" s="1"/>
      <c r="GT149" s="1"/>
      <c r="GU149" s="1"/>
      <c r="GV149" s="1"/>
      <c r="GW149" s="1"/>
      <c r="GX149" s="1"/>
      <c r="GY149" s="1"/>
      <c r="GZ149" s="1"/>
      <c r="HA149" s="1"/>
      <c r="HB149" s="1"/>
      <c r="HC149" s="1"/>
      <c r="HD149" s="1"/>
      <c r="HE149" s="1"/>
      <c r="HF149" s="1"/>
      <c r="HG149" s="1"/>
      <c r="HH149" s="1"/>
      <c r="HI149" s="1"/>
      <c r="HJ149" s="1"/>
      <c r="HK149" s="1"/>
      <c r="HL149" s="1"/>
      <c r="HM149" s="1"/>
      <c r="HN149" s="1"/>
      <c r="HO149" s="1"/>
      <c r="HP149" s="1"/>
      <c r="HQ149" s="1"/>
      <c r="HR149" s="1"/>
      <c r="HS149" s="1"/>
      <c r="HT149" s="1"/>
      <c r="HU149" s="1"/>
      <c r="HV149" s="1"/>
      <c r="HW149" s="1"/>
      <c r="HX149" s="1"/>
      <c r="HY149" s="1"/>
      <c r="HZ149" s="1"/>
      <c r="IA149" s="1"/>
      <c r="IB149" s="1"/>
      <c r="IC149" s="1"/>
      <c r="ID149" s="1"/>
      <c r="IE149" s="1"/>
      <c r="IF149" s="1"/>
      <c r="IG149" s="1"/>
      <c r="IH149" s="1"/>
      <c r="II149" s="1"/>
    </row>
    <row r="150" spans="1:243" x14ac:dyDescent="0.2">
      <c r="A150" s="35" t="s">
        <v>193</v>
      </c>
      <c r="B150" s="18" t="s">
        <v>248</v>
      </c>
      <c r="C150" s="24"/>
      <c r="D150" s="15" t="s">
        <v>63</v>
      </c>
      <c r="E150" s="91">
        <v>161</v>
      </c>
      <c r="F150" s="16">
        <f t="shared" si="14"/>
        <v>0</v>
      </c>
    </row>
    <row r="151" spans="1:243" x14ac:dyDescent="0.2">
      <c r="A151" s="35" t="s">
        <v>199</v>
      </c>
      <c r="B151" s="18" t="s">
        <v>194</v>
      </c>
      <c r="C151" s="24"/>
      <c r="D151" s="15" t="s">
        <v>63</v>
      </c>
      <c r="E151" s="91">
        <v>245</v>
      </c>
      <c r="F151" s="16">
        <f t="shared" si="14"/>
        <v>0</v>
      </c>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c r="CZ151" s="4"/>
      <c r="DA151" s="4"/>
      <c r="DB151" s="4"/>
      <c r="DC151" s="4"/>
      <c r="DD151" s="4"/>
      <c r="DE151" s="4"/>
      <c r="DF151" s="4"/>
      <c r="DG151" s="4"/>
      <c r="DH151" s="4"/>
      <c r="DI151" s="4"/>
      <c r="DJ151" s="4"/>
      <c r="DK151" s="4"/>
      <c r="DL151" s="4"/>
      <c r="DM151" s="4"/>
      <c r="DN151" s="4"/>
      <c r="DO151" s="4"/>
      <c r="DP151" s="4"/>
      <c r="DQ151" s="4"/>
      <c r="DR151" s="4"/>
      <c r="DS151" s="4"/>
      <c r="DT151" s="4"/>
      <c r="DU151" s="4"/>
      <c r="DV151" s="4"/>
      <c r="DW151" s="4"/>
      <c r="DX151" s="4"/>
      <c r="DY151" s="4"/>
      <c r="DZ151" s="4"/>
      <c r="EA151" s="4"/>
      <c r="EB151" s="4"/>
      <c r="EC151" s="4"/>
      <c r="ED151" s="4"/>
      <c r="EE151" s="4"/>
      <c r="EF151" s="4"/>
      <c r="EG151" s="4"/>
      <c r="EH151" s="4"/>
      <c r="EI151" s="4"/>
      <c r="EJ151" s="4"/>
      <c r="EK151" s="4"/>
      <c r="EL151" s="4"/>
      <c r="EM151" s="4"/>
      <c r="EN151" s="4"/>
      <c r="EO151" s="4"/>
      <c r="EP151" s="4"/>
      <c r="EQ151" s="4"/>
      <c r="ER151" s="4"/>
      <c r="ES151" s="4"/>
      <c r="ET151" s="4"/>
      <c r="EU151" s="4"/>
      <c r="EV151" s="4"/>
      <c r="EW151" s="4"/>
      <c r="EX151" s="4"/>
      <c r="EY151" s="4"/>
      <c r="EZ151" s="4"/>
      <c r="FA151" s="4"/>
      <c r="FB151" s="4"/>
      <c r="FC151" s="4"/>
      <c r="FD151" s="4"/>
      <c r="FE151" s="4"/>
      <c r="FF151" s="4"/>
      <c r="FG151" s="4"/>
      <c r="FH151" s="4"/>
      <c r="FI151" s="4"/>
      <c r="FJ151" s="4"/>
      <c r="FK151" s="4"/>
      <c r="FL151" s="4"/>
      <c r="FM151" s="4"/>
      <c r="FN151" s="4"/>
      <c r="FO151" s="4"/>
      <c r="FP151" s="4"/>
      <c r="FQ151" s="4"/>
      <c r="FR151" s="4"/>
      <c r="FS151" s="4"/>
      <c r="FT151" s="4"/>
      <c r="FU151" s="4"/>
      <c r="FV151" s="4"/>
      <c r="FW151" s="4"/>
      <c r="FX151" s="4"/>
      <c r="FY151" s="4"/>
      <c r="FZ151" s="4"/>
      <c r="GA151" s="4"/>
      <c r="GB151" s="4"/>
      <c r="GC151" s="4"/>
      <c r="GD151" s="4"/>
      <c r="GE151" s="4"/>
      <c r="GF151" s="4"/>
      <c r="GG151" s="4"/>
      <c r="GH151" s="4"/>
      <c r="GI151" s="4"/>
      <c r="GJ151" s="4"/>
      <c r="GK151" s="4"/>
      <c r="GL151" s="4"/>
      <c r="GM151" s="4"/>
      <c r="GN151" s="4"/>
      <c r="GO151" s="4"/>
      <c r="GP151" s="4"/>
      <c r="GQ151" s="4"/>
      <c r="GR151" s="4"/>
      <c r="GS151" s="4"/>
      <c r="GT151" s="4"/>
      <c r="GU151" s="4"/>
      <c r="GV151" s="4"/>
      <c r="GW151" s="4"/>
      <c r="GX151" s="4"/>
      <c r="GY151" s="4"/>
      <c r="GZ151" s="4"/>
      <c r="HA151" s="4"/>
      <c r="HB151" s="4"/>
      <c r="HC151" s="4"/>
      <c r="HD151" s="4"/>
      <c r="HE151" s="4"/>
      <c r="HF151" s="4"/>
      <c r="HG151" s="4"/>
      <c r="HH151" s="4"/>
      <c r="HI151" s="4"/>
      <c r="HJ151" s="4"/>
      <c r="HK151" s="4"/>
      <c r="HL151" s="4"/>
      <c r="HM151" s="4"/>
      <c r="HN151" s="4"/>
      <c r="HO151" s="4"/>
      <c r="HP151" s="4"/>
      <c r="HQ151" s="4"/>
      <c r="HR151" s="4"/>
      <c r="HS151" s="4"/>
      <c r="HT151" s="4"/>
      <c r="HU151" s="4"/>
      <c r="HV151" s="4"/>
      <c r="HW151" s="4"/>
      <c r="HX151" s="4"/>
      <c r="HY151" s="4"/>
      <c r="HZ151" s="4"/>
      <c r="IA151" s="4"/>
      <c r="IB151" s="4"/>
      <c r="IC151" s="4"/>
      <c r="ID151" s="4"/>
      <c r="IE151" s="4"/>
      <c r="IF151" s="4"/>
      <c r="IG151" s="4"/>
      <c r="IH151" s="4"/>
      <c r="II151" s="4"/>
    </row>
    <row r="152" spans="1:243" x14ac:dyDescent="0.2">
      <c r="A152" s="35" t="s">
        <v>200</v>
      </c>
      <c r="B152" s="18" t="s">
        <v>195</v>
      </c>
      <c r="C152" s="24"/>
      <c r="D152" s="15" t="s">
        <v>63</v>
      </c>
      <c r="E152" s="91">
        <v>294</v>
      </c>
      <c r="F152" s="16">
        <f t="shared" si="14"/>
        <v>0</v>
      </c>
    </row>
    <row r="153" spans="1:243" x14ac:dyDescent="0.2">
      <c r="A153" s="35" t="s">
        <v>201</v>
      </c>
      <c r="B153" s="18" t="s">
        <v>196</v>
      </c>
      <c r="C153" s="24"/>
      <c r="D153" s="15" t="s">
        <v>63</v>
      </c>
      <c r="E153" s="91">
        <v>37</v>
      </c>
      <c r="F153" s="16">
        <f t="shared" si="14"/>
        <v>0</v>
      </c>
    </row>
    <row r="154" spans="1:243" x14ac:dyDescent="0.2">
      <c r="A154" s="35" t="s">
        <v>202</v>
      </c>
      <c r="B154" s="18" t="s">
        <v>197</v>
      </c>
      <c r="C154" s="24"/>
      <c r="D154" s="15" t="s">
        <v>63</v>
      </c>
      <c r="E154" s="91">
        <v>65</v>
      </c>
      <c r="F154" s="16">
        <f t="shared" si="14"/>
        <v>0</v>
      </c>
    </row>
    <row r="155" spans="1:243" s="7" customFormat="1" x14ac:dyDescent="0.2">
      <c r="A155" s="35" t="s">
        <v>203</v>
      </c>
      <c r="B155" s="18" t="s">
        <v>198</v>
      </c>
      <c r="C155" s="24"/>
      <c r="D155" s="15" t="s">
        <v>63</v>
      </c>
      <c r="E155" s="91">
        <v>163</v>
      </c>
      <c r="F155" s="16">
        <f t="shared" si="14"/>
        <v>0</v>
      </c>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c r="DC155" s="1"/>
      <c r="DD155" s="1"/>
      <c r="DE155" s="1"/>
      <c r="DF155" s="1"/>
      <c r="DG155" s="1"/>
      <c r="DH155" s="1"/>
      <c r="DI155" s="1"/>
      <c r="DJ155" s="1"/>
      <c r="DK155" s="1"/>
      <c r="DL155" s="1"/>
      <c r="DM155" s="1"/>
      <c r="DN155" s="1"/>
      <c r="DO155" s="1"/>
      <c r="DP155" s="1"/>
      <c r="DQ155" s="1"/>
      <c r="DR155" s="1"/>
      <c r="DS155" s="1"/>
      <c r="DT155" s="1"/>
      <c r="DU155" s="1"/>
      <c r="DV155" s="1"/>
      <c r="DW155" s="1"/>
      <c r="DX155" s="1"/>
      <c r="DY155" s="1"/>
      <c r="DZ155" s="1"/>
      <c r="EA155" s="1"/>
      <c r="EB155" s="1"/>
      <c r="EC155" s="1"/>
      <c r="ED155" s="1"/>
      <c r="EE155" s="1"/>
      <c r="EF155" s="1"/>
      <c r="EG155" s="1"/>
      <c r="EH155" s="1"/>
      <c r="EI155" s="1"/>
      <c r="EJ155" s="1"/>
      <c r="EK155" s="1"/>
      <c r="EL155" s="1"/>
      <c r="EM155" s="1"/>
      <c r="EN155" s="1"/>
      <c r="EO155" s="1"/>
      <c r="EP155" s="1"/>
      <c r="EQ155" s="1"/>
      <c r="ER155" s="1"/>
      <c r="ES155" s="1"/>
      <c r="ET155" s="1"/>
      <c r="EU155" s="1"/>
      <c r="EV155" s="1"/>
      <c r="EW155" s="1"/>
      <c r="EX155" s="1"/>
      <c r="EY155" s="1"/>
      <c r="EZ155" s="1"/>
      <c r="FA155" s="1"/>
      <c r="FB155" s="1"/>
      <c r="FC155" s="1"/>
      <c r="FD155" s="1"/>
      <c r="FE155" s="1"/>
      <c r="FF155" s="1"/>
      <c r="FG155" s="1"/>
      <c r="FH155" s="1"/>
      <c r="FI155" s="1"/>
      <c r="FJ155" s="1"/>
      <c r="FK155" s="1"/>
      <c r="FL155" s="1"/>
      <c r="FM155" s="1"/>
      <c r="FN155" s="1"/>
      <c r="FO155" s="1"/>
      <c r="FP155" s="1"/>
      <c r="FQ155" s="1"/>
      <c r="FR155" s="1"/>
      <c r="FS155" s="1"/>
      <c r="FT155" s="1"/>
      <c r="FU155" s="1"/>
      <c r="FV155" s="1"/>
      <c r="FW155" s="1"/>
      <c r="FX155" s="1"/>
      <c r="FY155" s="1"/>
      <c r="FZ155" s="1"/>
      <c r="GA155" s="1"/>
      <c r="GB155" s="1"/>
      <c r="GC155" s="1"/>
      <c r="GD155" s="1"/>
      <c r="GE155" s="1"/>
      <c r="GF155" s="1"/>
      <c r="GG155" s="1"/>
      <c r="GH155" s="1"/>
      <c r="GI155" s="1"/>
      <c r="GJ155" s="1"/>
      <c r="GK155" s="1"/>
      <c r="GL155" s="1"/>
      <c r="GM155" s="1"/>
      <c r="GN155" s="1"/>
      <c r="GO155" s="1"/>
      <c r="GP155" s="1"/>
      <c r="GQ155" s="1"/>
      <c r="GR155" s="1"/>
      <c r="GS155" s="1"/>
      <c r="GT155" s="1"/>
      <c r="GU155" s="1"/>
      <c r="GV155" s="1"/>
      <c r="GW155" s="1"/>
      <c r="GX155" s="1"/>
      <c r="GY155" s="1"/>
      <c r="GZ155" s="1"/>
      <c r="HA155" s="1"/>
      <c r="HB155" s="1"/>
      <c r="HC155" s="1"/>
      <c r="HD155" s="1"/>
      <c r="HE155" s="1"/>
      <c r="HF155" s="1"/>
      <c r="HG155" s="1"/>
      <c r="HH155" s="1"/>
      <c r="HI155" s="1"/>
      <c r="HJ155" s="1"/>
      <c r="HK155" s="1"/>
      <c r="HL155" s="1"/>
      <c r="HM155" s="1"/>
      <c r="HN155" s="1"/>
      <c r="HO155" s="1"/>
      <c r="HP155" s="1"/>
      <c r="HQ155" s="1"/>
      <c r="HR155" s="1"/>
      <c r="HS155" s="1"/>
      <c r="HT155" s="1"/>
      <c r="HU155" s="1"/>
      <c r="HV155" s="1"/>
      <c r="HW155" s="1"/>
      <c r="HX155" s="1"/>
      <c r="HY155" s="1"/>
      <c r="HZ155" s="1"/>
      <c r="IA155" s="1"/>
      <c r="IB155" s="1"/>
      <c r="IC155" s="1"/>
      <c r="ID155" s="1"/>
      <c r="IE155" s="1"/>
      <c r="IF155" s="1"/>
      <c r="IG155" s="1"/>
      <c r="IH155" s="1"/>
      <c r="II155" s="1"/>
    </row>
    <row r="156" spans="1:243" x14ac:dyDescent="0.2">
      <c r="A156" s="35" t="s">
        <v>204</v>
      </c>
      <c r="B156" s="18" t="s">
        <v>18</v>
      </c>
      <c r="C156" s="24"/>
      <c r="D156" s="15" t="s">
        <v>63</v>
      </c>
      <c r="E156" s="91">
        <v>255</v>
      </c>
      <c r="F156" s="16">
        <f t="shared" si="14"/>
        <v>0</v>
      </c>
    </row>
    <row r="157" spans="1:243" x14ac:dyDescent="0.2">
      <c r="A157" s="35" t="s">
        <v>205</v>
      </c>
      <c r="B157" s="18" t="s">
        <v>19</v>
      </c>
      <c r="C157" s="24"/>
      <c r="D157" s="15" t="s">
        <v>63</v>
      </c>
      <c r="E157" s="91">
        <v>310</v>
      </c>
      <c r="F157" s="16">
        <f t="shared" si="14"/>
        <v>0</v>
      </c>
      <c r="G157" s="7"/>
      <c r="H157" s="7"/>
      <c r="I157" s="7"/>
      <c r="J157" s="7"/>
      <c r="K157" s="7"/>
      <c r="L157" s="7"/>
      <c r="M157" s="7"/>
      <c r="N157" s="7"/>
      <c r="O157" s="7"/>
      <c r="P157" s="7"/>
      <c r="Q157" s="7"/>
      <c r="R157" s="7"/>
      <c r="S157" s="7"/>
      <c r="T157" s="7"/>
      <c r="U157" s="7"/>
      <c r="V157" s="7"/>
      <c r="W157" s="7"/>
      <c r="X157" s="7"/>
      <c r="Y157" s="7"/>
      <c r="Z157" s="7"/>
      <c r="AA157" s="7"/>
      <c r="AB157" s="7"/>
      <c r="AC157" s="7"/>
      <c r="AD157" s="7"/>
      <c r="AE157" s="7"/>
      <c r="AF157" s="7"/>
      <c r="AG157" s="7"/>
      <c r="AH157" s="7"/>
      <c r="AI157" s="7"/>
      <c r="AJ157" s="7"/>
      <c r="AK157" s="7"/>
      <c r="AL157" s="7"/>
      <c r="AM157" s="7"/>
      <c r="AN157" s="7"/>
      <c r="AO157" s="7"/>
      <c r="AP157" s="7"/>
      <c r="AQ157" s="7"/>
      <c r="AR157" s="7"/>
      <c r="AS157" s="7"/>
      <c r="AT157" s="7"/>
      <c r="AU157" s="7"/>
      <c r="AV157" s="7"/>
      <c r="AW157" s="7"/>
      <c r="AX157" s="7"/>
      <c r="AY157" s="7"/>
      <c r="AZ157" s="7"/>
      <c r="BA157" s="7"/>
      <c r="BB157" s="7"/>
      <c r="BC157" s="7"/>
      <c r="BD157" s="7"/>
      <c r="BE157" s="7"/>
      <c r="BF157" s="7"/>
      <c r="BG157" s="7"/>
      <c r="BH157" s="7"/>
      <c r="BI157" s="7"/>
      <c r="BJ157" s="7"/>
      <c r="BK157" s="7"/>
      <c r="BL157" s="7"/>
      <c r="BM157" s="7"/>
      <c r="BN157" s="7"/>
      <c r="BO157" s="7"/>
      <c r="BP157" s="7"/>
      <c r="BQ157" s="7"/>
      <c r="BR157" s="7"/>
      <c r="BS157" s="7"/>
      <c r="BT157" s="7"/>
      <c r="BU157" s="7"/>
      <c r="BV157" s="7"/>
      <c r="BW157" s="7"/>
      <c r="BX157" s="7"/>
      <c r="BY157" s="7"/>
      <c r="BZ157" s="7"/>
      <c r="CA157" s="7"/>
      <c r="CB157" s="7"/>
      <c r="CC157" s="7"/>
      <c r="CD157" s="7"/>
      <c r="CE157" s="7"/>
      <c r="CF157" s="7"/>
      <c r="CG157" s="7"/>
      <c r="CH157" s="7"/>
      <c r="CI157" s="7"/>
      <c r="CJ157" s="7"/>
      <c r="CK157" s="7"/>
      <c r="CL157" s="7"/>
      <c r="CM157" s="7"/>
      <c r="CN157" s="7"/>
      <c r="CO157" s="7"/>
      <c r="CP157" s="7"/>
      <c r="CQ157" s="7"/>
      <c r="CR157" s="7"/>
      <c r="CS157" s="7"/>
      <c r="CT157" s="7"/>
      <c r="CU157" s="7"/>
      <c r="CV157" s="7"/>
      <c r="CW157" s="7"/>
      <c r="CX157" s="7"/>
      <c r="CY157" s="7"/>
      <c r="CZ157" s="7"/>
      <c r="DA157" s="7"/>
      <c r="DB157" s="7"/>
      <c r="DC157" s="7"/>
      <c r="DD157" s="7"/>
      <c r="DE157" s="7"/>
      <c r="DF157" s="7"/>
      <c r="DG157" s="7"/>
      <c r="DH157" s="7"/>
      <c r="DI157" s="7"/>
      <c r="DJ157" s="7"/>
      <c r="DK157" s="7"/>
      <c r="DL157" s="7"/>
      <c r="DM157" s="7"/>
      <c r="DN157" s="7"/>
      <c r="DO157" s="7"/>
      <c r="DP157" s="7"/>
      <c r="DQ157" s="7"/>
      <c r="DR157" s="7"/>
      <c r="DS157" s="7"/>
      <c r="DT157" s="7"/>
      <c r="DU157" s="7"/>
      <c r="DV157" s="7"/>
      <c r="DW157" s="7"/>
      <c r="DX157" s="7"/>
      <c r="DY157" s="7"/>
      <c r="DZ157" s="7"/>
      <c r="EA157" s="7"/>
      <c r="EB157" s="7"/>
      <c r="EC157" s="7"/>
      <c r="ED157" s="7"/>
      <c r="EE157" s="7"/>
      <c r="EF157" s="7"/>
      <c r="EG157" s="7"/>
      <c r="EH157" s="7"/>
      <c r="EI157" s="7"/>
      <c r="EJ157" s="7"/>
      <c r="EK157" s="7"/>
      <c r="EL157" s="7"/>
      <c r="EM157" s="7"/>
      <c r="EN157" s="7"/>
      <c r="EO157" s="7"/>
      <c r="EP157" s="7"/>
      <c r="EQ157" s="7"/>
      <c r="ER157" s="7"/>
      <c r="ES157" s="7"/>
      <c r="ET157" s="7"/>
      <c r="EU157" s="7"/>
      <c r="EV157" s="7"/>
      <c r="EW157" s="7"/>
      <c r="EX157" s="7"/>
      <c r="EY157" s="7"/>
      <c r="EZ157" s="7"/>
      <c r="FA157" s="7"/>
      <c r="FB157" s="7"/>
      <c r="FC157" s="7"/>
      <c r="FD157" s="7"/>
      <c r="FE157" s="7"/>
      <c r="FF157" s="7"/>
      <c r="FG157" s="7"/>
      <c r="FH157" s="7"/>
      <c r="FI157" s="7"/>
      <c r="FJ157" s="7"/>
      <c r="FK157" s="7"/>
      <c r="FL157" s="7"/>
      <c r="FM157" s="7"/>
      <c r="FN157" s="7"/>
      <c r="FO157" s="7"/>
      <c r="FP157" s="7"/>
      <c r="FQ157" s="7"/>
      <c r="FR157" s="7"/>
      <c r="FS157" s="7"/>
      <c r="FT157" s="7"/>
      <c r="FU157" s="7"/>
      <c r="FV157" s="7"/>
      <c r="FW157" s="7"/>
      <c r="FX157" s="7"/>
      <c r="FY157" s="7"/>
      <c r="FZ157" s="7"/>
      <c r="GA157" s="7"/>
      <c r="GB157" s="7"/>
      <c r="GC157" s="7"/>
      <c r="GD157" s="7"/>
      <c r="GE157" s="7"/>
      <c r="GF157" s="7"/>
      <c r="GG157" s="7"/>
      <c r="GH157" s="7"/>
      <c r="GI157" s="7"/>
      <c r="GJ157" s="7"/>
      <c r="GK157" s="7"/>
      <c r="GL157" s="7"/>
      <c r="GM157" s="7"/>
      <c r="GN157" s="7"/>
      <c r="GO157" s="7"/>
      <c r="GP157" s="7"/>
      <c r="GQ157" s="7"/>
      <c r="GR157" s="7"/>
      <c r="GS157" s="7"/>
      <c r="GT157" s="7"/>
      <c r="GU157" s="7"/>
      <c r="GV157" s="7"/>
      <c r="GW157" s="7"/>
      <c r="GX157" s="7"/>
      <c r="GY157" s="7"/>
      <c r="GZ157" s="7"/>
      <c r="HA157" s="7"/>
      <c r="HB157" s="7"/>
      <c r="HC157" s="7"/>
      <c r="HD157" s="7"/>
      <c r="HE157" s="7"/>
      <c r="HF157" s="7"/>
      <c r="HG157" s="7"/>
      <c r="HH157" s="7"/>
      <c r="HI157" s="7"/>
      <c r="HJ157" s="7"/>
      <c r="HK157" s="7"/>
      <c r="HL157" s="7"/>
      <c r="HM157" s="7"/>
      <c r="HN157" s="7"/>
      <c r="HO157" s="7"/>
      <c r="HP157" s="7"/>
      <c r="HQ157" s="7"/>
      <c r="HR157" s="7"/>
      <c r="HS157" s="7"/>
      <c r="HT157" s="7"/>
      <c r="HU157" s="7"/>
      <c r="HV157" s="7"/>
      <c r="HW157" s="7"/>
      <c r="HX157" s="7"/>
      <c r="HY157" s="7"/>
      <c r="HZ157" s="7"/>
      <c r="IA157" s="7"/>
      <c r="IB157" s="7"/>
      <c r="IC157" s="7"/>
      <c r="ID157" s="7"/>
      <c r="IE157" s="7"/>
      <c r="IF157" s="7"/>
      <c r="IG157" s="7"/>
      <c r="IH157" s="7"/>
      <c r="II157" s="7"/>
    </row>
    <row r="158" spans="1:243" ht="25.5" x14ac:dyDescent="0.2">
      <c r="A158" s="35" t="s">
        <v>206</v>
      </c>
      <c r="B158" s="18" t="s">
        <v>52</v>
      </c>
      <c r="C158" s="24"/>
      <c r="D158" s="15" t="s">
        <v>63</v>
      </c>
      <c r="E158" s="91">
        <v>171</v>
      </c>
      <c r="F158" s="16">
        <f t="shared" si="14"/>
        <v>0</v>
      </c>
    </row>
    <row r="159" spans="1:243" x14ac:dyDescent="0.2">
      <c r="A159" s="35" t="s">
        <v>207</v>
      </c>
      <c r="B159" s="18" t="s">
        <v>313</v>
      </c>
      <c r="C159" s="24"/>
      <c r="D159" s="15" t="s">
        <v>63</v>
      </c>
      <c r="E159" s="91">
        <v>144</v>
      </c>
      <c r="F159" s="16">
        <f t="shared" si="14"/>
        <v>0</v>
      </c>
    </row>
    <row r="160" spans="1:243" x14ac:dyDescent="0.2">
      <c r="A160" s="35" t="s">
        <v>208</v>
      </c>
      <c r="B160" s="18" t="s">
        <v>211</v>
      </c>
      <c r="C160" s="24"/>
      <c r="D160" s="15" t="s">
        <v>63</v>
      </c>
      <c r="E160" s="91">
        <v>18</v>
      </c>
      <c r="F160" s="16">
        <f t="shared" si="14"/>
        <v>0</v>
      </c>
    </row>
    <row r="161" spans="1:243" x14ac:dyDescent="0.2">
      <c r="A161" s="35" t="s">
        <v>209</v>
      </c>
      <c r="B161" s="18" t="s">
        <v>213</v>
      </c>
      <c r="C161" s="24"/>
      <c r="D161" s="15" t="s">
        <v>63</v>
      </c>
      <c r="E161" s="91">
        <v>282</v>
      </c>
      <c r="F161" s="16">
        <f t="shared" si="14"/>
        <v>0</v>
      </c>
    </row>
    <row r="162" spans="1:243" x14ac:dyDescent="0.2">
      <c r="A162" s="35" t="s">
        <v>210</v>
      </c>
      <c r="B162" s="18" t="s">
        <v>212</v>
      </c>
      <c r="C162" s="24"/>
      <c r="D162" s="15" t="s">
        <v>63</v>
      </c>
      <c r="E162" s="91">
        <v>421</v>
      </c>
      <c r="F162" s="16">
        <f t="shared" si="14"/>
        <v>0</v>
      </c>
    </row>
    <row r="163" spans="1:243" x14ac:dyDescent="0.2">
      <c r="A163" s="12" t="s">
        <v>48</v>
      </c>
      <c r="B163" s="18" t="s">
        <v>252</v>
      </c>
      <c r="C163" s="24"/>
      <c r="D163" s="15" t="s">
        <v>63</v>
      </c>
      <c r="E163" s="91">
        <v>38</v>
      </c>
      <c r="F163" s="16">
        <f t="shared" si="14"/>
        <v>0</v>
      </c>
    </row>
    <row r="164" spans="1:243" x14ac:dyDescent="0.2">
      <c r="A164" s="12" t="s">
        <v>214</v>
      </c>
      <c r="B164" s="18" t="s">
        <v>253</v>
      </c>
      <c r="C164" s="24"/>
      <c r="D164" s="15" t="s">
        <v>63</v>
      </c>
      <c r="E164" s="91">
        <v>95</v>
      </c>
      <c r="F164" s="16">
        <f t="shared" si="14"/>
        <v>0</v>
      </c>
    </row>
    <row r="165" spans="1:243" ht="25.5" x14ac:dyDescent="0.2">
      <c r="A165" s="12" t="s">
        <v>49</v>
      </c>
      <c r="B165" s="18" t="s">
        <v>250</v>
      </c>
      <c r="C165" s="24"/>
      <c r="D165" s="15" t="s">
        <v>63</v>
      </c>
      <c r="E165" s="91">
        <v>87</v>
      </c>
      <c r="F165" s="16">
        <f t="shared" si="14"/>
        <v>0</v>
      </c>
    </row>
    <row r="166" spans="1:243" ht="25.5" x14ac:dyDescent="0.2">
      <c r="A166" s="12" t="s">
        <v>215</v>
      </c>
      <c r="B166" s="18" t="s">
        <v>251</v>
      </c>
      <c r="C166" s="24"/>
      <c r="D166" s="15" t="s">
        <v>63</v>
      </c>
      <c r="E166" s="91">
        <v>144</v>
      </c>
      <c r="F166" s="16">
        <f t="shared" si="14"/>
        <v>0</v>
      </c>
    </row>
    <row r="167" spans="1:243" s="6" customFormat="1" ht="25.5" x14ac:dyDescent="0.2">
      <c r="A167" s="12" t="s">
        <v>254</v>
      </c>
      <c r="B167" s="18" t="s">
        <v>256</v>
      </c>
      <c r="C167" s="24"/>
      <c r="D167" s="15" t="s">
        <v>63</v>
      </c>
      <c r="E167" s="91">
        <v>87</v>
      </c>
      <c r="F167" s="16">
        <f t="shared" si="14"/>
        <v>0</v>
      </c>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c r="DF167" s="1"/>
      <c r="DG167" s="1"/>
      <c r="DH167" s="1"/>
      <c r="DI167" s="1"/>
      <c r="DJ167" s="1"/>
      <c r="DK167" s="1"/>
      <c r="DL167" s="1"/>
      <c r="DM167" s="1"/>
      <c r="DN167" s="1"/>
      <c r="DO167" s="1"/>
      <c r="DP167" s="1"/>
      <c r="DQ167" s="1"/>
      <c r="DR167" s="1"/>
      <c r="DS167" s="1"/>
      <c r="DT167" s="1"/>
      <c r="DU167" s="1"/>
      <c r="DV167" s="1"/>
      <c r="DW167" s="1"/>
      <c r="DX167" s="1"/>
      <c r="DY167" s="1"/>
      <c r="DZ167" s="1"/>
      <c r="EA167" s="1"/>
      <c r="EB167" s="1"/>
      <c r="EC167" s="1"/>
      <c r="ED167" s="1"/>
      <c r="EE167" s="1"/>
      <c r="EF167" s="1"/>
      <c r="EG167" s="1"/>
      <c r="EH167" s="1"/>
      <c r="EI167" s="1"/>
      <c r="EJ167" s="1"/>
      <c r="EK167" s="1"/>
      <c r="EL167" s="1"/>
      <c r="EM167" s="1"/>
      <c r="EN167" s="1"/>
      <c r="EO167" s="1"/>
      <c r="EP167" s="1"/>
      <c r="EQ167" s="1"/>
      <c r="ER167" s="1"/>
      <c r="ES167" s="1"/>
      <c r="ET167" s="1"/>
      <c r="EU167" s="1"/>
      <c r="EV167" s="1"/>
      <c r="EW167" s="1"/>
      <c r="EX167" s="1"/>
      <c r="EY167" s="1"/>
      <c r="EZ167" s="1"/>
      <c r="FA167" s="1"/>
      <c r="FB167" s="1"/>
      <c r="FC167" s="1"/>
      <c r="FD167" s="1"/>
      <c r="FE167" s="1"/>
      <c r="FF167" s="1"/>
      <c r="FG167" s="1"/>
      <c r="FH167" s="1"/>
      <c r="FI167" s="1"/>
      <c r="FJ167" s="1"/>
      <c r="FK167" s="1"/>
      <c r="FL167" s="1"/>
      <c r="FM167" s="1"/>
      <c r="FN167" s="1"/>
      <c r="FO167" s="1"/>
      <c r="FP167" s="1"/>
      <c r="FQ167" s="1"/>
      <c r="FR167" s="1"/>
      <c r="FS167" s="1"/>
      <c r="FT167" s="1"/>
      <c r="FU167" s="1"/>
      <c r="FV167" s="1"/>
      <c r="FW167" s="1"/>
      <c r="FX167" s="1"/>
      <c r="FY167" s="1"/>
      <c r="FZ167" s="1"/>
      <c r="GA167" s="1"/>
      <c r="GB167" s="1"/>
      <c r="GC167" s="1"/>
      <c r="GD167" s="1"/>
      <c r="GE167" s="1"/>
      <c r="GF167" s="1"/>
      <c r="GG167" s="1"/>
      <c r="GH167" s="1"/>
      <c r="GI167" s="1"/>
      <c r="GJ167" s="1"/>
      <c r="GK167" s="1"/>
      <c r="GL167" s="1"/>
      <c r="GM167" s="1"/>
      <c r="GN167" s="1"/>
      <c r="GO167" s="1"/>
      <c r="GP167" s="1"/>
      <c r="GQ167" s="1"/>
      <c r="GR167" s="1"/>
      <c r="GS167" s="1"/>
      <c r="GT167" s="1"/>
      <c r="GU167" s="1"/>
      <c r="GV167" s="1"/>
      <c r="GW167" s="1"/>
      <c r="GX167" s="1"/>
      <c r="GY167" s="1"/>
      <c r="GZ167" s="1"/>
      <c r="HA167" s="1"/>
      <c r="HB167" s="1"/>
      <c r="HC167" s="1"/>
      <c r="HD167" s="1"/>
      <c r="HE167" s="1"/>
      <c r="HF167" s="1"/>
      <c r="HG167" s="1"/>
      <c r="HH167" s="1"/>
      <c r="HI167" s="1"/>
      <c r="HJ167" s="1"/>
      <c r="HK167" s="1"/>
      <c r="HL167" s="1"/>
      <c r="HM167" s="1"/>
      <c r="HN167" s="1"/>
      <c r="HO167" s="1"/>
      <c r="HP167" s="1"/>
      <c r="HQ167" s="1"/>
      <c r="HR167" s="1"/>
      <c r="HS167" s="1"/>
      <c r="HT167" s="1"/>
      <c r="HU167" s="1"/>
      <c r="HV167" s="1"/>
      <c r="HW167" s="1"/>
      <c r="HX167" s="1"/>
      <c r="HY167" s="1"/>
      <c r="HZ167" s="1"/>
      <c r="IA167" s="1"/>
      <c r="IB167" s="1"/>
      <c r="IC167" s="1"/>
      <c r="ID167" s="1"/>
      <c r="IE167" s="1"/>
      <c r="IF167" s="1"/>
      <c r="IG167" s="1"/>
      <c r="IH167" s="1"/>
      <c r="II167" s="1"/>
    </row>
    <row r="168" spans="1:243" s="7" customFormat="1" ht="25.5" x14ac:dyDescent="0.2">
      <c r="A168" s="12" t="s">
        <v>216</v>
      </c>
      <c r="B168" s="18" t="s">
        <v>255</v>
      </c>
      <c r="C168" s="24"/>
      <c r="D168" s="15" t="s">
        <v>63</v>
      </c>
      <c r="E168" s="91">
        <v>144</v>
      </c>
      <c r="F168" s="16">
        <f t="shared" si="14"/>
        <v>0</v>
      </c>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c r="DF168" s="1"/>
      <c r="DG168" s="1"/>
      <c r="DH168" s="1"/>
      <c r="DI168" s="1"/>
      <c r="DJ168" s="1"/>
      <c r="DK168" s="1"/>
      <c r="DL168" s="1"/>
      <c r="DM168" s="1"/>
      <c r="DN168" s="1"/>
      <c r="DO168" s="1"/>
      <c r="DP168" s="1"/>
      <c r="DQ168" s="1"/>
      <c r="DR168" s="1"/>
      <c r="DS168" s="1"/>
      <c r="DT168" s="1"/>
      <c r="DU168" s="1"/>
      <c r="DV168" s="1"/>
      <c r="DW168" s="1"/>
      <c r="DX168" s="1"/>
      <c r="DY168" s="1"/>
      <c r="DZ168" s="1"/>
      <c r="EA168" s="1"/>
      <c r="EB168" s="1"/>
      <c r="EC168" s="1"/>
      <c r="ED168" s="1"/>
      <c r="EE168" s="1"/>
      <c r="EF168" s="1"/>
      <c r="EG168" s="1"/>
      <c r="EH168" s="1"/>
      <c r="EI168" s="1"/>
      <c r="EJ168" s="1"/>
      <c r="EK168" s="1"/>
      <c r="EL168" s="1"/>
      <c r="EM168" s="1"/>
      <c r="EN168" s="1"/>
      <c r="EO168" s="1"/>
      <c r="EP168" s="1"/>
      <c r="EQ168" s="1"/>
      <c r="ER168" s="1"/>
      <c r="ES168" s="1"/>
      <c r="ET168" s="1"/>
      <c r="EU168" s="1"/>
      <c r="EV168" s="1"/>
      <c r="EW168" s="1"/>
      <c r="EX168" s="1"/>
      <c r="EY168" s="1"/>
      <c r="EZ168" s="1"/>
      <c r="FA168" s="1"/>
      <c r="FB168" s="1"/>
      <c r="FC168" s="1"/>
      <c r="FD168" s="1"/>
      <c r="FE168" s="1"/>
      <c r="FF168" s="1"/>
      <c r="FG168" s="1"/>
      <c r="FH168" s="1"/>
      <c r="FI168" s="1"/>
      <c r="FJ168" s="1"/>
      <c r="FK168" s="1"/>
      <c r="FL168" s="1"/>
      <c r="FM168" s="1"/>
      <c r="FN168" s="1"/>
      <c r="FO168" s="1"/>
      <c r="FP168" s="1"/>
      <c r="FQ168" s="1"/>
      <c r="FR168" s="1"/>
      <c r="FS168" s="1"/>
      <c r="FT168" s="1"/>
      <c r="FU168" s="1"/>
      <c r="FV168" s="1"/>
      <c r="FW168" s="1"/>
      <c r="FX168" s="1"/>
      <c r="FY168" s="1"/>
      <c r="FZ168" s="1"/>
      <c r="GA168" s="1"/>
      <c r="GB168" s="1"/>
      <c r="GC168" s="1"/>
      <c r="GD168" s="1"/>
      <c r="GE168" s="1"/>
      <c r="GF168" s="1"/>
      <c r="GG168" s="1"/>
      <c r="GH168" s="1"/>
      <c r="GI168" s="1"/>
      <c r="GJ168" s="1"/>
      <c r="GK168" s="1"/>
      <c r="GL168" s="1"/>
      <c r="GM168" s="1"/>
      <c r="GN168" s="1"/>
      <c r="GO168" s="1"/>
      <c r="GP168" s="1"/>
      <c r="GQ168" s="1"/>
      <c r="GR168" s="1"/>
      <c r="GS168" s="1"/>
      <c r="GT168" s="1"/>
      <c r="GU168" s="1"/>
      <c r="GV168" s="1"/>
      <c r="GW168" s="1"/>
      <c r="GX168" s="1"/>
      <c r="GY168" s="1"/>
      <c r="GZ168" s="1"/>
      <c r="HA168" s="1"/>
      <c r="HB168" s="1"/>
      <c r="HC168" s="1"/>
      <c r="HD168" s="1"/>
      <c r="HE168" s="1"/>
      <c r="HF168" s="1"/>
      <c r="HG168" s="1"/>
      <c r="HH168" s="1"/>
      <c r="HI168" s="1"/>
      <c r="HJ168" s="1"/>
      <c r="HK168" s="1"/>
      <c r="HL168" s="1"/>
      <c r="HM168" s="1"/>
      <c r="HN168" s="1"/>
      <c r="HO168" s="1"/>
      <c r="HP168" s="1"/>
      <c r="HQ168" s="1"/>
      <c r="HR168" s="1"/>
      <c r="HS168" s="1"/>
      <c r="HT168" s="1"/>
      <c r="HU168" s="1"/>
      <c r="HV168" s="1"/>
      <c r="HW168" s="1"/>
      <c r="HX168" s="1"/>
      <c r="HY168" s="1"/>
      <c r="HZ168" s="1"/>
      <c r="IA168" s="1"/>
      <c r="IB168" s="1"/>
      <c r="IC168" s="1"/>
      <c r="ID168" s="1"/>
      <c r="IE168" s="1"/>
      <c r="IF168" s="1"/>
      <c r="IG168" s="1"/>
      <c r="IH168" s="1"/>
      <c r="II168" s="1"/>
    </row>
    <row r="169" spans="1:243" s="7" customFormat="1" x14ac:dyDescent="0.2">
      <c r="A169" s="12" t="s">
        <v>327</v>
      </c>
      <c r="B169" s="18" t="s">
        <v>305</v>
      </c>
      <c r="C169" s="24"/>
      <c r="D169" s="15" t="s">
        <v>63</v>
      </c>
      <c r="E169" s="91">
        <v>65</v>
      </c>
      <c r="F169" s="16">
        <f t="shared" si="14"/>
        <v>0</v>
      </c>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c r="DO169" s="1"/>
      <c r="DP169" s="1"/>
      <c r="DQ169" s="1"/>
      <c r="DR169" s="1"/>
      <c r="DS169" s="1"/>
      <c r="DT169" s="1"/>
      <c r="DU169" s="1"/>
      <c r="DV169" s="1"/>
      <c r="DW169" s="1"/>
      <c r="DX169" s="1"/>
      <c r="DY169" s="1"/>
      <c r="DZ169" s="1"/>
      <c r="EA169" s="1"/>
      <c r="EB169" s="1"/>
      <c r="EC169" s="1"/>
      <c r="ED169" s="1"/>
      <c r="EE169" s="1"/>
      <c r="EF169" s="1"/>
      <c r="EG169" s="1"/>
      <c r="EH169" s="1"/>
      <c r="EI169" s="1"/>
      <c r="EJ169" s="1"/>
      <c r="EK169" s="1"/>
      <c r="EL169" s="1"/>
      <c r="EM169" s="1"/>
      <c r="EN169" s="1"/>
      <c r="EO169" s="1"/>
      <c r="EP169" s="1"/>
      <c r="EQ169" s="1"/>
      <c r="ER169" s="1"/>
      <c r="ES169" s="1"/>
      <c r="ET169" s="1"/>
      <c r="EU169" s="1"/>
      <c r="EV169" s="1"/>
      <c r="EW169" s="1"/>
      <c r="EX169" s="1"/>
      <c r="EY169" s="1"/>
      <c r="EZ169" s="1"/>
      <c r="FA169" s="1"/>
      <c r="FB169" s="1"/>
      <c r="FC169" s="1"/>
      <c r="FD169" s="1"/>
      <c r="FE169" s="1"/>
      <c r="FF169" s="1"/>
      <c r="FG169" s="1"/>
      <c r="FH169" s="1"/>
      <c r="FI169" s="1"/>
      <c r="FJ169" s="1"/>
      <c r="FK169" s="1"/>
      <c r="FL169" s="1"/>
      <c r="FM169" s="1"/>
      <c r="FN169" s="1"/>
      <c r="FO169" s="1"/>
      <c r="FP169" s="1"/>
      <c r="FQ169" s="1"/>
      <c r="FR169" s="1"/>
      <c r="FS169" s="1"/>
      <c r="FT169" s="1"/>
      <c r="FU169" s="1"/>
      <c r="FV169" s="1"/>
      <c r="FW169" s="1"/>
      <c r="FX169" s="1"/>
      <c r="FY169" s="1"/>
      <c r="FZ169" s="1"/>
      <c r="GA169" s="1"/>
      <c r="GB169" s="1"/>
      <c r="GC169" s="1"/>
      <c r="GD169" s="1"/>
      <c r="GE169" s="1"/>
      <c r="GF169" s="1"/>
      <c r="GG169" s="1"/>
      <c r="GH169" s="1"/>
      <c r="GI169" s="1"/>
      <c r="GJ169" s="1"/>
      <c r="GK169" s="1"/>
      <c r="GL169" s="1"/>
      <c r="GM169" s="1"/>
      <c r="GN169" s="1"/>
      <c r="GO169" s="1"/>
      <c r="GP169" s="1"/>
      <c r="GQ169" s="1"/>
      <c r="GR169" s="1"/>
      <c r="GS169" s="1"/>
      <c r="GT169" s="1"/>
      <c r="GU169" s="1"/>
      <c r="GV169" s="1"/>
      <c r="GW169" s="1"/>
      <c r="GX169" s="1"/>
      <c r="GY169" s="1"/>
      <c r="GZ169" s="1"/>
      <c r="HA169" s="1"/>
      <c r="HB169" s="1"/>
      <c r="HC169" s="1"/>
      <c r="HD169" s="1"/>
      <c r="HE169" s="1"/>
      <c r="HF169" s="1"/>
      <c r="HG169" s="1"/>
      <c r="HH169" s="1"/>
      <c r="HI169" s="1"/>
      <c r="HJ169" s="1"/>
      <c r="HK169" s="1"/>
      <c r="HL169" s="1"/>
      <c r="HM169" s="1"/>
      <c r="HN169" s="1"/>
      <c r="HO169" s="1"/>
      <c r="HP169" s="1"/>
      <c r="HQ169" s="1"/>
      <c r="HR169" s="1"/>
      <c r="HS169" s="1"/>
      <c r="HT169" s="1"/>
      <c r="HU169" s="1"/>
      <c r="HV169" s="1"/>
      <c r="HW169" s="1"/>
      <c r="HX169" s="1"/>
      <c r="HY169" s="1"/>
      <c r="HZ169" s="1"/>
      <c r="IA169" s="1"/>
      <c r="IB169" s="1"/>
      <c r="IC169" s="1"/>
      <c r="ID169" s="1"/>
      <c r="IE169" s="1"/>
      <c r="IF169" s="1"/>
      <c r="IG169" s="1"/>
      <c r="IH169" s="1"/>
      <c r="II169" s="1"/>
    </row>
    <row r="170" spans="1:243" s="6" customFormat="1" x14ac:dyDescent="0.2">
      <c r="A170" s="12" t="s">
        <v>306</v>
      </c>
      <c r="B170" s="18" t="s">
        <v>307</v>
      </c>
      <c r="C170" s="24"/>
      <c r="D170" s="15" t="s">
        <v>63</v>
      </c>
      <c r="E170" s="91">
        <v>110</v>
      </c>
      <c r="F170" s="16">
        <f t="shared" si="14"/>
        <v>0</v>
      </c>
    </row>
    <row r="171" spans="1:243" s="6" customFormat="1" x14ac:dyDescent="0.2">
      <c r="A171" s="12" t="s">
        <v>310</v>
      </c>
      <c r="B171" s="18" t="s">
        <v>314</v>
      </c>
      <c r="C171" s="24"/>
      <c r="D171" s="15" t="s">
        <v>63</v>
      </c>
      <c r="E171" s="91">
        <v>150</v>
      </c>
      <c r="F171" s="16">
        <f t="shared" si="14"/>
        <v>0</v>
      </c>
      <c r="G171" s="7"/>
      <c r="H171" s="7"/>
      <c r="I171" s="7"/>
      <c r="J171" s="7"/>
      <c r="K171" s="7"/>
      <c r="L171" s="7"/>
      <c r="M171" s="7"/>
      <c r="N171" s="7"/>
      <c r="O171" s="7"/>
      <c r="P171" s="7"/>
      <c r="Q171" s="7"/>
      <c r="R171" s="7"/>
      <c r="S171" s="7"/>
      <c r="T171" s="7"/>
      <c r="U171" s="7"/>
      <c r="V171" s="7"/>
      <c r="W171" s="7"/>
      <c r="X171" s="7"/>
      <c r="Y171" s="7"/>
      <c r="Z171" s="7"/>
      <c r="AA171" s="7"/>
      <c r="AB171" s="7"/>
      <c r="AC171" s="7"/>
      <c r="AD171" s="7"/>
      <c r="AE171" s="7"/>
      <c r="AF171" s="7"/>
      <c r="AG171" s="7"/>
      <c r="AH171" s="7"/>
      <c r="AI171" s="7"/>
      <c r="AJ171" s="7"/>
      <c r="AK171" s="7"/>
      <c r="AL171" s="7"/>
      <c r="AM171" s="7"/>
      <c r="AN171" s="7"/>
      <c r="AO171" s="7"/>
      <c r="AP171" s="7"/>
      <c r="AQ171" s="7"/>
      <c r="AR171" s="7"/>
      <c r="AS171" s="7"/>
      <c r="AT171" s="7"/>
      <c r="AU171" s="7"/>
      <c r="AV171" s="7"/>
      <c r="AW171" s="7"/>
      <c r="AX171" s="7"/>
      <c r="AY171" s="7"/>
      <c r="AZ171" s="7"/>
      <c r="BA171" s="7"/>
      <c r="BB171" s="7"/>
      <c r="BC171" s="7"/>
      <c r="BD171" s="7"/>
      <c r="BE171" s="7"/>
      <c r="BF171" s="7"/>
      <c r="BG171" s="7"/>
      <c r="BH171" s="7"/>
      <c r="BI171" s="7"/>
      <c r="BJ171" s="7"/>
      <c r="BK171" s="7"/>
      <c r="BL171" s="7"/>
      <c r="BM171" s="7"/>
      <c r="BN171" s="7"/>
      <c r="BO171" s="7"/>
      <c r="BP171" s="7"/>
      <c r="BQ171" s="7"/>
      <c r="BR171" s="7"/>
      <c r="BS171" s="7"/>
      <c r="BT171" s="7"/>
      <c r="BU171" s="7"/>
      <c r="BV171" s="7"/>
      <c r="BW171" s="7"/>
      <c r="BX171" s="7"/>
      <c r="BY171" s="7"/>
      <c r="BZ171" s="7"/>
      <c r="CA171" s="7"/>
      <c r="CB171" s="7"/>
      <c r="CC171" s="7"/>
      <c r="CD171" s="7"/>
      <c r="CE171" s="7"/>
      <c r="CF171" s="7"/>
      <c r="CG171" s="7"/>
      <c r="CH171" s="7"/>
      <c r="CI171" s="7"/>
      <c r="CJ171" s="7"/>
      <c r="CK171" s="7"/>
      <c r="CL171" s="7"/>
      <c r="CM171" s="7"/>
      <c r="CN171" s="7"/>
      <c r="CO171" s="7"/>
      <c r="CP171" s="7"/>
      <c r="CQ171" s="7"/>
      <c r="CR171" s="7"/>
      <c r="CS171" s="7"/>
      <c r="CT171" s="7"/>
      <c r="CU171" s="7"/>
      <c r="CV171" s="7"/>
      <c r="CW171" s="7"/>
      <c r="CX171" s="7"/>
      <c r="CY171" s="7"/>
      <c r="CZ171" s="7"/>
      <c r="DA171" s="7"/>
      <c r="DB171" s="7"/>
      <c r="DC171" s="7"/>
      <c r="DD171" s="7"/>
      <c r="DE171" s="7"/>
      <c r="DF171" s="7"/>
      <c r="DG171" s="7"/>
      <c r="DH171" s="7"/>
      <c r="DI171" s="7"/>
      <c r="DJ171" s="7"/>
      <c r="DK171" s="7"/>
      <c r="DL171" s="7"/>
      <c r="DM171" s="7"/>
      <c r="DN171" s="7"/>
      <c r="DO171" s="7"/>
      <c r="DP171" s="7"/>
      <c r="DQ171" s="7"/>
      <c r="DR171" s="7"/>
      <c r="DS171" s="7"/>
      <c r="DT171" s="7"/>
      <c r="DU171" s="7"/>
      <c r="DV171" s="7"/>
      <c r="DW171" s="7"/>
      <c r="DX171" s="7"/>
      <c r="DY171" s="7"/>
      <c r="DZ171" s="7"/>
      <c r="EA171" s="7"/>
      <c r="EB171" s="7"/>
      <c r="EC171" s="7"/>
      <c r="ED171" s="7"/>
      <c r="EE171" s="7"/>
      <c r="EF171" s="7"/>
      <c r="EG171" s="7"/>
      <c r="EH171" s="7"/>
      <c r="EI171" s="7"/>
      <c r="EJ171" s="7"/>
      <c r="EK171" s="7"/>
      <c r="EL171" s="7"/>
      <c r="EM171" s="7"/>
      <c r="EN171" s="7"/>
      <c r="EO171" s="7"/>
      <c r="EP171" s="7"/>
      <c r="EQ171" s="7"/>
      <c r="ER171" s="7"/>
      <c r="ES171" s="7"/>
      <c r="ET171" s="7"/>
      <c r="EU171" s="7"/>
      <c r="EV171" s="7"/>
      <c r="EW171" s="7"/>
      <c r="EX171" s="7"/>
      <c r="EY171" s="7"/>
      <c r="EZ171" s="7"/>
      <c r="FA171" s="7"/>
      <c r="FB171" s="7"/>
      <c r="FC171" s="7"/>
      <c r="FD171" s="7"/>
      <c r="FE171" s="7"/>
      <c r="FF171" s="7"/>
      <c r="FG171" s="7"/>
      <c r="FH171" s="7"/>
      <c r="FI171" s="7"/>
      <c r="FJ171" s="7"/>
      <c r="FK171" s="7"/>
      <c r="FL171" s="7"/>
      <c r="FM171" s="7"/>
      <c r="FN171" s="7"/>
      <c r="FO171" s="7"/>
      <c r="FP171" s="7"/>
      <c r="FQ171" s="7"/>
      <c r="FR171" s="7"/>
      <c r="FS171" s="7"/>
      <c r="FT171" s="7"/>
      <c r="FU171" s="7"/>
      <c r="FV171" s="7"/>
      <c r="FW171" s="7"/>
      <c r="FX171" s="7"/>
      <c r="FY171" s="7"/>
      <c r="FZ171" s="7"/>
      <c r="GA171" s="7"/>
      <c r="GB171" s="7"/>
      <c r="GC171" s="7"/>
      <c r="GD171" s="7"/>
      <c r="GE171" s="7"/>
      <c r="GF171" s="7"/>
      <c r="GG171" s="7"/>
      <c r="GH171" s="7"/>
      <c r="GI171" s="7"/>
      <c r="GJ171" s="7"/>
      <c r="GK171" s="7"/>
      <c r="GL171" s="7"/>
      <c r="GM171" s="7"/>
      <c r="GN171" s="7"/>
      <c r="GO171" s="7"/>
      <c r="GP171" s="7"/>
      <c r="GQ171" s="7"/>
      <c r="GR171" s="7"/>
      <c r="GS171" s="7"/>
      <c r="GT171" s="7"/>
      <c r="GU171" s="7"/>
      <c r="GV171" s="7"/>
      <c r="GW171" s="7"/>
      <c r="GX171" s="7"/>
      <c r="GY171" s="7"/>
      <c r="GZ171" s="7"/>
      <c r="HA171" s="7"/>
      <c r="HB171" s="7"/>
      <c r="HC171" s="7"/>
      <c r="HD171" s="7"/>
      <c r="HE171" s="7"/>
      <c r="HF171" s="7"/>
      <c r="HG171" s="7"/>
      <c r="HH171" s="7"/>
      <c r="HI171" s="7"/>
      <c r="HJ171" s="7"/>
      <c r="HK171" s="7"/>
      <c r="HL171" s="7"/>
      <c r="HM171" s="7"/>
      <c r="HN171" s="7"/>
      <c r="HO171" s="7"/>
      <c r="HP171" s="7"/>
      <c r="HQ171" s="7"/>
      <c r="HR171" s="7"/>
      <c r="HS171" s="7"/>
      <c r="HT171" s="7"/>
      <c r="HU171" s="7"/>
      <c r="HV171" s="7"/>
      <c r="HW171" s="7"/>
      <c r="HX171" s="7"/>
      <c r="HY171" s="7"/>
      <c r="HZ171" s="7"/>
      <c r="IA171" s="7"/>
      <c r="IB171" s="7"/>
      <c r="IC171" s="7"/>
      <c r="ID171" s="7"/>
      <c r="IE171" s="7"/>
      <c r="IF171" s="7"/>
      <c r="IG171" s="7"/>
      <c r="IH171" s="7"/>
      <c r="II171" s="7"/>
    </row>
    <row r="172" spans="1:243" s="6" customFormat="1" x14ac:dyDescent="0.2">
      <c r="A172" s="12" t="s">
        <v>46</v>
      </c>
      <c r="B172" s="18" t="s">
        <v>47</v>
      </c>
      <c r="C172" s="24"/>
      <c r="D172" s="15" t="s">
        <v>63</v>
      </c>
      <c r="E172" s="91">
        <v>110</v>
      </c>
      <c r="F172" s="16">
        <f t="shared" si="14"/>
        <v>0</v>
      </c>
    </row>
    <row r="173" spans="1:243" x14ac:dyDescent="0.2">
      <c r="A173" s="12" t="s">
        <v>217</v>
      </c>
      <c r="B173" s="18" t="s">
        <v>222</v>
      </c>
      <c r="C173" s="24"/>
      <c r="D173" s="15" t="s">
        <v>276</v>
      </c>
      <c r="E173" s="91">
        <v>673</v>
      </c>
      <c r="F173" s="16">
        <f t="shared" si="14"/>
        <v>0</v>
      </c>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c r="BA173" s="6"/>
      <c r="BB173" s="6"/>
      <c r="BC173" s="6"/>
      <c r="BD173" s="6"/>
      <c r="BE173" s="6"/>
      <c r="BF173" s="6"/>
      <c r="BG173" s="6"/>
      <c r="BH173" s="6"/>
      <c r="BI173" s="6"/>
      <c r="BJ173" s="6"/>
      <c r="BK173" s="6"/>
      <c r="BL173" s="6"/>
      <c r="BM173" s="6"/>
      <c r="BN173" s="6"/>
      <c r="BO173" s="6"/>
      <c r="BP173" s="6"/>
      <c r="BQ173" s="6"/>
      <c r="BR173" s="6"/>
      <c r="BS173" s="6"/>
      <c r="BT173" s="6"/>
      <c r="BU173" s="6"/>
      <c r="BV173" s="6"/>
      <c r="BW173" s="6"/>
      <c r="BX173" s="6"/>
      <c r="BY173" s="6"/>
      <c r="BZ173" s="6"/>
      <c r="CA173" s="6"/>
      <c r="CB173" s="6"/>
      <c r="CC173" s="6"/>
      <c r="CD173" s="6"/>
      <c r="CE173" s="6"/>
      <c r="CF173" s="6"/>
      <c r="CG173" s="6"/>
      <c r="CH173" s="6"/>
      <c r="CI173" s="6"/>
      <c r="CJ173" s="6"/>
      <c r="CK173" s="6"/>
      <c r="CL173" s="6"/>
      <c r="CM173" s="6"/>
      <c r="CN173" s="6"/>
      <c r="CO173" s="6"/>
      <c r="CP173" s="6"/>
      <c r="CQ173" s="6"/>
      <c r="CR173" s="6"/>
      <c r="CS173" s="6"/>
      <c r="CT173" s="6"/>
      <c r="CU173" s="6"/>
      <c r="CV173" s="6"/>
      <c r="CW173" s="6"/>
      <c r="CX173" s="6"/>
      <c r="CY173" s="6"/>
      <c r="CZ173" s="6"/>
      <c r="DA173" s="6"/>
      <c r="DB173" s="6"/>
      <c r="DC173" s="6"/>
      <c r="DD173" s="6"/>
      <c r="DE173" s="6"/>
      <c r="DF173" s="6"/>
      <c r="DG173" s="6"/>
      <c r="DH173" s="6"/>
      <c r="DI173" s="6"/>
      <c r="DJ173" s="6"/>
      <c r="DK173" s="6"/>
      <c r="DL173" s="6"/>
      <c r="DM173" s="6"/>
      <c r="DN173" s="6"/>
      <c r="DO173" s="6"/>
      <c r="DP173" s="6"/>
      <c r="DQ173" s="6"/>
      <c r="DR173" s="6"/>
      <c r="DS173" s="6"/>
      <c r="DT173" s="6"/>
      <c r="DU173" s="6"/>
      <c r="DV173" s="6"/>
      <c r="DW173" s="6"/>
      <c r="DX173" s="6"/>
      <c r="DY173" s="6"/>
      <c r="DZ173" s="6"/>
      <c r="EA173" s="6"/>
      <c r="EB173" s="6"/>
      <c r="EC173" s="6"/>
      <c r="ED173" s="6"/>
      <c r="EE173" s="6"/>
      <c r="EF173" s="6"/>
      <c r="EG173" s="6"/>
      <c r="EH173" s="6"/>
      <c r="EI173" s="6"/>
      <c r="EJ173" s="6"/>
      <c r="EK173" s="6"/>
      <c r="EL173" s="6"/>
      <c r="EM173" s="6"/>
      <c r="EN173" s="6"/>
      <c r="EO173" s="6"/>
      <c r="EP173" s="6"/>
      <c r="EQ173" s="6"/>
      <c r="ER173" s="6"/>
      <c r="ES173" s="6"/>
      <c r="ET173" s="6"/>
      <c r="EU173" s="6"/>
      <c r="EV173" s="6"/>
      <c r="EW173" s="6"/>
      <c r="EX173" s="6"/>
      <c r="EY173" s="6"/>
      <c r="EZ173" s="6"/>
      <c r="FA173" s="6"/>
      <c r="FB173" s="6"/>
      <c r="FC173" s="6"/>
      <c r="FD173" s="6"/>
      <c r="FE173" s="6"/>
      <c r="FF173" s="6"/>
      <c r="FG173" s="6"/>
      <c r="FH173" s="6"/>
      <c r="FI173" s="6"/>
      <c r="FJ173" s="6"/>
      <c r="FK173" s="6"/>
      <c r="FL173" s="6"/>
      <c r="FM173" s="6"/>
      <c r="FN173" s="6"/>
      <c r="FO173" s="6"/>
      <c r="FP173" s="6"/>
      <c r="FQ173" s="6"/>
      <c r="FR173" s="6"/>
      <c r="FS173" s="6"/>
      <c r="FT173" s="6"/>
      <c r="FU173" s="6"/>
      <c r="FV173" s="6"/>
      <c r="FW173" s="6"/>
      <c r="FX173" s="6"/>
      <c r="FY173" s="6"/>
      <c r="FZ173" s="6"/>
      <c r="GA173" s="6"/>
      <c r="GB173" s="6"/>
      <c r="GC173" s="6"/>
      <c r="GD173" s="6"/>
      <c r="GE173" s="6"/>
      <c r="GF173" s="6"/>
      <c r="GG173" s="6"/>
      <c r="GH173" s="6"/>
      <c r="GI173" s="6"/>
      <c r="GJ173" s="6"/>
      <c r="GK173" s="6"/>
      <c r="GL173" s="6"/>
      <c r="GM173" s="6"/>
      <c r="GN173" s="6"/>
      <c r="GO173" s="6"/>
      <c r="GP173" s="6"/>
      <c r="GQ173" s="6"/>
      <c r="GR173" s="6"/>
      <c r="GS173" s="6"/>
      <c r="GT173" s="6"/>
      <c r="GU173" s="6"/>
      <c r="GV173" s="6"/>
      <c r="GW173" s="6"/>
      <c r="GX173" s="6"/>
      <c r="GY173" s="6"/>
      <c r="GZ173" s="6"/>
      <c r="HA173" s="6"/>
      <c r="HB173" s="6"/>
      <c r="HC173" s="6"/>
      <c r="HD173" s="6"/>
      <c r="HE173" s="6"/>
      <c r="HF173" s="6"/>
      <c r="HG173" s="6"/>
      <c r="HH173" s="6"/>
      <c r="HI173" s="6"/>
      <c r="HJ173" s="6"/>
      <c r="HK173" s="6"/>
      <c r="HL173" s="6"/>
      <c r="HM173" s="6"/>
      <c r="HN173" s="6"/>
      <c r="HO173" s="6"/>
      <c r="HP173" s="6"/>
      <c r="HQ173" s="6"/>
      <c r="HR173" s="6"/>
      <c r="HS173" s="6"/>
      <c r="HT173" s="6"/>
      <c r="HU173" s="6"/>
      <c r="HV173" s="6"/>
      <c r="HW173" s="6"/>
      <c r="HX173" s="6"/>
      <c r="HY173" s="6"/>
      <c r="HZ173" s="6"/>
      <c r="IA173" s="6"/>
      <c r="IB173" s="6"/>
      <c r="IC173" s="6"/>
      <c r="ID173" s="6"/>
      <c r="IE173" s="6"/>
      <c r="IF173" s="6"/>
      <c r="IG173" s="6"/>
      <c r="IH173" s="6"/>
      <c r="II173" s="6"/>
    </row>
    <row r="174" spans="1:243" ht="12.75" customHeight="1" x14ac:dyDescent="0.2">
      <c r="A174" s="12" t="s">
        <v>218</v>
      </c>
      <c r="B174" s="18" t="s">
        <v>225</v>
      </c>
      <c r="C174" s="24"/>
      <c r="D174" s="15" t="s">
        <v>276</v>
      </c>
      <c r="E174" s="91">
        <v>16825</v>
      </c>
      <c r="F174" s="16">
        <f t="shared" si="14"/>
        <v>0</v>
      </c>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c r="BA174" s="6"/>
      <c r="BB174" s="6"/>
      <c r="BC174" s="6"/>
      <c r="BD174" s="6"/>
      <c r="BE174" s="6"/>
      <c r="BF174" s="6"/>
      <c r="BG174" s="6"/>
      <c r="BH174" s="6"/>
      <c r="BI174" s="6"/>
      <c r="BJ174" s="6"/>
      <c r="BK174" s="6"/>
      <c r="BL174" s="6"/>
      <c r="BM174" s="6"/>
      <c r="BN174" s="6"/>
      <c r="BO174" s="6"/>
      <c r="BP174" s="6"/>
      <c r="BQ174" s="6"/>
      <c r="BR174" s="6"/>
      <c r="BS174" s="6"/>
      <c r="BT174" s="6"/>
      <c r="BU174" s="6"/>
      <c r="BV174" s="6"/>
      <c r="BW174" s="6"/>
      <c r="BX174" s="6"/>
      <c r="BY174" s="6"/>
      <c r="BZ174" s="6"/>
      <c r="CA174" s="6"/>
      <c r="CB174" s="6"/>
      <c r="CC174" s="6"/>
      <c r="CD174" s="6"/>
      <c r="CE174" s="6"/>
      <c r="CF174" s="6"/>
      <c r="CG174" s="6"/>
      <c r="CH174" s="6"/>
      <c r="CI174" s="6"/>
      <c r="CJ174" s="6"/>
      <c r="CK174" s="6"/>
      <c r="CL174" s="6"/>
      <c r="CM174" s="6"/>
      <c r="CN174" s="6"/>
      <c r="CO174" s="6"/>
      <c r="CP174" s="6"/>
      <c r="CQ174" s="6"/>
      <c r="CR174" s="6"/>
      <c r="CS174" s="6"/>
      <c r="CT174" s="6"/>
      <c r="CU174" s="6"/>
      <c r="CV174" s="6"/>
      <c r="CW174" s="6"/>
      <c r="CX174" s="6"/>
      <c r="CY174" s="6"/>
      <c r="CZ174" s="6"/>
      <c r="DA174" s="6"/>
      <c r="DB174" s="6"/>
      <c r="DC174" s="6"/>
      <c r="DD174" s="6"/>
      <c r="DE174" s="6"/>
      <c r="DF174" s="6"/>
      <c r="DG174" s="6"/>
      <c r="DH174" s="6"/>
      <c r="DI174" s="6"/>
      <c r="DJ174" s="6"/>
      <c r="DK174" s="6"/>
      <c r="DL174" s="6"/>
      <c r="DM174" s="6"/>
      <c r="DN174" s="6"/>
      <c r="DO174" s="6"/>
      <c r="DP174" s="6"/>
      <c r="DQ174" s="6"/>
      <c r="DR174" s="6"/>
      <c r="DS174" s="6"/>
      <c r="DT174" s="6"/>
      <c r="DU174" s="6"/>
      <c r="DV174" s="6"/>
      <c r="DW174" s="6"/>
      <c r="DX174" s="6"/>
      <c r="DY174" s="6"/>
      <c r="DZ174" s="6"/>
      <c r="EA174" s="6"/>
      <c r="EB174" s="6"/>
      <c r="EC174" s="6"/>
      <c r="ED174" s="6"/>
      <c r="EE174" s="6"/>
      <c r="EF174" s="6"/>
      <c r="EG174" s="6"/>
      <c r="EH174" s="6"/>
      <c r="EI174" s="6"/>
      <c r="EJ174" s="6"/>
      <c r="EK174" s="6"/>
      <c r="EL174" s="6"/>
      <c r="EM174" s="6"/>
      <c r="EN174" s="6"/>
      <c r="EO174" s="6"/>
      <c r="EP174" s="6"/>
      <c r="EQ174" s="6"/>
      <c r="ER174" s="6"/>
      <c r="ES174" s="6"/>
      <c r="ET174" s="6"/>
      <c r="EU174" s="6"/>
      <c r="EV174" s="6"/>
      <c r="EW174" s="6"/>
      <c r="EX174" s="6"/>
      <c r="EY174" s="6"/>
      <c r="EZ174" s="6"/>
      <c r="FA174" s="6"/>
      <c r="FB174" s="6"/>
      <c r="FC174" s="6"/>
      <c r="FD174" s="6"/>
      <c r="FE174" s="6"/>
      <c r="FF174" s="6"/>
      <c r="FG174" s="6"/>
      <c r="FH174" s="6"/>
      <c r="FI174" s="6"/>
      <c r="FJ174" s="6"/>
      <c r="FK174" s="6"/>
      <c r="FL174" s="6"/>
      <c r="FM174" s="6"/>
      <c r="FN174" s="6"/>
      <c r="FO174" s="6"/>
      <c r="FP174" s="6"/>
      <c r="FQ174" s="6"/>
      <c r="FR174" s="6"/>
      <c r="FS174" s="6"/>
      <c r="FT174" s="6"/>
      <c r="FU174" s="6"/>
      <c r="FV174" s="6"/>
      <c r="FW174" s="6"/>
      <c r="FX174" s="6"/>
      <c r="FY174" s="6"/>
      <c r="FZ174" s="6"/>
      <c r="GA174" s="6"/>
      <c r="GB174" s="6"/>
      <c r="GC174" s="6"/>
      <c r="GD174" s="6"/>
      <c r="GE174" s="6"/>
      <c r="GF174" s="6"/>
      <c r="GG174" s="6"/>
      <c r="GH174" s="6"/>
      <c r="GI174" s="6"/>
      <c r="GJ174" s="6"/>
      <c r="GK174" s="6"/>
      <c r="GL174" s="6"/>
      <c r="GM174" s="6"/>
      <c r="GN174" s="6"/>
      <c r="GO174" s="6"/>
      <c r="GP174" s="6"/>
      <c r="GQ174" s="6"/>
      <c r="GR174" s="6"/>
      <c r="GS174" s="6"/>
      <c r="GT174" s="6"/>
      <c r="GU174" s="6"/>
      <c r="GV174" s="6"/>
      <c r="GW174" s="6"/>
      <c r="GX174" s="6"/>
      <c r="GY174" s="6"/>
      <c r="GZ174" s="6"/>
      <c r="HA174" s="6"/>
      <c r="HB174" s="6"/>
      <c r="HC174" s="6"/>
      <c r="HD174" s="6"/>
      <c r="HE174" s="6"/>
      <c r="HF174" s="6"/>
      <c r="HG174" s="6"/>
      <c r="HH174" s="6"/>
      <c r="HI174" s="6"/>
      <c r="HJ174" s="6"/>
      <c r="HK174" s="6"/>
      <c r="HL174" s="6"/>
      <c r="HM174" s="6"/>
      <c r="HN174" s="6"/>
      <c r="HO174" s="6"/>
      <c r="HP174" s="6"/>
      <c r="HQ174" s="6"/>
      <c r="HR174" s="6"/>
      <c r="HS174" s="6"/>
      <c r="HT174" s="6"/>
      <c r="HU174" s="6"/>
      <c r="HV174" s="6"/>
      <c r="HW174" s="6"/>
      <c r="HX174" s="6"/>
      <c r="HY174" s="6"/>
      <c r="HZ174" s="6"/>
      <c r="IA174" s="6"/>
      <c r="IB174" s="6"/>
      <c r="IC174" s="6"/>
      <c r="ID174" s="6"/>
      <c r="IE174" s="6"/>
      <c r="IF174" s="6"/>
      <c r="IG174" s="6"/>
      <c r="IH174" s="6"/>
      <c r="II174" s="6"/>
    </row>
    <row r="175" spans="1:243" x14ac:dyDescent="0.2">
      <c r="A175" s="12" t="s">
        <v>219</v>
      </c>
      <c r="B175" s="18" t="s">
        <v>223</v>
      </c>
      <c r="C175" s="24"/>
      <c r="D175" s="15" t="s">
        <v>276</v>
      </c>
      <c r="E175" s="91">
        <v>79</v>
      </c>
      <c r="F175" s="16">
        <f t="shared" si="14"/>
        <v>0</v>
      </c>
    </row>
    <row r="176" spans="1:243" x14ac:dyDescent="0.2">
      <c r="A176" s="12" t="s">
        <v>220</v>
      </c>
      <c r="B176" s="18" t="s">
        <v>224</v>
      </c>
      <c r="C176" s="24"/>
      <c r="D176" s="15" t="s">
        <v>276</v>
      </c>
      <c r="E176" s="91">
        <v>318</v>
      </c>
      <c r="F176" s="16">
        <f t="shared" si="14"/>
        <v>0</v>
      </c>
    </row>
    <row r="177" spans="1:244" x14ac:dyDescent="0.2">
      <c r="A177" s="12" t="s">
        <v>221</v>
      </c>
      <c r="B177" s="18" t="s">
        <v>396</v>
      </c>
      <c r="C177" s="24"/>
      <c r="D177" s="15" t="s">
        <v>276</v>
      </c>
      <c r="E177" s="91">
        <v>688</v>
      </c>
      <c r="F177" s="16">
        <f t="shared" si="14"/>
        <v>0</v>
      </c>
    </row>
    <row r="178" spans="1:244" ht="20.100000000000001" customHeight="1" thickBot="1" x14ac:dyDescent="0.25">
      <c r="A178" s="20" t="s">
        <v>141</v>
      </c>
      <c r="B178" s="21" t="s">
        <v>20</v>
      </c>
      <c r="C178" s="22"/>
      <c r="D178" s="22"/>
      <c r="E178" s="92"/>
      <c r="F178" s="23"/>
    </row>
    <row r="179" spans="1:244" ht="12.75" customHeight="1" x14ac:dyDescent="0.2">
      <c r="A179" s="36" t="s">
        <v>257</v>
      </c>
      <c r="B179" s="17" t="s">
        <v>239</v>
      </c>
      <c r="C179" s="25"/>
      <c r="D179" s="15" t="s">
        <v>63</v>
      </c>
      <c r="E179" s="91">
        <v>203</v>
      </c>
      <c r="F179" s="16">
        <f>C179*E179</f>
        <v>0</v>
      </c>
    </row>
    <row r="180" spans="1:244" ht="12.75" customHeight="1" x14ac:dyDescent="0.2">
      <c r="A180" s="37" t="s">
        <v>258</v>
      </c>
      <c r="B180" s="18" t="s">
        <v>240</v>
      </c>
      <c r="C180" s="24"/>
      <c r="D180" s="15" t="s">
        <v>63</v>
      </c>
      <c r="E180" s="91">
        <v>227</v>
      </c>
      <c r="F180" s="16">
        <f t="shared" ref="F180:F197" si="15">C180*E180</f>
        <v>0</v>
      </c>
    </row>
    <row r="181" spans="1:244" ht="12.75" customHeight="1" x14ac:dyDescent="0.2">
      <c r="A181" s="18" t="s">
        <v>308</v>
      </c>
      <c r="B181" s="18" t="s">
        <v>53</v>
      </c>
      <c r="C181" s="24"/>
      <c r="D181" s="15" t="s">
        <v>63</v>
      </c>
      <c r="E181" s="91">
        <v>202</v>
      </c>
      <c r="F181" s="16">
        <f t="shared" si="15"/>
        <v>0</v>
      </c>
    </row>
    <row r="182" spans="1:244" ht="25.5" x14ac:dyDescent="0.2">
      <c r="A182" s="18" t="s">
        <v>309</v>
      </c>
      <c r="B182" s="18" t="s">
        <v>286</v>
      </c>
      <c r="C182" s="24"/>
      <c r="D182" s="15" t="s">
        <v>63</v>
      </c>
      <c r="E182" s="91">
        <v>254</v>
      </c>
      <c r="F182" s="16">
        <f t="shared" si="15"/>
        <v>0</v>
      </c>
    </row>
    <row r="183" spans="1:244" ht="12.75" customHeight="1" x14ac:dyDescent="0.2">
      <c r="A183" s="37" t="s">
        <v>41</v>
      </c>
      <c r="B183" s="18" t="s">
        <v>54</v>
      </c>
      <c r="C183" s="24"/>
      <c r="D183" s="15" t="s">
        <v>63</v>
      </c>
      <c r="E183" s="91">
        <v>112</v>
      </c>
      <c r="F183" s="16">
        <f t="shared" si="15"/>
        <v>0</v>
      </c>
    </row>
    <row r="184" spans="1:244" ht="12.75" customHeight="1" x14ac:dyDescent="0.2">
      <c r="A184" s="38" t="s">
        <v>235</v>
      </c>
      <c r="B184" s="18" t="s">
        <v>55</v>
      </c>
      <c r="C184" s="24"/>
      <c r="D184" s="15" t="s">
        <v>63</v>
      </c>
      <c r="E184" s="91">
        <v>27</v>
      </c>
      <c r="F184" s="16">
        <f t="shared" si="15"/>
        <v>0</v>
      </c>
    </row>
    <row r="185" spans="1:244" ht="12.75" customHeight="1" x14ac:dyDescent="0.2">
      <c r="A185" s="39" t="s">
        <v>232</v>
      </c>
      <c r="B185" s="18" t="s">
        <v>56</v>
      </c>
      <c r="C185" s="24"/>
      <c r="D185" s="15" t="s">
        <v>63</v>
      </c>
      <c r="E185" s="91">
        <v>91</v>
      </c>
      <c r="F185" s="16">
        <f t="shared" si="15"/>
        <v>0</v>
      </c>
    </row>
    <row r="186" spans="1:244" s="4" customFormat="1" x14ac:dyDescent="0.2">
      <c r="A186" s="38" t="s">
        <v>236</v>
      </c>
      <c r="B186" s="18" t="s">
        <v>57</v>
      </c>
      <c r="C186" s="24"/>
      <c r="D186" s="15" t="s">
        <v>63</v>
      </c>
      <c r="E186" s="91">
        <v>32</v>
      </c>
      <c r="F186" s="16">
        <f t="shared" si="15"/>
        <v>0</v>
      </c>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c r="DC186" s="1"/>
      <c r="DD186" s="1"/>
      <c r="DE186" s="1"/>
      <c r="DF186" s="1"/>
      <c r="DG186" s="1"/>
      <c r="DH186" s="1"/>
      <c r="DI186" s="1"/>
      <c r="DJ186" s="1"/>
      <c r="DK186" s="1"/>
      <c r="DL186" s="1"/>
      <c r="DM186" s="1"/>
      <c r="DN186" s="1"/>
      <c r="DO186" s="1"/>
      <c r="DP186" s="1"/>
      <c r="DQ186" s="1"/>
      <c r="DR186" s="1"/>
      <c r="DS186" s="1"/>
      <c r="DT186" s="1"/>
      <c r="DU186" s="1"/>
      <c r="DV186" s="1"/>
      <c r="DW186" s="1"/>
      <c r="DX186" s="1"/>
      <c r="DY186" s="1"/>
      <c r="DZ186" s="1"/>
      <c r="EA186" s="1"/>
      <c r="EB186" s="1"/>
      <c r="EC186" s="1"/>
      <c r="ED186" s="1"/>
      <c r="EE186" s="1"/>
      <c r="EF186" s="1"/>
      <c r="EG186" s="1"/>
      <c r="EH186" s="1"/>
      <c r="EI186" s="1"/>
      <c r="EJ186" s="1"/>
      <c r="EK186" s="1"/>
      <c r="EL186" s="1"/>
      <c r="EM186" s="1"/>
      <c r="EN186" s="1"/>
      <c r="EO186" s="1"/>
      <c r="EP186" s="1"/>
      <c r="EQ186" s="1"/>
      <c r="ER186" s="1"/>
      <c r="ES186" s="1"/>
      <c r="ET186" s="1"/>
      <c r="EU186" s="1"/>
      <c r="EV186" s="1"/>
      <c r="EW186" s="1"/>
      <c r="EX186" s="1"/>
      <c r="EY186" s="1"/>
      <c r="EZ186" s="1"/>
      <c r="FA186" s="1"/>
      <c r="FB186" s="1"/>
      <c r="FC186" s="1"/>
      <c r="FD186" s="1"/>
      <c r="FE186" s="1"/>
      <c r="FF186" s="1"/>
      <c r="FG186" s="1"/>
      <c r="FH186" s="1"/>
      <c r="FI186" s="1"/>
      <c r="FJ186" s="1"/>
      <c r="FK186" s="1"/>
      <c r="FL186" s="1"/>
      <c r="FM186" s="1"/>
      <c r="FN186" s="1"/>
      <c r="FO186" s="1"/>
      <c r="FP186" s="1"/>
      <c r="FQ186" s="1"/>
      <c r="FR186" s="1"/>
      <c r="FS186" s="1"/>
      <c r="FT186" s="1"/>
      <c r="FU186" s="1"/>
      <c r="FV186" s="1"/>
      <c r="FW186" s="1"/>
      <c r="FX186" s="1"/>
      <c r="FY186" s="1"/>
      <c r="FZ186" s="1"/>
      <c r="GA186" s="1"/>
      <c r="GB186" s="1"/>
      <c r="GC186" s="1"/>
      <c r="GD186" s="1"/>
      <c r="GE186" s="1"/>
      <c r="GF186" s="1"/>
      <c r="GG186" s="1"/>
      <c r="GH186" s="1"/>
      <c r="GI186" s="1"/>
      <c r="GJ186" s="1"/>
      <c r="GK186" s="1"/>
      <c r="GL186" s="1"/>
      <c r="GM186" s="1"/>
      <c r="GN186" s="1"/>
      <c r="GO186" s="1"/>
      <c r="GP186" s="1"/>
      <c r="GQ186" s="1"/>
      <c r="GR186" s="1"/>
      <c r="GS186" s="1"/>
      <c r="GT186" s="1"/>
      <c r="GU186" s="1"/>
      <c r="GV186" s="1"/>
      <c r="GW186" s="1"/>
      <c r="GX186" s="1"/>
      <c r="GY186" s="1"/>
      <c r="GZ186" s="1"/>
      <c r="HA186" s="1"/>
      <c r="HB186" s="1"/>
      <c r="HC186" s="1"/>
      <c r="HD186" s="1"/>
      <c r="HE186" s="1"/>
      <c r="HF186" s="1"/>
      <c r="HG186" s="1"/>
      <c r="HH186" s="1"/>
      <c r="HI186" s="1"/>
      <c r="HJ186" s="1"/>
      <c r="HK186" s="1"/>
      <c r="HL186" s="1"/>
      <c r="HM186" s="1"/>
      <c r="HN186" s="1"/>
      <c r="HO186" s="1"/>
      <c r="HP186" s="1"/>
      <c r="HQ186" s="1"/>
      <c r="HR186" s="1"/>
      <c r="HS186" s="1"/>
      <c r="HT186" s="1"/>
      <c r="HU186" s="1"/>
      <c r="HV186" s="1"/>
      <c r="HW186" s="1"/>
      <c r="HX186" s="1"/>
      <c r="HY186" s="1"/>
      <c r="HZ186" s="1"/>
      <c r="IA186" s="1"/>
      <c r="IB186" s="1"/>
      <c r="IC186" s="1"/>
      <c r="ID186" s="1"/>
      <c r="IE186" s="1"/>
      <c r="IF186" s="1"/>
      <c r="IG186" s="1"/>
      <c r="IH186" s="1"/>
      <c r="II186" s="1"/>
      <c r="IJ186" s="1"/>
    </row>
    <row r="187" spans="1:244" x14ac:dyDescent="0.2">
      <c r="A187" s="38" t="s">
        <v>237</v>
      </c>
      <c r="B187" s="18" t="s">
        <v>58</v>
      </c>
      <c r="C187" s="24"/>
      <c r="D187" s="15" t="s">
        <v>63</v>
      </c>
      <c r="E187" s="91">
        <v>32</v>
      </c>
      <c r="F187" s="16">
        <f t="shared" si="15"/>
        <v>0</v>
      </c>
      <c r="IJ187" s="4"/>
    </row>
    <row r="188" spans="1:244" x14ac:dyDescent="0.2">
      <c r="A188" s="37" t="s">
        <v>45</v>
      </c>
      <c r="B188" s="18" t="s">
        <v>21</v>
      </c>
      <c r="C188" s="24"/>
      <c r="D188" s="15" t="s">
        <v>63</v>
      </c>
      <c r="E188" s="91">
        <v>156</v>
      </c>
      <c r="F188" s="16">
        <f t="shared" si="15"/>
        <v>0</v>
      </c>
    </row>
    <row r="189" spans="1:244" s="4" customFormat="1" x14ac:dyDescent="0.2">
      <c r="A189" s="37" t="s">
        <v>42</v>
      </c>
      <c r="B189" s="18" t="s">
        <v>22</v>
      </c>
      <c r="C189" s="24"/>
      <c r="D189" s="15" t="s">
        <v>63</v>
      </c>
      <c r="E189" s="91">
        <v>914</v>
      </c>
      <c r="F189" s="16">
        <f t="shared" si="15"/>
        <v>0</v>
      </c>
    </row>
    <row r="190" spans="1:244" x14ac:dyDescent="0.2">
      <c r="A190" s="37" t="s">
        <v>380</v>
      </c>
      <c r="B190" s="18" t="s">
        <v>23</v>
      </c>
      <c r="C190" s="24"/>
      <c r="D190" s="15" t="s">
        <v>63</v>
      </c>
      <c r="E190" s="91">
        <v>972</v>
      </c>
      <c r="F190" s="16">
        <f t="shared" si="15"/>
        <v>0</v>
      </c>
    </row>
    <row r="191" spans="1:244" x14ac:dyDescent="0.2">
      <c r="A191" s="37" t="s">
        <v>226</v>
      </c>
      <c r="B191" s="18" t="s">
        <v>24</v>
      </c>
      <c r="C191" s="24"/>
      <c r="D191" s="15" t="s">
        <v>63</v>
      </c>
      <c r="E191" s="91">
        <v>141</v>
      </c>
      <c r="F191" s="16">
        <f t="shared" si="15"/>
        <v>0</v>
      </c>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c r="CZ191" s="4"/>
      <c r="DA191" s="4"/>
      <c r="DB191" s="4"/>
      <c r="DC191" s="4"/>
      <c r="DD191" s="4"/>
      <c r="DE191" s="4"/>
      <c r="DF191" s="4"/>
      <c r="DG191" s="4"/>
      <c r="DH191" s="4"/>
      <c r="DI191" s="4"/>
      <c r="DJ191" s="4"/>
      <c r="DK191" s="4"/>
      <c r="DL191" s="4"/>
      <c r="DM191" s="4"/>
      <c r="DN191" s="4"/>
      <c r="DO191" s="4"/>
      <c r="DP191" s="4"/>
      <c r="DQ191" s="4"/>
      <c r="DR191" s="4"/>
      <c r="DS191" s="4"/>
      <c r="DT191" s="4"/>
      <c r="DU191" s="4"/>
      <c r="DV191" s="4"/>
      <c r="DW191" s="4"/>
      <c r="DX191" s="4"/>
      <c r="DY191" s="4"/>
      <c r="DZ191" s="4"/>
      <c r="EA191" s="4"/>
      <c r="EB191" s="4"/>
      <c r="EC191" s="4"/>
      <c r="ED191" s="4"/>
      <c r="EE191" s="4"/>
      <c r="EF191" s="4"/>
      <c r="EG191" s="4"/>
      <c r="EH191" s="4"/>
      <c r="EI191" s="4"/>
      <c r="EJ191" s="4"/>
      <c r="EK191" s="4"/>
      <c r="EL191" s="4"/>
      <c r="EM191" s="4"/>
      <c r="EN191" s="4"/>
      <c r="EO191" s="4"/>
      <c r="EP191" s="4"/>
      <c r="EQ191" s="4"/>
      <c r="ER191" s="4"/>
      <c r="ES191" s="4"/>
      <c r="ET191" s="4"/>
      <c r="EU191" s="4"/>
      <c r="EV191" s="4"/>
      <c r="EW191" s="4"/>
      <c r="EX191" s="4"/>
      <c r="EY191" s="4"/>
      <c r="EZ191" s="4"/>
      <c r="FA191" s="4"/>
      <c r="FB191" s="4"/>
      <c r="FC191" s="4"/>
      <c r="FD191" s="4"/>
      <c r="FE191" s="4"/>
      <c r="FF191" s="4"/>
      <c r="FG191" s="4"/>
      <c r="FH191" s="4"/>
      <c r="FI191" s="4"/>
      <c r="FJ191" s="4"/>
      <c r="FK191" s="4"/>
      <c r="FL191" s="4"/>
      <c r="FM191" s="4"/>
      <c r="FN191" s="4"/>
      <c r="FO191" s="4"/>
      <c r="FP191" s="4"/>
      <c r="FQ191" s="4"/>
      <c r="FR191" s="4"/>
      <c r="FS191" s="4"/>
      <c r="FT191" s="4"/>
      <c r="FU191" s="4"/>
      <c r="FV191" s="4"/>
      <c r="FW191" s="4"/>
      <c r="FX191" s="4"/>
      <c r="FY191" s="4"/>
      <c r="FZ191" s="4"/>
      <c r="GA191" s="4"/>
      <c r="GB191" s="4"/>
      <c r="GC191" s="4"/>
      <c r="GD191" s="4"/>
      <c r="GE191" s="4"/>
      <c r="GF191" s="4"/>
      <c r="GG191" s="4"/>
      <c r="GH191" s="4"/>
      <c r="GI191" s="4"/>
      <c r="GJ191" s="4"/>
      <c r="GK191" s="4"/>
      <c r="GL191" s="4"/>
      <c r="GM191" s="4"/>
      <c r="GN191" s="4"/>
      <c r="GO191" s="4"/>
      <c r="GP191" s="4"/>
      <c r="GQ191" s="4"/>
      <c r="GR191" s="4"/>
      <c r="GS191" s="4"/>
      <c r="GT191" s="4"/>
      <c r="GU191" s="4"/>
      <c r="GV191" s="4"/>
      <c r="GW191" s="4"/>
      <c r="GX191" s="4"/>
      <c r="GY191" s="4"/>
      <c r="GZ191" s="4"/>
      <c r="HA191" s="4"/>
      <c r="HB191" s="4"/>
      <c r="HC191" s="4"/>
      <c r="HD191" s="4"/>
      <c r="HE191" s="4"/>
      <c r="HF191" s="4"/>
      <c r="HG191" s="4"/>
      <c r="HH191" s="4"/>
      <c r="HI191" s="4"/>
      <c r="HJ191" s="4"/>
      <c r="HK191" s="4"/>
      <c r="HL191" s="4"/>
      <c r="HM191" s="4"/>
      <c r="HN191" s="4"/>
      <c r="HO191" s="4"/>
      <c r="HP191" s="4"/>
      <c r="HQ191" s="4"/>
      <c r="HR191" s="4"/>
      <c r="HS191" s="4"/>
      <c r="HT191" s="4"/>
      <c r="HU191" s="4"/>
      <c r="HV191" s="4"/>
      <c r="HW191" s="4"/>
      <c r="HX191" s="4"/>
      <c r="HY191" s="4"/>
      <c r="HZ191" s="4"/>
      <c r="IA191" s="4"/>
      <c r="IB191" s="4"/>
      <c r="IC191" s="4"/>
      <c r="ID191" s="4"/>
      <c r="IE191" s="4"/>
      <c r="IF191" s="4"/>
      <c r="IG191" s="4"/>
      <c r="IH191" s="4"/>
      <c r="II191" s="4"/>
    </row>
    <row r="192" spans="1:244" s="4" customFormat="1" ht="25.5" x14ac:dyDescent="0.2">
      <c r="A192" s="37" t="s">
        <v>233</v>
      </c>
      <c r="B192" s="18" t="s">
        <v>25</v>
      </c>
      <c r="C192" s="24"/>
      <c r="D192" s="15" t="s">
        <v>63</v>
      </c>
      <c r="E192" s="91">
        <v>614</v>
      </c>
      <c r="F192" s="16">
        <f t="shared" si="15"/>
        <v>0</v>
      </c>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c r="DO192" s="1"/>
      <c r="DP192" s="1"/>
      <c r="DQ192" s="1"/>
      <c r="DR192" s="1"/>
      <c r="DS192" s="1"/>
      <c r="DT192" s="1"/>
      <c r="DU192" s="1"/>
      <c r="DV192" s="1"/>
      <c r="DW192" s="1"/>
      <c r="DX192" s="1"/>
      <c r="DY192" s="1"/>
      <c r="DZ192" s="1"/>
      <c r="EA192" s="1"/>
      <c r="EB192" s="1"/>
      <c r="EC192" s="1"/>
      <c r="ED192" s="1"/>
      <c r="EE192" s="1"/>
      <c r="EF192" s="1"/>
      <c r="EG192" s="1"/>
      <c r="EH192" s="1"/>
      <c r="EI192" s="1"/>
      <c r="EJ192" s="1"/>
      <c r="EK192" s="1"/>
      <c r="EL192" s="1"/>
      <c r="EM192" s="1"/>
      <c r="EN192" s="1"/>
      <c r="EO192" s="1"/>
      <c r="EP192" s="1"/>
      <c r="EQ192" s="1"/>
      <c r="ER192" s="1"/>
      <c r="ES192" s="1"/>
      <c r="ET192" s="1"/>
      <c r="EU192" s="1"/>
      <c r="EV192" s="1"/>
      <c r="EW192" s="1"/>
      <c r="EX192" s="1"/>
      <c r="EY192" s="1"/>
      <c r="EZ192" s="1"/>
      <c r="FA192" s="1"/>
      <c r="FB192" s="1"/>
      <c r="FC192" s="1"/>
      <c r="FD192" s="1"/>
      <c r="FE192" s="1"/>
      <c r="FF192" s="1"/>
      <c r="FG192" s="1"/>
      <c r="FH192" s="1"/>
      <c r="FI192" s="1"/>
      <c r="FJ192" s="1"/>
      <c r="FK192" s="1"/>
      <c r="FL192" s="1"/>
      <c r="FM192" s="1"/>
      <c r="FN192" s="1"/>
      <c r="FO192" s="1"/>
      <c r="FP192" s="1"/>
      <c r="FQ192" s="1"/>
      <c r="FR192" s="1"/>
      <c r="FS192" s="1"/>
      <c r="FT192" s="1"/>
      <c r="FU192" s="1"/>
      <c r="FV192" s="1"/>
      <c r="FW192" s="1"/>
      <c r="FX192" s="1"/>
      <c r="FY192" s="1"/>
      <c r="FZ192" s="1"/>
      <c r="GA192" s="1"/>
      <c r="GB192" s="1"/>
      <c r="GC192" s="1"/>
      <c r="GD192" s="1"/>
      <c r="GE192" s="1"/>
      <c r="GF192" s="1"/>
      <c r="GG192" s="1"/>
      <c r="GH192" s="1"/>
      <c r="GI192" s="1"/>
      <c r="GJ192" s="1"/>
      <c r="GK192" s="1"/>
      <c r="GL192" s="1"/>
      <c r="GM192" s="1"/>
      <c r="GN192" s="1"/>
      <c r="GO192" s="1"/>
      <c r="GP192" s="1"/>
      <c r="GQ192" s="1"/>
      <c r="GR192" s="1"/>
      <c r="GS192" s="1"/>
      <c r="GT192" s="1"/>
      <c r="GU192" s="1"/>
      <c r="GV192" s="1"/>
      <c r="GW192" s="1"/>
      <c r="GX192" s="1"/>
      <c r="GY192" s="1"/>
      <c r="GZ192" s="1"/>
      <c r="HA192" s="1"/>
      <c r="HB192" s="1"/>
      <c r="HC192" s="1"/>
      <c r="HD192" s="1"/>
      <c r="HE192" s="1"/>
      <c r="HF192" s="1"/>
      <c r="HG192" s="1"/>
      <c r="HH192" s="1"/>
      <c r="HI192" s="1"/>
      <c r="HJ192" s="1"/>
      <c r="HK192" s="1"/>
      <c r="HL192" s="1"/>
      <c r="HM192" s="1"/>
      <c r="HN192" s="1"/>
      <c r="HO192" s="1"/>
      <c r="HP192" s="1"/>
      <c r="HQ192" s="1"/>
      <c r="HR192" s="1"/>
      <c r="HS192" s="1"/>
      <c r="HT192" s="1"/>
      <c r="HU192" s="1"/>
      <c r="HV192" s="1"/>
      <c r="HW192" s="1"/>
      <c r="HX192" s="1"/>
      <c r="HY192" s="1"/>
      <c r="HZ192" s="1"/>
      <c r="IA192" s="1"/>
      <c r="IB192" s="1"/>
      <c r="IC192" s="1"/>
      <c r="ID192" s="1"/>
      <c r="IE192" s="1"/>
      <c r="IF192" s="1"/>
      <c r="IG192" s="1"/>
      <c r="IH192" s="1"/>
      <c r="II192" s="1"/>
      <c r="IJ192" s="1"/>
    </row>
    <row r="193" spans="1:243" s="4" customFormat="1" x14ac:dyDescent="0.2">
      <c r="A193" s="37" t="s">
        <v>381</v>
      </c>
      <c r="B193" s="18" t="s">
        <v>26</v>
      </c>
      <c r="C193" s="24"/>
      <c r="D193" s="15" t="s">
        <v>63</v>
      </c>
      <c r="E193" s="91">
        <v>600</v>
      </c>
      <c r="F193" s="16">
        <f t="shared" si="15"/>
        <v>0</v>
      </c>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c r="DF193" s="1"/>
      <c r="DG193" s="1"/>
      <c r="DH193" s="1"/>
      <c r="DI193" s="1"/>
      <c r="DJ193" s="1"/>
      <c r="DK193" s="1"/>
      <c r="DL193" s="1"/>
      <c r="DM193" s="1"/>
      <c r="DN193" s="1"/>
      <c r="DO193" s="1"/>
      <c r="DP193" s="1"/>
      <c r="DQ193" s="1"/>
      <c r="DR193" s="1"/>
      <c r="DS193" s="1"/>
      <c r="DT193" s="1"/>
      <c r="DU193" s="1"/>
      <c r="DV193" s="1"/>
      <c r="DW193" s="1"/>
      <c r="DX193" s="1"/>
      <c r="DY193" s="1"/>
      <c r="DZ193" s="1"/>
      <c r="EA193" s="1"/>
      <c r="EB193" s="1"/>
      <c r="EC193" s="1"/>
      <c r="ED193" s="1"/>
      <c r="EE193" s="1"/>
      <c r="EF193" s="1"/>
      <c r="EG193" s="1"/>
      <c r="EH193" s="1"/>
      <c r="EI193" s="1"/>
      <c r="EJ193" s="1"/>
      <c r="EK193" s="1"/>
      <c r="EL193" s="1"/>
      <c r="EM193" s="1"/>
      <c r="EN193" s="1"/>
      <c r="EO193" s="1"/>
      <c r="EP193" s="1"/>
      <c r="EQ193" s="1"/>
      <c r="ER193" s="1"/>
      <c r="ES193" s="1"/>
      <c r="ET193" s="1"/>
      <c r="EU193" s="1"/>
      <c r="EV193" s="1"/>
      <c r="EW193" s="1"/>
      <c r="EX193" s="1"/>
      <c r="EY193" s="1"/>
      <c r="EZ193" s="1"/>
      <c r="FA193" s="1"/>
      <c r="FB193" s="1"/>
      <c r="FC193" s="1"/>
      <c r="FD193" s="1"/>
      <c r="FE193" s="1"/>
      <c r="FF193" s="1"/>
      <c r="FG193" s="1"/>
      <c r="FH193" s="1"/>
      <c r="FI193" s="1"/>
      <c r="FJ193" s="1"/>
      <c r="FK193" s="1"/>
      <c r="FL193" s="1"/>
      <c r="FM193" s="1"/>
      <c r="FN193" s="1"/>
      <c r="FO193" s="1"/>
      <c r="FP193" s="1"/>
      <c r="FQ193" s="1"/>
      <c r="FR193" s="1"/>
      <c r="FS193" s="1"/>
      <c r="FT193" s="1"/>
      <c r="FU193" s="1"/>
      <c r="FV193" s="1"/>
      <c r="FW193" s="1"/>
      <c r="FX193" s="1"/>
      <c r="FY193" s="1"/>
      <c r="FZ193" s="1"/>
      <c r="GA193" s="1"/>
      <c r="GB193" s="1"/>
      <c r="GC193" s="1"/>
      <c r="GD193" s="1"/>
      <c r="GE193" s="1"/>
      <c r="GF193" s="1"/>
      <c r="GG193" s="1"/>
      <c r="GH193" s="1"/>
      <c r="GI193" s="1"/>
      <c r="GJ193" s="1"/>
      <c r="GK193" s="1"/>
      <c r="GL193" s="1"/>
      <c r="GM193" s="1"/>
      <c r="GN193" s="1"/>
      <c r="GO193" s="1"/>
      <c r="GP193" s="1"/>
      <c r="GQ193" s="1"/>
      <c r="GR193" s="1"/>
      <c r="GS193" s="1"/>
      <c r="GT193" s="1"/>
      <c r="GU193" s="1"/>
      <c r="GV193" s="1"/>
      <c r="GW193" s="1"/>
      <c r="GX193" s="1"/>
      <c r="GY193" s="1"/>
      <c r="GZ193" s="1"/>
      <c r="HA193" s="1"/>
      <c r="HB193" s="1"/>
      <c r="HC193" s="1"/>
      <c r="HD193" s="1"/>
      <c r="HE193" s="1"/>
      <c r="HF193" s="1"/>
      <c r="HG193" s="1"/>
      <c r="HH193" s="1"/>
      <c r="HI193" s="1"/>
      <c r="HJ193" s="1"/>
      <c r="HK193" s="1"/>
      <c r="HL193" s="1"/>
      <c r="HM193" s="1"/>
      <c r="HN193" s="1"/>
      <c r="HO193" s="1"/>
      <c r="HP193" s="1"/>
      <c r="HQ193" s="1"/>
      <c r="HR193" s="1"/>
      <c r="HS193" s="1"/>
      <c r="HT193" s="1"/>
      <c r="HU193" s="1"/>
      <c r="HV193" s="1"/>
      <c r="HW193" s="1"/>
      <c r="HX193" s="1"/>
      <c r="HY193" s="1"/>
      <c r="HZ193" s="1"/>
      <c r="IA193" s="1"/>
      <c r="IB193" s="1"/>
      <c r="IC193" s="1"/>
      <c r="ID193" s="1"/>
      <c r="IE193" s="1"/>
      <c r="IF193" s="1"/>
      <c r="IG193" s="1"/>
      <c r="IH193" s="1"/>
      <c r="II193" s="1"/>
    </row>
    <row r="194" spans="1:243" s="4" customFormat="1" x14ac:dyDescent="0.2">
      <c r="A194" s="37" t="s">
        <v>382</v>
      </c>
      <c r="B194" s="18" t="s">
        <v>292</v>
      </c>
      <c r="C194" s="24"/>
      <c r="D194" s="15" t="s">
        <v>63</v>
      </c>
      <c r="E194" s="91">
        <v>550</v>
      </c>
      <c r="F194" s="16">
        <f t="shared" si="15"/>
        <v>0</v>
      </c>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c r="DC194" s="1"/>
      <c r="DD194" s="1"/>
      <c r="DE194" s="1"/>
      <c r="DF194" s="1"/>
      <c r="DG194" s="1"/>
      <c r="DH194" s="1"/>
      <c r="DI194" s="1"/>
      <c r="DJ194" s="1"/>
      <c r="DK194" s="1"/>
      <c r="DL194" s="1"/>
      <c r="DM194" s="1"/>
      <c r="DN194" s="1"/>
      <c r="DO194" s="1"/>
      <c r="DP194" s="1"/>
      <c r="DQ194" s="1"/>
      <c r="DR194" s="1"/>
      <c r="DS194" s="1"/>
      <c r="DT194" s="1"/>
      <c r="DU194" s="1"/>
      <c r="DV194" s="1"/>
      <c r="DW194" s="1"/>
      <c r="DX194" s="1"/>
      <c r="DY194" s="1"/>
      <c r="DZ194" s="1"/>
      <c r="EA194" s="1"/>
      <c r="EB194" s="1"/>
      <c r="EC194" s="1"/>
      <c r="ED194" s="1"/>
      <c r="EE194" s="1"/>
      <c r="EF194" s="1"/>
      <c r="EG194" s="1"/>
      <c r="EH194" s="1"/>
      <c r="EI194" s="1"/>
      <c r="EJ194" s="1"/>
      <c r="EK194" s="1"/>
      <c r="EL194" s="1"/>
      <c r="EM194" s="1"/>
      <c r="EN194" s="1"/>
      <c r="EO194" s="1"/>
      <c r="EP194" s="1"/>
      <c r="EQ194" s="1"/>
      <c r="ER194" s="1"/>
      <c r="ES194" s="1"/>
      <c r="ET194" s="1"/>
      <c r="EU194" s="1"/>
      <c r="EV194" s="1"/>
      <c r="EW194" s="1"/>
      <c r="EX194" s="1"/>
      <c r="EY194" s="1"/>
      <c r="EZ194" s="1"/>
      <c r="FA194" s="1"/>
      <c r="FB194" s="1"/>
      <c r="FC194" s="1"/>
      <c r="FD194" s="1"/>
      <c r="FE194" s="1"/>
      <c r="FF194" s="1"/>
      <c r="FG194" s="1"/>
      <c r="FH194" s="1"/>
      <c r="FI194" s="1"/>
      <c r="FJ194" s="1"/>
      <c r="FK194" s="1"/>
      <c r="FL194" s="1"/>
      <c r="FM194" s="1"/>
      <c r="FN194" s="1"/>
      <c r="FO194" s="1"/>
      <c r="FP194" s="1"/>
      <c r="FQ194" s="1"/>
      <c r="FR194" s="1"/>
      <c r="FS194" s="1"/>
      <c r="FT194" s="1"/>
      <c r="FU194" s="1"/>
      <c r="FV194" s="1"/>
      <c r="FW194" s="1"/>
      <c r="FX194" s="1"/>
      <c r="FY194" s="1"/>
      <c r="FZ194" s="1"/>
      <c r="GA194" s="1"/>
      <c r="GB194" s="1"/>
      <c r="GC194" s="1"/>
      <c r="GD194" s="1"/>
      <c r="GE194" s="1"/>
      <c r="GF194" s="1"/>
      <c r="GG194" s="1"/>
      <c r="GH194" s="1"/>
      <c r="GI194" s="1"/>
      <c r="GJ194" s="1"/>
      <c r="GK194" s="1"/>
      <c r="GL194" s="1"/>
      <c r="GM194" s="1"/>
      <c r="GN194" s="1"/>
      <c r="GO194" s="1"/>
      <c r="GP194" s="1"/>
      <c r="GQ194" s="1"/>
      <c r="GR194" s="1"/>
      <c r="GS194" s="1"/>
      <c r="GT194" s="1"/>
      <c r="GU194" s="1"/>
      <c r="GV194" s="1"/>
      <c r="GW194" s="1"/>
      <c r="GX194" s="1"/>
      <c r="GY194" s="1"/>
      <c r="GZ194" s="1"/>
      <c r="HA194" s="1"/>
      <c r="HB194" s="1"/>
      <c r="HC194" s="1"/>
      <c r="HD194" s="1"/>
      <c r="HE194" s="1"/>
      <c r="HF194" s="1"/>
      <c r="HG194" s="1"/>
      <c r="HH194" s="1"/>
      <c r="HI194" s="1"/>
      <c r="HJ194" s="1"/>
      <c r="HK194" s="1"/>
      <c r="HL194" s="1"/>
      <c r="HM194" s="1"/>
      <c r="HN194" s="1"/>
      <c r="HO194" s="1"/>
      <c r="HP194" s="1"/>
      <c r="HQ194" s="1"/>
      <c r="HR194" s="1"/>
      <c r="HS194" s="1"/>
      <c r="HT194" s="1"/>
      <c r="HU194" s="1"/>
      <c r="HV194" s="1"/>
      <c r="HW194" s="1"/>
      <c r="HX194" s="1"/>
      <c r="HY194" s="1"/>
      <c r="HZ194" s="1"/>
      <c r="IA194" s="1"/>
      <c r="IB194" s="1"/>
      <c r="IC194" s="1"/>
      <c r="ID194" s="1"/>
      <c r="IE194" s="1"/>
      <c r="IF194" s="1"/>
      <c r="IG194" s="1"/>
      <c r="IH194" s="1"/>
      <c r="II194" s="1"/>
    </row>
    <row r="195" spans="1:243" x14ac:dyDescent="0.2">
      <c r="A195" s="37" t="s">
        <v>43</v>
      </c>
      <c r="B195" s="18" t="s">
        <v>27</v>
      </c>
      <c r="C195" s="24"/>
      <c r="D195" s="15" t="s">
        <v>63</v>
      </c>
      <c r="E195" s="91">
        <v>243</v>
      </c>
      <c r="F195" s="16">
        <f t="shared" si="15"/>
        <v>0</v>
      </c>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c r="CZ195" s="4"/>
      <c r="DA195" s="4"/>
      <c r="DB195" s="4"/>
      <c r="DC195" s="4"/>
      <c r="DD195" s="4"/>
      <c r="DE195" s="4"/>
      <c r="DF195" s="4"/>
      <c r="DG195" s="4"/>
      <c r="DH195" s="4"/>
      <c r="DI195" s="4"/>
      <c r="DJ195" s="4"/>
      <c r="DK195" s="4"/>
      <c r="DL195" s="4"/>
      <c r="DM195" s="4"/>
      <c r="DN195" s="4"/>
      <c r="DO195" s="4"/>
      <c r="DP195" s="4"/>
      <c r="DQ195" s="4"/>
      <c r="DR195" s="4"/>
      <c r="DS195" s="4"/>
      <c r="DT195" s="4"/>
      <c r="DU195" s="4"/>
      <c r="DV195" s="4"/>
      <c r="DW195" s="4"/>
      <c r="DX195" s="4"/>
      <c r="DY195" s="4"/>
      <c r="DZ195" s="4"/>
      <c r="EA195" s="4"/>
      <c r="EB195" s="4"/>
      <c r="EC195" s="4"/>
      <c r="ED195" s="4"/>
      <c r="EE195" s="4"/>
      <c r="EF195" s="4"/>
      <c r="EG195" s="4"/>
      <c r="EH195" s="4"/>
      <c r="EI195" s="4"/>
      <c r="EJ195" s="4"/>
      <c r="EK195" s="4"/>
      <c r="EL195" s="4"/>
      <c r="EM195" s="4"/>
      <c r="EN195" s="4"/>
      <c r="EO195" s="4"/>
      <c r="EP195" s="4"/>
      <c r="EQ195" s="4"/>
      <c r="ER195" s="4"/>
      <c r="ES195" s="4"/>
      <c r="ET195" s="4"/>
      <c r="EU195" s="4"/>
      <c r="EV195" s="4"/>
      <c r="EW195" s="4"/>
      <c r="EX195" s="4"/>
      <c r="EY195" s="4"/>
      <c r="EZ195" s="4"/>
      <c r="FA195" s="4"/>
      <c r="FB195" s="4"/>
      <c r="FC195" s="4"/>
      <c r="FD195" s="4"/>
      <c r="FE195" s="4"/>
      <c r="FF195" s="4"/>
      <c r="FG195" s="4"/>
      <c r="FH195" s="4"/>
      <c r="FI195" s="4"/>
      <c r="FJ195" s="4"/>
      <c r="FK195" s="4"/>
      <c r="FL195" s="4"/>
      <c r="FM195" s="4"/>
      <c r="FN195" s="4"/>
      <c r="FO195" s="4"/>
      <c r="FP195" s="4"/>
      <c r="FQ195" s="4"/>
      <c r="FR195" s="4"/>
      <c r="FS195" s="4"/>
      <c r="FT195" s="4"/>
      <c r="FU195" s="4"/>
      <c r="FV195" s="4"/>
      <c r="FW195" s="4"/>
      <c r="FX195" s="4"/>
      <c r="FY195" s="4"/>
      <c r="FZ195" s="4"/>
      <c r="GA195" s="4"/>
      <c r="GB195" s="4"/>
      <c r="GC195" s="4"/>
      <c r="GD195" s="4"/>
      <c r="GE195" s="4"/>
      <c r="GF195" s="4"/>
      <c r="GG195" s="4"/>
      <c r="GH195" s="4"/>
      <c r="GI195" s="4"/>
      <c r="GJ195" s="4"/>
      <c r="GK195" s="4"/>
      <c r="GL195" s="4"/>
      <c r="GM195" s="4"/>
      <c r="GN195" s="4"/>
      <c r="GO195" s="4"/>
      <c r="GP195" s="4"/>
      <c r="GQ195" s="4"/>
      <c r="GR195" s="4"/>
      <c r="GS195" s="4"/>
      <c r="GT195" s="4"/>
      <c r="GU195" s="4"/>
      <c r="GV195" s="4"/>
      <c r="GW195" s="4"/>
      <c r="GX195" s="4"/>
      <c r="GY195" s="4"/>
      <c r="GZ195" s="4"/>
      <c r="HA195" s="4"/>
      <c r="HB195" s="4"/>
      <c r="HC195" s="4"/>
      <c r="HD195" s="4"/>
      <c r="HE195" s="4"/>
      <c r="HF195" s="4"/>
      <c r="HG195" s="4"/>
      <c r="HH195" s="4"/>
      <c r="HI195" s="4"/>
      <c r="HJ195" s="4"/>
      <c r="HK195" s="4"/>
      <c r="HL195" s="4"/>
      <c r="HM195" s="4"/>
      <c r="HN195" s="4"/>
      <c r="HO195" s="4"/>
      <c r="HP195" s="4"/>
      <c r="HQ195" s="4"/>
      <c r="HR195" s="4"/>
      <c r="HS195" s="4"/>
      <c r="HT195" s="4"/>
      <c r="HU195" s="4"/>
      <c r="HV195" s="4"/>
      <c r="HW195" s="4"/>
      <c r="HX195" s="4"/>
      <c r="HY195" s="4"/>
      <c r="HZ195" s="4"/>
      <c r="IA195" s="4"/>
      <c r="IB195" s="4"/>
      <c r="IC195" s="4"/>
      <c r="ID195" s="4"/>
      <c r="IE195" s="4"/>
      <c r="IF195" s="4"/>
      <c r="IG195" s="4"/>
      <c r="IH195" s="4"/>
      <c r="II195" s="4"/>
    </row>
    <row r="196" spans="1:243" x14ac:dyDescent="0.2">
      <c r="A196" s="37" t="s">
        <v>44</v>
      </c>
      <c r="B196" s="18" t="s">
        <v>28</v>
      </c>
      <c r="C196" s="24"/>
      <c r="D196" s="15" t="s">
        <v>63</v>
      </c>
      <c r="E196" s="91">
        <v>368</v>
      </c>
      <c r="F196" s="16">
        <f t="shared" si="15"/>
        <v>0</v>
      </c>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c r="CZ196" s="4"/>
      <c r="DA196" s="4"/>
      <c r="DB196" s="4"/>
      <c r="DC196" s="4"/>
      <c r="DD196" s="4"/>
      <c r="DE196" s="4"/>
      <c r="DF196" s="4"/>
      <c r="DG196" s="4"/>
      <c r="DH196" s="4"/>
      <c r="DI196" s="4"/>
      <c r="DJ196" s="4"/>
      <c r="DK196" s="4"/>
      <c r="DL196" s="4"/>
      <c r="DM196" s="4"/>
      <c r="DN196" s="4"/>
      <c r="DO196" s="4"/>
      <c r="DP196" s="4"/>
      <c r="DQ196" s="4"/>
      <c r="DR196" s="4"/>
      <c r="DS196" s="4"/>
      <c r="DT196" s="4"/>
      <c r="DU196" s="4"/>
      <c r="DV196" s="4"/>
      <c r="DW196" s="4"/>
      <c r="DX196" s="4"/>
      <c r="DY196" s="4"/>
      <c r="DZ196" s="4"/>
      <c r="EA196" s="4"/>
      <c r="EB196" s="4"/>
      <c r="EC196" s="4"/>
      <c r="ED196" s="4"/>
      <c r="EE196" s="4"/>
      <c r="EF196" s="4"/>
      <c r="EG196" s="4"/>
      <c r="EH196" s="4"/>
      <c r="EI196" s="4"/>
      <c r="EJ196" s="4"/>
      <c r="EK196" s="4"/>
      <c r="EL196" s="4"/>
      <c r="EM196" s="4"/>
      <c r="EN196" s="4"/>
      <c r="EO196" s="4"/>
      <c r="EP196" s="4"/>
      <c r="EQ196" s="4"/>
      <c r="ER196" s="4"/>
      <c r="ES196" s="4"/>
      <c r="ET196" s="4"/>
      <c r="EU196" s="4"/>
      <c r="EV196" s="4"/>
      <c r="EW196" s="4"/>
      <c r="EX196" s="4"/>
      <c r="EY196" s="4"/>
      <c r="EZ196" s="4"/>
      <c r="FA196" s="4"/>
      <c r="FB196" s="4"/>
      <c r="FC196" s="4"/>
      <c r="FD196" s="4"/>
      <c r="FE196" s="4"/>
      <c r="FF196" s="4"/>
      <c r="FG196" s="4"/>
      <c r="FH196" s="4"/>
      <c r="FI196" s="4"/>
      <c r="FJ196" s="4"/>
      <c r="FK196" s="4"/>
      <c r="FL196" s="4"/>
      <c r="FM196" s="4"/>
      <c r="FN196" s="4"/>
      <c r="FO196" s="4"/>
      <c r="FP196" s="4"/>
      <c r="FQ196" s="4"/>
      <c r="FR196" s="4"/>
      <c r="FS196" s="4"/>
      <c r="FT196" s="4"/>
      <c r="FU196" s="4"/>
      <c r="FV196" s="4"/>
      <c r="FW196" s="4"/>
      <c r="FX196" s="4"/>
      <c r="FY196" s="4"/>
      <c r="FZ196" s="4"/>
      <c r="GA196" s="4"/>
      <c r="GB196" s="4"/>
      <c r="GC196" s="4"/>
      <c r="GD196" s="4"/>
      <c r="GE196" s="4"/>
      <c r="GF196" s="4"/>
      <c r="GG196" s="4"/>
      <c r="GH196" s="4"/>
      <c r="GI196" s="4"/>
      <c r="GJ196" s="4"/>
      <c r="GK196" s="4"/>
      <c r="GL196" s="4"/>
      <c r="GM196" s="4"/>
      <c r="GN196" s="4"/>
      <c r="GO196" s="4"/>
      <c r="GP196" s="4"/>
      <c r="GQ196" s="4"/>
      <c r="GR196" s="4"/>
      <c r="GS196" s="4"/>
      <c r="GT196" s="4"/>
      <c r="GU196" s="4"/>
      <c r="GV196" s="4"/>
      <c r="GW196" s="4"/>
      <c r="GX196" s="4"/>
      <c r="GY196" s="4"/>
      <c r="GZ196" s="4"/>
      <c r="HA196" s="4"/>
      <c r="HB196" s="4"/>
      <c r="HC196" s="4"/>
      <c r="HD196" s="4"/>
      <c r="HE196" s="4"/>
      <c r="HF196" s="4"/>
      <c r="HG196" s="4"/>
      <c r="HH196" s="4"/>
      <c r="HI196" s="4"/>
      <c r="HJ196" s="4"/>
      <c r="HK196" s="4"/>
      <c r="HL196" s="4"/>
      <c r="HM196" s="4"/>
      <c r="HN196" s="4"/>
      <c r="HO196" s="4"/>
      <c r="HP196" s="4"/>
      <c r="HQ196" s="4"/>
      <c r="HR196" s="4"/>
      <c r="HS196" s="4"/>
      <c r="HT196" s="4"/>
      <c r="HU196" s="4"/>
      <c r="HV196" s="4"/>
      <c r="HW196" s="4"/>
      <c r="HX196" s="4"/>
      <c r="HY196" s="4"/>
      <c r="HZ196" s="4"/>
      <c r="IA196" s="4"/>
      <c r="IB196" s="4"/>
      <c r="IC196" s="4"/>
      <c r="ID196" s="4"/>
      <c r="IE196" s="4"/>
      <c r="IF196" s="4"/>
      <c r="IG196" s="4"/>
      <c r="IH196" s="4"/>
      <c r="II196" s="4"/>
    </row>
    <row r="197" spans="1:243" ht="12.75" customHeight="1" x14ac:dyDescent="0.2">
      <c r="A197" s="37" t="s">
        <v>383</v>
      </c>
      <c r="B197" s="18" t="s">
        <v>227</v>
      </c>
      <c r="C197" s="24"/>
      <c r="D197" s="15" t="s">
        <v>276</v>
      </c>
      <c r="E197" s="91">
        <v>3133</v>
      </c>
      <c r="F197" s="16">
        <f t="shared" si="15"/>
        <v>0</v>
      </c>
    </row>
    <row r="198" spans="1:243" ht="20.100000000000001" customHeight="1" thickBot="1" x14ac:dyDescent="0.25">
      <c r="A198" s="20" t="s">
        <v>142</v>
      </c>
      <c r="B198" s="21" t="s">
        <v>32</v>
      </c>
      <c r="C198" s="40"/>
      <c r="D198" s="40"/>
      <c r="E198" s="92"/>
      <c r="F198" s="23"/>
    </row>
    <row r="199" spans="1:243" ht="54" customHeight="1" x14ac:dyDescent="0.2">
      <c r="A199" s="11" t="s">
        <v>304</v>
      </c>
      <c r="B199" s="18" t="s">
        <v>323</v>
      </c>
      <c r="C199" s="24"/>
      <c r="D199" s="30" t="s">
        <v>275</v>
      </c>
      <c r="E199" s="91">
        <v>4835</v>
      </c>
      <c r="F199" s="16">
        <f t="shared" ref="F199:F202" si="16">C199*E199</f>
        <v>0</v>
      </c>
    </row>
    <row r="200" spans="1:243" ht="63.75" x14ac:dyDescent="0.2">
      <c r="A200" s="11" t="s">
        <v>384</v>
      </c>
      <c r="B200" s="18" t="s">
        <v>324</v>
      </c>
      <c r="C200" s="24"/>
      <c r="D200" s="30" t="s">
        <v>275</v>
      </c>
      <c r="E200" s="91">
        <v>6253</v>
      </c>
      <c r="F200" s="16">
        <f t="shared" si="16"/>
        <v>0</v>
      </c>
    </row>
    <row r="201" spans="1:243" ht="66" customHeight="1" x14ac:dyDescent="0.2">
      <c r="A201" s="11" t="s">
        <v>385</v>
      </c>
      <c r="B201" s="18" t="s">
        <v>325</v>
      </c>
      <c r="C201" s="24"/>
      <c r="D201" s="30" t="s">
        <v>275</v>
      </c>
      <c r="E201" s="91">
        <v>6785</v>
      </c>
      <c r="F201" s="16">
        <f t="shared" si="16"/>
        <v>0</v>
      </c>
    </row>
    <row r="202" spans="1:243" x14ac:dyDescent="0.2">
      <c r="A202" s="11" t="s">
        <v>228</v>
      </c>
      <c r="B202" s="41" t="s">
        <v>229</v>
      </c>
      <c r="C202" s="42"/>
      <c r="D202" s="30" t="s">
        <v>275</v>
      </c>
      <c r="E202" s="91">
        <v>532</v>
      </c>
      <c r="F202" s="16">
        <f t="shared" si="16"/>
        <v>0</v>
      </c>
    </row>
    <row r="203" spans="1:243" ht="20.100000000000001" customHeight="1" thickBot="1" x14ac:dyDescent="0.25">
      <c r="A203" s="20" t="s">
        <v>143</v>
      </c>
      <c r="B203" s="21" t="s">
        <v>29</v>
      </c>
      <c r="C203" s="21"/>
      <c r="D203" s="21"/>
      <c r="E203" s="92"/>
      <c r="F203" s="34"/>
    </row>
    <row r="204" spans="1:243" x14ac:dyDescent="0.2">
      <c r="A204" s="43"/>
      <c r="B204" s="44" t="s">
        <v>241</v>
      </c>
      <c r="C204" s="45"/>
      <c r="D204" s="45" t="s">
        <v>63</v>
      </c>
      <c r="E204" s="46"/>
      <c r="F204" s="16">
        <f>C204*E204</f>
        <v>0</v>
      </c>
    </row>
    <row r="205" spans="1:243" x14ac:dyDescent="0.2">
      <c r="A205" s="43"/>
      <c r="B205" s="44" t="s">
        <v>242</v>
      </c>
      <c r="C205" s="45"/>
      <c r="D205" s="45" t="s">
        <v>63</v>
      </c>
      <c r="E205" s="46"/>
      <c r="F205" s="16">
        <f t="shared" ref="F205:F214" si="17">C205*E205</f>
        <v>0</v>
      </c>
    </row>
    <row r="206" spans="1:243" x14ac:dyDescent="0.2">
      <c r="A206" s="43"/>
      <c r="B206" s="44" t="s">
        <v>243</v>
      </c>
      <c r="C206" s="45"/>
      <c r="D206" s="45" t="s">
        <v>63</v>
      </c>
      <c r="E206" s="46"/>
      <c r="F206" s="16">
        <f t="shared" si="17"/>
        <v>0</v>
      </c>
    </row>
    <row r="207" spans="1:243" x14ac:dyDescent="0.2">
      <c r="A207" s="43"/>
      <c r="B207" s="44" t="s">
        <v>244</v>
      </c>
      <c r="C207" s="45"/>
      <c r="D207" s="45" t="s">
        <v>63</v>
      </c>
      <c r="E207" s="46"/>
      <c r="F207" s="16">
        <f t="shared" si="17"/>
        <v>0</v>
      </c>
    </row>
    <row r="208" spans="1:243" x14ac:dyDescent="0.2">
      <c r="A208" s="43"/>
      <c r="B208" s="44"/>
      <c r="C208" s="45"/>
      <c r="D208" s="45" t="s">
        <v>63</v>
      </c>
      <c r="E208" s="46"/>
      <c r="F208" s="16">
        <f t="shared" si="17"/>
        <v>0</v>
      </c>
    </row>
    <row r="209" spans="1:6" x14ac:dyDescent="0.2">
      <c r="A209" s="47"/>
      <c r="B209" s="48"/>
      <c r="C209" s="42"/>
      <c r="D209" s="45" t="s">
        <v>63</v>
      </c>
      <c r="E209" s="49"/>
      <c r="F209" s="16">
        <f t="shared" si="17"/>
        <v>0</v>
      </c>
    </row>
    <row r="210" spans="1:6" x14ac:dyDescent="0.2">
      <c r="A210" s="47"/>
      <c r="B210" s="48"/>
      <c r="C210" s="42"/>
      <c r="D210" s="45" t="s">
        <v>63</v>
      </c>
      <c r="E210" s="49"/>
      <c r="F210" s="16">
        <f t="shared" si="17"/>
        <v>0</v>
      </c>
    </row>
    <row r="211" spans="1:6" x14ac:dyDescent="0.2">
      <c r="A211" s="47"/>
      <c r="B211" s="48"/>
      <c r="C211" s="42"/>
      <c r="D211" s="45" t="s">
        <v>63</v>
      </c>
      <c r="E211" s="49"/>
      <c r="F211" s="16">
        <f t="shared" si="17"/>
        <v>0</v>
      </c>
    </row>
    <row r="212" spans="1:6" x14ac:dyDescent="0.2">
      <c r="A212" s="47"/>
      <c r="B212" s="48"/>
      <c r="C212" s="42"/>
      <c r="D212" s="45" t="s">
        <v>63</v>
      </c>
      <c r="E212" s="49"/>
      <c r="F212" s="16">
        <f t="shared" si="17"/>
        <v>0</v>
      </c>
    </row>
    <row r="213" spans="1:6" x14ac:dyDescent="0.2">
      <c r="A213" s="47"/>
      <c r="B213" s="48"/>
      <c r="C213" s="42"/>
      <c r="D213" s="45" t="s">
        <v>63</v>
      </c>
      <c r="E213" s="49"/>
      <c r="F213" s="16">
        <f t="shared" si="17"/>
        <v>0</v>
      </c>
    </row>
    <row r="214" spans="1:6" x14ac:dyDescent="0.2">
      <c r="A214" s="47"/>
      <c r="B214" s="48"/>
      <c r="C214" s="42"/>
      <c r="D214" s="45" t="s">
        <v>63</v>
      </c>
      <c r="E214" s="49"/>
      <c r="F214" s="16">
        <f t="shared" si="17"/>
        <v>0</v>
      </c>
    </row>
    <row r="215" spans="1:6" ht="20.100000000000001" customHeight="1" thickBot="1" x14ac:dyDescent="0.25">
      <c r="A215" s="50" t="s">
        <v>148</v>
      </c>
      <c r="B215" s="21" t="s">
        <v>151</v>
      </c>
      <c r="C215" s="22"/>
      <c r="D215" s="22"/>
      <c r="E215" s="90"/>
      <c r="F215" s="23"/>
    </row>
    <row r="216" spans="1:6" x14ac:dyDescent="0.2">
      <c r="A216" s="51" t="s">
        <v>147</v>
      </c>
      <c r="B216" s="52" t="s">
        <v>230</v>
      </c>
      <c r="C216" s="53"/>
      <c r="D216" s="53"/>
      <c r="E216" s="95"/>
      <c r="F216" s="14" t="e">
        <f>#REF!</f>
        <v>#REF!</v>
      </c>
    </row>
    <row r="217" spans="1:6" x14ac:dyDescent="0.2">
      <c r="A217" s="54" t="s">
        <v>287</v>
      </c>
      <c r="B217" s="55" t="s">
        <v>231</v>
      </c>
      <c r="C217" s="56"/>
      <c r="D217" s="56"/>
      <c r="E217" s="96"/>
      <c r="F217" s="57">
        <f>SUM(F4:F214)</f>
        <v>0</v>
      </c>
    </row>
    <row r="218" spans="1:6" x14ac:dyDescent="0.2">
      <c r="A218" s="58"/>
      <c r="B218" s="59" t="s">
        <v>30</v>
      </c>
      <c r="C218" s="60"/>
      <c r="D218" s="60"/>
      <c r="E218" s="97"/>
      <c r="F218" s="61" t="e">
        <f>SUM(F216:F217)</f>
        <v>#REF!</v>
      </c>
    </row>
    <row r="219" spans="1:6" x14ac:dyDescent="0.2">
      <c r="A219" s="62"/>
      <c r="B219" s="63" t="s">
        <v>152</v>
      </c>
      <c r="C219" s="64"/>
      <c r="D219" s="65" t="s">
        <v>63</v>
      </c>
      <c r="E219" s="66">
        <v>0</v>
      </c>
      <c r="F219" s="67">
        <f>E219*C219</f>
        <v>0</v>
      </c>
    </row>
    <row r="220" spans="1:6" x14ac:dyDescent="0.2">
      <c r="A220" s="58"/>
      <c r="B220" s="59" t="s">
        <v>153</v>
      </c>
      <c r="C220" s="68"/>
      <c r="D220" s="68"/>
      <c r="E220" s="97"/>
      <c r="F220" s="61" t="e">
        <f>F218-F219</f>
        <v>#REF!</v>
      </c>
    </row>
    <row r="221" spans="1:6" s="2" customFormat="1" ht="13.5" thickBot="1" x14ac:dyDescent="0.25">
      <c r="A221" s="62" t="s">
        <v>161</v>
      </c>
      <c r="B221" s="69" t="s">
        <v>320</v>
      </c>
      <c r="C221" s="64"/>
      <c r="D221" s="70" t="s">
        <v>63</v>
      </c>
      <c r="E221" s="67" t="e">
        <f>#REF!</f>
        <v>#REF!</v>
      </c>
      <c r="F221" s="67" t="e">
        <f>E221</f>
        <v>#REF!</v>
      </c>
    </row>
    <row r="222" spans="1:6" ht="13.5" thickBot="1" x14ac:dyDescent="0.25">
      <c r="A222" s="71"/>
      <c r="B222" s="72" t="s">
        <v>157</v>
      </c>
      <c r="C222" s="73"/>
      <c r="D222" s="73"/>
      <c r="E222" s="89"/>
      <c r="F222" s="19" t="e">
        <f>F220+F221</f>
        <v>#REF!</v>
      </c>
    </row>
    <row r="223" spans="1:6" ht="20.100000000000001" customHeight="1" thickBot="1" x14ac:dyDescent="0.25">
      <c r="A223" s="20" t="s">
        <v>149</v>
      </c>
      <c r="B223" s="21" t="s">
        <v>50</v>
      </c>
      <c r="C223" s="21"/>
      <c r="D223" s="21"/>
      <c r="E223" s="98"/>
      <c r="F223" s="34"/>
    </row>
    <row r="224" spans="1:6" x14ac:dyDescent="0.2">
      <c r="A224" s="43"/>
      <c r="B224" s="44" t="s">
        <v>154</v>
      </c>
      <c r="C224" s="45"/>
      <c r="D224" s="45" t="s">
        <v>63</v>
      </c>
      <c r="E224" s="46"/>
      <c r="F224" s="16">
        <f>C224*E224</f>
        <v>0</v>
      </c>
    </row>
    <row r="225" spans="1:6" ht="25.5" x14ac:dyDescent="0.2">
      <c r="A225" s="47"/>
      <c r="B225" s="48" t="s">
        <v>51</v>
      </c>
      <c r="C225" s="45"/>
      <c r="D225" s="45" t="s">
        <v>150</v>
      </c>
      <c r="E225" s="49">
        <v>3</v>
      </c>
      <c r="F225" s="16">
        <f t="shared" ref="F225:F230" si="18">C225*E225</f>
        <v>0</v>
      </c>
    </row>
    <row r="226" spans="1:6" x14ac:dyDescent="0.2">
      <c r="A226" s="47"/>
      <c r="B226" s="48" t="s">
        <v>155</v>
      </c>
      <c r="C226" s="45"/>
      <c r="D226" s="45" t="s">
        <v>63</v>
      </c>
      <c r="E226" s="49"/>
      <c r="F226" s="16">
        <f t="shared" si="18"/>
        <v>0</v>
      </c>
    </row>
    <row r="227" spans="1:6" x14ac:dyDescent="0.2">
      <c r="A227" s="47"/>
      <c r="B227" s="48"/>
      <c r="C227" s="45"/>
      <c r="D227" s="45"/>
      <c r="E227" s="49"/>
      <c r="F227" s="16">
        <f t="shared" si="18"/>
        <v>0</v>
      </c>
    </row>
    <row r="228" spans="1:6" x14ac:dyDescent="0.2">
      <c r="A228" s="47"/>
      <c r="B228" s="48"/>
      <c r="C228" s="45"/>
      <c r="D228" s="45"/>
      <c r="E228" s="49"/>
      <c r="F228" s="16">
        <f t="shared" si="18"/>
        <v>0</v>
      </c>
    </row>
    <row r="229" spans="1:6" x14ac:dyDescent="0.2">
      <c r="A229" s="47"/>
      <c r="B229" s="48"/>
      <c r="C229" s="45"/>
      <c r="D229" s="45"/>
      <c r="E229" s="49"/>
      <c r="F229" s="16">
        <f t="shared" si="18"/>
        <v>0</v>
      </c>
    </row>
    <row r="230" spans="1:6" x14ac:dyDescent="0.2">
      <c r="A230" s="47"/>
      <c r="B230" s="48"/>
      <c r="C230" s="45"/>
      <c r="D230" s="45"/>
      <c r="E230" s="49"/>
      <c r="F230" s="16">
        <f t="shared" si="18"/>
        <v>0</v>
      </c>
    </row>
    <row r="231" spans="1:6" x14ac:dyDescent="0.2">
      <c r="A231" s="47"/>
      <c r="B231" s="48"/>
      <c r="C231" s="45"/>
      <c r="D231" s="45"/>
      <c r="E231" s="49"/>
      <c r="F231" s="16">
        <f>C231*E231</f>
        <v>0</v>
      </c>
    </row>
    <row r="232" spans="1:6" x14ac:dyDescent="0.2">
      <c r="A232" s="47"/>
      <c r="B232" s="48"/>
      <c r="C232" s="45"/>
      <c r="D232" s="45"/>
      <c r="E232" s="49"/>
      <c r="F232" s="16">
        <f>C232*E232</f>
        <v>0</v>
      </c>
    </row>
    <row r="233" spans="1:6" x14ac:dyDescent="0.2">
      <c r="A233" s="47"/>
      <c r="B233" s="48"/>
      <c r="C233" s="45"/>
      <c r="D233" s="45"/>
      <c r="E233" s="49"/>
      <c r="F233" s="16">
        <f>C233*E233</f>
        <v>0</v>
      </c>
    </row>
    <row r="234" spans="1:6" ht="13.5" thickBot="1" x14ac:dyDescent="0.25">
      <c r="A234" s="74"/>
      <c r="B234" s="75" t="s">
        <v>156</v>
      </c>
      <c r="C234" s="76"/>
      <c r="D234" s="76"/>
      <c r="E234" s="99"/>
      <c r="F234" s="77">
        <f>SUM(F224:F233)</f>
        <v>0</v>
      </c>
    </row>
    <row r="235" spans="1:6" ht="13.5" thickBot="1" x14ac:dyDescent="0.25">
      <c r="A235" s="71"/>
      <c r="B235" s="72" t="s">
        <v>158</v>
      </c>
      <c r="C235" s="73"/>
      <c r="D235" s="73"/>
      <c r="E235" s="100"/>
      <c r="F235" s="19" t="e">
        <f>SUM(F222,F234)</f>
        <v>#REF!</v>
      </c>
    </row>
    <row r="236" spans="1:6" x14ac:dyDescent="0.2">
      <c r="A236" s="78"/>
      <c r="B236" s="79"/>
      <c r="C236" s="80"/>
      <c r="D236" s="80"/>
      <c r="E236" s="101"/>
      <c r="F236" s="79"/>
    </row>
  </sheetData>
  <mergeCells count="2">
    <mergeCell ref="A2:F2"/>
    <mergeCell ref="A1:B1"/>
  </mergeCells>
  <phoneticPr fontId="3" type="noConversion"/>
  <printOptions horizontalCentered="1"/>
  <pageMargins left="0.375" right="0.375" top="0.5" bottom="0.5" header="0.25" footer="0.25"/>
  <pageSetup orientation="portrait" r:id="rId1"/>
  <headerFooter differentFirst="1">
    <oddHeader>&amp;R&amp;8&amp;P of &amp;N</oddHeader>
    <oddFooter>&amp;L&amp;8&amp;Z&amp;F&amp;C&amp;6.&amp;RInitial ______</oddFooter>
    <firstFooter>&amp;C&amp;8© Blanchat Mfg., Inc. The information contained within this document is supplied with the understanding that it will not be disclosed to third parties without the prior written consent of Blanchat Mfg., Inc.</firstFooter>
  </headerFooter>
  <rowBreaks count="1" manualBreakCount="1">
    <brk id="222"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A4C24F3A56AC5D4F8ED2E98008C07887" ma:contentTypeVersion="2" ma:contentTypeDescription="Create a new document." ma:contentTypeScope="" ma:versionID="4fb8930734a8ed8f18a51cbc931ac880">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XS4UZTCD5CKE-1104272773-10342</_dlc_DocId>
    <_dlc_DocIdUrl xmlns="9c25563e-53e4-4b7d-84b0-32ec12a2ce19">
      <Url>http://coop.hgac.net/bs/_layouts/15/DocIdRedir.aspx?ID=XS4UZTCD5CKE-1104272773-10342</Url>
      <Description>XS4UZTCD5CKE-1104272773-10342</Description>
    </_dlc_DocIdUrl>
  </documentManagement>
</p:properties>
</file>

<file path=customXml/itemProps1.xml><?xml version="1.0" encoding="utf-8"?>
<ds:datastoreItem xmlns:ds="http://schemas.openxmlformats.org/officeDocument/2006/customXml" ds:itemID="{4045FE68-AA12-462E-BAAC-85DC193E3189}"/>
</file>

<file path=customXml/itemProps2.xml><?xml version="1.0" encoding="utf-8"?>
<ds:datastoreItem xmlns:ds="http://schemas.openxmlformats.org/officeDocument/2006/customXml" ds:itemID="{D9B2C84D-D7AB-4B8D-8F47-B130811627BB}"/>
</file>

<file path=customXml/itemProps3.xml><?xml version="1.0" encoding="utf-8"?>
<ds:datastoreItem xmlns:ds="http://schemas.openxmlformats.org/officeDocument/2006/customXml" ds:itemID="{81B9B829-AE56-4F1C-A1E2-AB9819C9951D}"/>
</file>

<file path=customXml/itemProps4.xml><?xml version="1.0" encoding="utf-8"?>
<ds:datastoreItem xmlns:ds="http://schemas.openxmlformats.org/officeDocument/2006/customXml" ds:itemID="{9D50EB5D-D320-4008-9AE9-042B0DE96E3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BLANCHAT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ENGINEERING</dc:creator>
  <cp:lastModifiedBy>Brenda</cp:lastModifiedBy>
  <cp:lastPrinted>2014-03-12T17:39:17Z</cp:lastPrinted>
  <dcterms:created xsi:type="dcterms:W3CDTF">2010-03-23T20:36:06Z</dcterms:created>
  <dcterms:modified xsi:type="dcterms:W3CDTF">2019-07-18T14:06:41Z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0x010100A4C24F3A56AC5D4F8ED2E98008C07887</vt:lpwstr>
  </property>
  <property fmtid="{D5CDD505-2E9C-101B-9397-08002B2CF9AE}" pid="3" name="_dlc_DocIdItemGuid">
    <vt:lpwstr>b72f81ce-637e-4e3c-b0ce-cce515e80844</vt:lpwstr>
  </property>
</Properties>
</file>