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280" yWindow="720" windowWidth="12300" windowHeight="11505"/>
  </bookViews>
  <sheets>
    <sheet name="Sheet1" sheetId="1" r:id="rId1"/>
  </sheets>
  <definedNames>
    <definedName name="_xlnm.Print_Area" localSheetId="0">Sheet1!$A$1:$F$233</definedName>
    <definedName name="_xlnm.Print_Titles" localSheetId="0">Sheet1!#REF!</definedName>
  </definedNames>
  <calcPr calcId="145621"/>
</workbook>
</file>

<file path=xl/calcChain.xml><?xml version="1.0" encoding="utf-8"?>
<calcChain xmlns="http://schemas.openxmlformats.org/spreadsheetml/2006/main">
  <c r="F9" i="1" l="1"/>
  <c r="F10" i="1"/>
  <c r="F11" i="1"/>
  <c r="F12" i="1"/>
  <c r="F13" i="1"/>
  <c r="F14" i="1"/>
  <c r="F15" i="1"/>
  <c r="F58" i="1" l="1"/>
  <c r="F93" i="1" l="1"/>
  <c r="F94" i="1"/>
  <c r="F95" i="1"/>
  <c r="F96" i="1"/>
  <c r="F97" i="1"/>
  <c r="F98" i="1"/>
  <c r="F99" i="1"/>
  <c r="F100" i="1"/>
  <c r="F101" i="1"/>
  <c r="F92" i="1"/>
  <c r="F104" i="1" l="1"/>
  <c r="F103" i="1"/>
  <c r="F61" i="1" l="1"/>
  <c r="F56" i="1" l="1"/>
  <c r="F107" i="1" l="1"/>
  <c r="F108" i="1" l="1"/>
  <c r="F65" i="1" l="1"/>
  <c r="F42" i="1"/>
  <c r="F41" i="1"/>
  <c r="F64" i="1" l="1"/>
  <c r="F116" i="1"/>
  <c r="F76" i="1" l="1"/>
  <c r="F32" i="1" l="1"/>
  <c r="F39" i="1" l="1"/>
  <c r="F75" i="1" l="1"/>
  <c r="F87" i="1"/>
  <c r="F154" i="1" l="1"/>
  <c r="F177" i="1" l="1"/>
  <c r="F176" i="1" l="1"/>
  <c r="F175" i="1"/>
  <c r="F200" i="1" l="1"/>
  <c r="F188" i="1" l="1"/>
  <c r="F140" i="1"/>
  <c r="F139" i="1"/>
  <c r="F69" i="1"/>
  <c r="F70" i="1"/>
  <c r="F48" i="1"/>
  <c r="F79" i="1" l="1"/>
  <c r="F80" i="1"/>
  <c r="F81" i="1"/>
  <c r="F82" i="1"/>
  <c r="F57" i="1" l="1"/>
  <c r="F59" i="1"/>
  <c r="F60" i="1"/>
  <c r="F62" i="1"/>
  <c r="F47" i="1"/>
  <c r="F46" i="1"/>
  <c r="F45" i="1"/>
  <c r="F44" i="1"/>
  <c r="F40" i="1"/>
  <c r="F222" i="1" l="1"/>
  <c r="F74" i="1" l="1"/>
  <c r="E224" i="1"/>
  <c r="F224" i="1" s="1"/>
  <c r="F137" i="1"/>
  <c r="F138" i="1"/>
  <c r="F141" i="1"/>
  <c r="F35" i="1"/>
  <c r="F34" i="1"/>
  <c r="F33" i="1"/>
  <c r="F31" i="1"/>
  <c r="F133" i="1" l="1"/>
  <c r="F231" i="1" l="1"/>
  <c r="F230" i="1"/>
  <c r="F229" i="1"/>
  <c r="F228" i="1"/>
  <c r="F227" i="1"/>
  <c r="F232" i="1" l="1"/>
  <c r="F86" i="1"/>
  <c r="F111" i="1" l="1"/>
  <c r="F211" i="1" l="1"/>
  <c r="F212" i="1"/>
  <c r="F213" i="1"/>
  <c r="F214" i="1"/>
  <c r="F215" i="1"/>
  <c r="F216" i="1"/>
  <c r="F217" i="1"/>
  <c r="F210" i="1"/>
  <c r="F205" i="1"/>
  <c r="F206" i="1"/>
  <c r="F207" i="1"/>
  <c r="F208" i="1"/>
  <c r="F186" i="1"/>
  <c r="F187" i="1"/>
  <c r="F189" i="1"/>
  <c r="F190" i="1"/>
  <c r="F191" i="1"/>
  <c r="F192" i="1"/>
  <c r="F193" i="1"/>
  <c r="F194" i="1"/>
  <c r="F195" i="1"/>
  <c r="F197" i="1"/>
  <c r="F196" i="1"/>
  <c r="F198" i="1"/>
  <c r="F199" i="1"/>
  <c r="F201" i="1"/>
  <c r="F202" i="1"/>
  <c r="F203" i="1"/>
  <c r="F185" i="1"/>
  <c r="F144" i="1"/>
  <c r="F145" i="1"/>
  <c r="F146" i="1"/>
  <c r="F147" i="1"/>
  <c r="F148" i="1"/>
  <c r="F149" i="1"/>
  <c r="F150" i="1"/>
  <c r="F151" i="1"/>
  <c r="F152" i="1"/>
  <c r="F153" i="1"/>
  <c r="F155" i="1"/>
  <c r="F156" i="1"/>
  <c r="F157" i="1"/>
  <c r="F158" i="1"/>
  <c r="F159" i="1"/>
  <c r="F160" i="1"/>
  <c r="F161" i="1"/>
  <c r="F162" i="1"/>
  <c r="F163" i="1"/>
  <c r="F164" i="1"/>
  <c r="F165" i="1"/>
  <c r="F166" i="1"/>
  <c r="F167" i="1"/>
  <c r="F168" i="1"/>
  <c r="F169" i="1"/>
  <c r="F170" i="1"/>
  <c r="F171" i="1"/>
  <c r="F172" i="1"/>
  <c r="F173" i="1"/>
  <c r="F174" i="1"/>
  <c r="F178" i="1"/>
  <c r="F179" i="1"/>
  <c r="F180" i="1"/>
  <c r="F181" i="1"/>
  <c r="F182" i="1"/>
  <c r="F183" i="1"/>
  <c r="F143" i="1"/>
  <c r="F136" i="1"/>
  <c r="F135" i="1"/>
  <c r="F130" i="1"/>
  <c r="F131" i="1"/>
  <c r="F132" i="1"/>
  <c r="F129" i="1"/>
  <c r="F125" i="1"/>
  <c r="F126" i="1"/>
  <c r="F127" i="1"/>
  <c r="F124" i="1"/>
  <c r="F109" i="1"/>
  <c r="F110" i="1"/>
  <c r="F112" i="1"/>
  <c r="F113" i="1"/>
  <c r="F114" i="1"/>
  <c r="F115" i="1"/>
  <c r="F117" i="1"/>
  <c r="F118" i="1"/>
  <c r="F119" i="1"/>
  <c r="F120" i="1"/>
  <c r="F121" i="1"/>
  <c r="F122" i="1"/>
  <c r="F106" i="1"/>
  <c r="F85" i="1"/>
  <c r="F88" i="1"/>
  <c r="F89" i="1"/>
  <c r="F90" i="1"/>
  <c r="F84" i="1"/>
  <c r="F77" i="1"/>
  <c r="F78" i="1"/>
  <c r="F73" i="1"/>
  <c r="F71" i="1"/>
  <c r="F55" i="1"/>
  <c r="F66" i="1"/>
  <c r="F67" i="1"/>
  <c r="F63" i="1"/>
  <c r="F43" i="1"/>
  <c r="F49" i="1"/>
  <c r="F50" i="1"/>
  <c r="F51" i="1"/>
  <c r="F52" i="1"/>
  <c r="F53" i="1"/>
  <c r="F38" i="1"/>
  <c r="F18" i="1"/>
  <c r="F19" i="1"/>
  <c r="F20" i="1"/>
  <c r="F21" i="1"/>
  <c r="F22" i="1"/>
  <c r="F23" i="1"/>
  <c r="F24" i="1"/>
  <c r="F25" i="1"/>
  <c r="F26" i="1"/>
  <c r="F27" i="1"/>
  <c r="F28" i="1"/>
  <c r="F29" i="1"/>
  <c r="F30" i="1"/>
  <c r="F36" i="1"/>
  <c r="F17" i="1"/>
  <c r="F7" i="1"/>
  <c r="F8" i="1"/>
  <c r="F6" i="1"/>
  <c r="F4" i="1"/>
  <c r="F219" i="1" l="1"/>
  <c r="F220" i="1"/>
  <c r="F221" i="1" l="1"/>
  <c r="F223" i="1" s="1"/>
  <c r="F225" i="1" s="1"/>
  <c r="F233" i="1" l="1"/>
</calcChain>
</file>

<file path=xl/sharedStrings.xml><?xml version="1.0" encoding="utf-8"?>
<sst xmlns="http://schemas.openxmlformats.org/spreadsheetml/2006/main" count="643" uniqueCount="427">
  <si>
    <t>Chassis</t>
  </si>
  <si>
    <t>Highly Recommended Options</t>
  </si>
  <si>
    <t>Plumbing</t>
  </si>
  <si>
    <t>Body Storage</t>
  </si>
  <si>
    <t>Special Compartment Modification</t>
  </si>
  <si>
    <t>Front Bumper</t>
  </si>
  <si>
    <t>Rear Bumper</t>
  </si>
  <si>
    <t>Decals</t>
  </si>
  <si>
    <t>Decals other than Lettering on Doors</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</si>
  <si>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</si>
  <si>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</si>
  <si>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</si>
  <si>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</si>
  <si>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</si>
  <si>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</si>
  <si>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</si>
  <si>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</si>
  <si>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</si>
  <si>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</si>
  <si>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</si>
  <si>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</si>
  <si>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</si>
  <si>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</si>
  <si>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</si>
  <si>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</si>
  <si>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</si>
  <si>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</si>
  <si>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</si>
  <si>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</si>
  <si>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B00005</t>
  </si>
  <si>
    <t>B00006</t>
  </si>
  <si>
    <t>B00007</t>
  </si>
  <si>
    <t>B00008</t>
  </si>
  <si>
    <t>B00009</t>
  </si>
  <si>
    <t>B00010</t>
  </si>
  <si>
    <t>B00011</t>
  </si>
  <si>
    <t>B00012</t>
  </si>
  <si>
    <t>100275-2.5</t>
  </si>
  <si>
    <t>100007-1702-1</t>
  </si>
  <si>
    <t>100277-755</t>
  </si>
  <si>
    <t>100277-766</t>
  </si>
  <si>
    <t>100007-1030-1</t>
  </si>
  <si>
    <t>100056-4</t>
  </si>
  <si>
    <t>Res-Q-Rench</t>
  </si>
  <si>
    <t>100055-12</t>
  </si>
  <si>
    <t>100055-1</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</si>
  <si>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</si>
  <si>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</si>
  <si>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</si>
  <si>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</si>
  <si>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</si>
  <si>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</si>
  <si>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</si>
  <si>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</si>
  <si>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3.0</t>
  </si>
  <si>
    <t>4.0</t>
  </si>
  <si>
    <t>5.0</t>
  </si>
  <si>
    <t>6.0</t>
  </si>
  <si>
    <t>EA</t>
  </si>
  <si>
    <t>900048</t>
  </si>
  <si>
    <t>900049</t>
  </si>
  <si>
    <t>900050</t>
  </si>
  <si>
    <t>900051</t>
  </si>
  <si>
    <t>NFPA 1906 Recommended Equipment</t>
  </si>
  <si>
    <t>First Aid Kit</t>
  </si>
  <si>
    <t>Reflective Triangle Kit</t>
  </si>
  <si>
    <t>Pump UPGRADE, Hale HPX200 with Kubota Diesel 24 hp engine</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</si>
  <si>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</si>
  <si>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</si>
  <si>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</si>
  <si>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</si>
  <si>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</si>
  <si>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</si>
  <si>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</si>
  <si>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</si>
  <si>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</si>
  <si>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</si>
  <si>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Discharge UPGRADE, Preconnected, for two (2) 1" Whiplines in crosswalk</t>
  </si>
  <si>
    <t>900064</t>
  </si>
  <si>
    <t>Tank Auto Fill, 2-1/2" Electric Valve</t>
  </si>
  <si>
    <t>Pump Primer UPGRADE, Electric</t>
  </si>
  <si>
    <t>B00001</t>
  </si>
  <si>
    <t>Special Plumbing Modification</t>
  </si>
  <si>
    <t>B00002</t>
  </si>
  <si>
    <t>B00003</t>
  </si>
  <si>
    <t>B00004</t>
  </si>
  <si>
    <t>900069</t>
  </si>
  <si>
    <t>Compartment Storage, Pump Panel</t>
  </si>
  <si>
    <t>900077</t>
  </si>
  <si>
    <t>900079</t>
  </si>
  <si>
    <t>Front Bumper Sweeps, Two (2) Corner Nozzles</t>
  </si>
  <si>
    <t>900083</t>
  </si>
  <si>
    <t>900085</t>
  </si>
  <si>
    <t>900088</t>
  </si>
  <si>
    <t>900089</t>
  </si>
  <si>
    <t>900094</t>
  </si>
  <si>
    <t>Z Stripe, One (1) Stripe per side</t>
  </si>
  <si>
    <t>Z Stripe, Two (2) Stripes per side</t>
  </si>
  <si>
    <t>900096</t>
  </si>
  <si>
    <t>900097</t>
  </si>
  <si>
    <t>Nerf Bars, with Fixed Front Mud Flaps</t>
  </si>
  <si>
    <t>900099</t>
  </si>
  <si>
    <t>900100</t>
  </si>
  <si>
    <t>Coating Package, Sharkhide, on exposed aluminum</t>
  </si>
  <si>
    <t>900101</t>
  </si>
  <si>
    <t>Electric Tire Monitoring System, with Chassis-mounted Display (for 6 wheels)</t>
  </si>
  <si>
    <t>900103</t>
  </si>
  <si>
    <t>900104</t>
  </si>
  <si>
    <t>Abrasive Road Protection Package, includes nerf bars, front mud flaps and Superliner coating on headache rack and front of body</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</si>
  <si>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</si>
  <si>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</si>
  <si>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</si>
  <si>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</si>
  <si>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</si>
  <si>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</si>
  <si>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</si>
  <si>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</si>
  <si>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</si>
  <si>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</si>
  <si>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</si>
  <si>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</si>
  <si>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</si>
  <si>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</si>
  <si>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</si>
  <si>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</si>
  <si>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</si>
  <si>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</si>
  <si>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</si>
  <si>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</si>
  <si>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</si>
  <si>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</si>
  <si>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13.0</t>
  </si>
  <si>
    <t>14.0</t>
  </si>
  <si>
    <t>15.0</t>
  </si>
  <si>
    <t>16.0</t>
  </si>
  <si>
    <t>17.0</t>
  </si>
  <si>
    <t>18.0</t>
  </si>
  <si>
    <t>19.0</t>
  </si>
  <si>
    <t>20.0</t>
  </si>
  <si>
    <t>900134</t>
  </si>
  <si>
    <t>900139</t>
  </si>
  <si>
    <t>900140</t>
  </si>
  <si>
    <t>SECTION 2.0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</si>
  <si>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</si>
  <si>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</si>
  <si>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</si>
  <si>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</si>
  <si>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</si>
  <si>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</si>
  <si>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</si>
  <si>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</si>
  <si>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</si>
  <si>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</si>
  <si>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</si>
  <si>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900143</t>
  </si>
  <si>
    <t>900144</t>
  </si>
  <si>
    <t>SECTION 1.0</t>
  </si>
  <si>
    <t>Map Light, Flexible Swivel</t>
  </si>
  <si>
    <t>Wildland Fireline Light Package, two (2) lights on light bar platform</t>
  </si>
  <si>
    <t>Air Hose Reel, 3/8" 50' Preconnected</t>
  </si>
  <si>
    <t>Discharge UPGRADE, Preconnected, for two (2) 1" Whiplines in crosswalk and 4 point Full Body Harness</t>
  </si>
  <si>
    <t>Contact Us</t>
  </si>
  <si>
    <t>Wildland Fireline Light Package, two (2) lights on light bar platform and 2 lights on rear</t>
  </si>
  <si>
    <t>Siren UPGRADE, Howler/Rumbler</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</si>
  <si>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</si>
  <si>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</si>
  <si>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</si>
  <si>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</si>
  <si>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</si>
  <si>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</si>
  <si>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</si>
  <si>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</si>
  <si>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</si>
  <si>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</si>
  <si>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</si>
  <si>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</si>
  <si>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</si>
  <si>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</si>
  <si>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</si>
  <si>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</si>
  <si>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</si>
  <si>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</si>
  <si>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</si>
  <si>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</si>
  <si>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</si>
  <si>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</si>
  <si>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</si>
  <si>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</si>
  <si>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</si>
  <si>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</si>
  <si>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</si>
  <si>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</si>
  <si>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</si>
  <si>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</si>
  <si>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</si>
  <si>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</si>
  <si>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</si>
  <si>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</si>
  <si>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</si>
  <si>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</si>
  <si>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Vulcan Flashlight, Mounted</t>
  </si>
  <si>
    <t>900166</t>
  </si>
  <si>
    <t>900167</t>
  </si>
  <si>
    <t>900168</t>
  </si>
  <si>
    <t>900171</t>
  </si>
  <si>
    <t>900172</t>
  </si>
  <si>
    <t>900173</t>
  </si>
  <si>
    <t>900174</t>
  </si>
  <si>
    <t>900175</t>
  </si>
  <si>
    <t>Hand Tool Kit, Mounted</t>
  </si>
  <si>
    <t>Hammer Kit, Mounted</t>
  </si>
  <si>
    <t>Rescue Cutter Kit, Mounted</t>
  </si>
  <si>
    <t>900176</t>
  </si>
  <si>
    <t>BEAST Kit, Mounted (External/Interior Attack System)</t>
  </si>
  <si>
    <t>900182</t>
  </si>
  <si>
    <t>Fire Apparatus Body &amp; Standard Equipment:</t>
  </si>
  <si>
    <t>Selected Options:</t>
  </si>
  <si>
    <t>100320-2.50 F X 2.50 F</t>
  </si>
  <si>
    <t>900191</t>
  </si>
  <si>
    <t>100320-2.50 X 2.50 M</t>
  </si>
  <si>
    <t>Foam Injection System Blanking, with foam tank</t>
  </si>
  <si>
    <t>Special Threads:</t>
  </si>
  <si>
    <t>Special Gages:</t>
  </si>
  <si>
    <t>Special Labels:</t>
  </si>
  <si>
    <t>Special Hose and Knob Colors:</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</si>
  <si>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</si>
  <si>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</si>
  <si>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</si>
  <si>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</si>
  <si>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</si>
  <si>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</si>
  <si>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</si>
  <si>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</si>
  <si>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Fire Swatter with 60" Heavy Fiberglass Handle, Mounted</t>
  </si>
  <si>
    <t>Fire Swatter with 60" Heavy Fiberglass Handle (not Mounted)</t>
  </si>
  <si>
    <t>100069-1.750 X 50-G</t>
  </si>
  <si>
    <t>100069-2.500 X 50-B</t>
  </si>
  <si>
    <t>Flathead Shovel with Composite Handle, Mounted</t>
  </si>
  <si>
    <t>900207</t>
  </si>
  <si>
    <t>900208</t>
  </si>
  <si>
    <t>900209</t>
  </si>
  <si>
    <t>Off Road</t>
  </si>
  <si>
    <t>Side Rail, 6" Incorporated, Left</t>
  </si>
  <si>
    <t>Side Rail, 6" Incorporated, Right</t>
  </si>
  <si>
    <t>Under Roll Bar Box, Left</t>
  </si>
  <si>
    <t>Under Roll Bar Box, Right</t>
  </si>
  <si>
    <t>Front Bumper Grille Guard for BLESS</t>
  </si>
  <si>
    <t>B00013</t>
  </si>
  <si>
    <t>Special Lettering or Striping</t>
  </si>
  <si>
    <t>B00014</t>
  </si>
  <si>
    <t>B00015</t>
  </si>
  <si>
    <t>B00016</t>
  </si>
  <si>
    <t>PK</t>
  </si>
  <si>
    <t>ST</t>
  </si>
  <si>
    <t>Hose Reel, 1" 100'</t>
  </si>
  <si>
    <t>Hose Reel, 1" 100', Aluminum</t>
  </si>
  <si>
    <t>Hose Reel, 1" 150'</t>
  </si>
  <si>
    <t>Hose Reel, 1" 200'</t>
  </si>
  <si>
    <t>Hose Reel, 1" 200', Aluminum</t>
  </si>
  <si>
    <t>Hose Reel, 1" 150', Aluminum</t>
  </si>
  <si>
    <t>SECTION 3.0 - 20.0</t>
  </si>
  <si>
    <t>900232L</t>
  </si>
  <si>
    <t>900232R</t>
  </si>
  <si>
    <t>Water Level Indicator, Four Light, Additional Locations</t>
  </si>
  <si>
    <t>2431 Saber Shutoff w/ Integral 1-1/8” Tip</t>
  </si>
  <si>
    <t>900289</t>
  </si>
  <si>
    <t>900298</t>
  </si>
  <si>
    <t>Pitch Fork, Wood Handle (Not Mounted)</t>
  </si>
  <si>
    <t>Pitch Fork, Wood Handle (Mounted)</t>
  </si>
  <si>
    <t>900301</t>
  </si>
  <si>
    <t>100001-2.500 x 10-C  </t>
  </si>
  <si>
    <t>100001-2.500 X 10-PVC-WCT</t>
  </si>
  <si>
    <t>900169</t>
  </si>
  <si>
    <t>Harness, Body, 4 Point - Second</t>
  </si>
  <si>
    <t>20 in Pry-Bar, Mounted</t>
  </si>
  <si>
    <t>Tow Loop, Rear - Removable</t>
  </si>
  <si>
    <t>Custom Paint</t>
  </si>
  <si>
    <t>Bottle Jack, 24" breakover wrench, 5" extension, 21mm deep 6-point socket</t>
  </si>
  <si>
    <t>Directional Light Bar, LED</t>
  </si>
  <si>
    <t>Water Level Indicator, Four Light, One Location will include Mini Slave</t>
  </si>
  <si>
    <t xml:space="preserve">Chassis Provided by: </t>
  </si>
  <si>
    <t>Electric Valve for Tank to Pump (On/Off Butterfly)</t>
  </si>
  <si>
    <t xml:space="preserve">Arctic Package, NO Foam (2 heaters~one in Pump Panel and one at rear to enclose pump)(removable panel on rear, warm back) (NO foam cell in tank) (Electric Valve for Tank to Pump - On/Off Butterfly) </t>
  </si>
  <si>
    <t>100500-1</t>
  </si>
  <si>
    <t>900229L</t>
  </si>
  <si>
    <t>900229R</t>
  </si>
  <si>
    <t>900082</t>
  </si>
  <si>
    <t>Monitor, Remote Control, Akron Forestry with Flat Disperse nozzle</t>
  </si>
  <si>
    <t>100107-BH</t>
  </si>
  <si>
    <t>900010-2</t>
  </si>
  <si>
    <t>900010-1</t>
  </si>
  <si>
    <t>900057-1</t>
  </si>
  <si>
    <t>900009-1</t>
  </si>
  <si>
    <t>900009-2</t>
  </si>
  <si>
    <t>900009-3</t>
  </si>
  <si>
    <t>900014-1</t>
  </si>
  <si>
    <t>900014-2</t>
  </si>
  <si>
    <t>900011-1</t>
  </si>
  <si>
    <t>900016-1</t>
  </si>
  <si>
    <t>900228</t>
  </si>
  <si>
    <t>900311</t>
  </si>
  <si>
    <t>900268</t>
  </si>
  <si>
    <t>900269L</t>
  </si>
  <si>
    <t>900269R</t>
  </si>
  <si>
    <t>900394</t>
  </si>
  <si>
    <t>Compartment, Tank Top Incorporated, with one (1) up-swing door, two (2) pull down steps, two (2) hand rails, Superliner on top of bed</t>
  </si>
  <si>
    <t>900077-1</t>
  </si>
  <si>
    <t>900079-1</t>
  </si>
  <si>
    <t>900080-1</t>
  </si>
  <si>
    <t>900087</t>
  </si>
  <si>
    <t>900083-1</t>
  </si>
  <si>
    <t>BLESS System Pole Set</t>
  </si>
  <si>
    <t>900080-B3</t>
  </si>
  <si>
    <t>900088-1</t>
  </si>
  <si>
    <t>900090</t>
  </si>
  <si>
    <t>900091</t>
  </si>
  <si>
    <t>900092</t>
  </si>
  <si>
    <t>900093-B3</t>
  </si>
  <si>
    <t>900094-1</t>
  </si>
  <si>
    <t>900097-1</t>
  </si>
  <si>
    <t>900207-1</t>
  </si>
  <si>
    <t>900114-1</t>
  </si>
  <si>
    <t>900026-1</t>
  </si>
  <si>
    <t>900033-1</t>
  </si>
  <si>
    <t>900035-1</t>
  </si>
  <si>
    <t>900129-1</t>
  </si>
  <si>
    <t>900206</t>
  </si>
  <si>
    <t>100007-1720-1.500</t>
  </si>
  <si>
    <t>100007-1714-1.500</t>
  </si>
  <si>
    <t>100007-2431-1.500</t>
  </si>
  <si>
    <t>900086</t>
  </si>
  <si>
    <t>900298-1</t>
  </si>
  <si>
    <t>900298-2</t>
  </si>
  <si>
    <t>BLESS System Mount ONLY</t>
  </si>
  <si>
    <t>900113-RB</t>
  </si>
  <si>
    <t>20V Reciprocating Saw Kit, Mounted</t>
  </si>
  <si>
    <r>
      <t xml:space="preserve">Wheel Chock, Solid Bottom, Mounted </t>
    </r>
    <r>
      <rPr>
        <b/>
        <sz val="10"/>
        <rFont val="Arial"/>
        <family val="2"/>
      </rPr>
      <t>(set of 2)</t>
    </r>
  </si>
  <si>
    <r>
      <t>Compartment, 60", Left and Right, 13" Deep with Top Hose Bed</t>
    </r>
    <r>
      <rPr>
        <b/>
        <sz val="10"/>
        <rFont val="Arial"/>
        <family val="2"/>
      </rPr>
      <t xml:space="preserve"> (for 60" Cab to Axle Chassis ONLY)</t>
    </r>
  </si>
  <si>
    <r>
      <t>Compartment, 73-1/2", Left and Right, 21" Deep with Top Hose Bed</t>
    </r>
    <r>
      <rPr>
        <b/>
        <sz val="10"/>
        <rFont val="Arial"/>
        <family val="2"/>
      </rPr>
      <t xml:space="preserve"> (for 84" Cab to Axle Chassis ONLY)</t>
    </r>
  </si>
  <si>
    <r>
      <t xml:space="preserve">Lower Storage Box, Left Front </t>
    </r>
    <r>
      <rPr>
        <b/>
        <sz val="10"/>
        <rFont val="Arial"/>
        <family val="2"/>
      </rPr>
      <t>(not available with generator)(for 84" Cab to Axle Chassis ONLY)</t>
    </r>
  </si>
  <si>
    <r>
      <t xml:space="preserve">Lower Storage Box, Right Front </t>
    </r>
    <r>
      <rPr>
        <b/>
        <sz val="10"/>
        <rFont val="Arial"/>
        <family val="2"/>
      </rPr>
      <t>(for 84" Cab to Axle Chassis ONLY)</t>
    </r>
  </si>
  <si>
    <r>
      <t xml:space="preserve">Lower Storage Boxes, Rear </t>
    </r>
    <r>
      <rPr>
        <b/>
        <sz val="10"/>
        <rFont val="Arial"/>
        <family val="2"/>
      </rPr>
      <t>(set of 2)</t>
    </r>
  </si>
  <si>
    <r>
      <t xml:space="preserve">End Covers, Crosslay </t>
    </r>
    <r>
      <rPr>
        <b/>
        <sz val="10"/>
        <rFont val="Arial"/>
        <family val="2"/>
      </rPr>
      <t>(set of 2)</t>
    </r>
  </si>
  <si>
    <r>
      <t xml:space="preserve">Tow Loop, Rear - Fixed </t>
    </r>
    <r>
      <rPr>
        <b/>
        <sz val="10"/>
        <rFont val="Arial"/>
        <family val="2"/>
      </rPr>
      <t>(set of 2)</t>
    </r>
  </si>
  <si>
    <r>
      <t>Lettering on Doors</t>
    </r>
    <r>
      <rPr>
        <b/>
        <sz val="10"/>
        <rFont val="Arial"/>
        <family val="2"/>
      </rPr>
      <t xml:space="preserve"> (doors only, 4-color graphics not covered)</t>
    </r>
  </si>
  <si>
    <r>
      <t xml:space="preserve">Reflective Striping </t>
    </r>
    <r>
      <rPr>
        <b/>
        <sz val="10"/>
        <rFont val="Arial"/>
        <family val="2"/>
      </rPr>
      <t>(other than the standard 4" and triple stripe)</t>
    </r>
  </si>
  <si>
    <r>
      <t xml:space="preserve">Chevron Striping 3 X 10 Rear Bumper &amp; Bed Rail </t>
    </r>
    <r>
      <rPr>
        <b/>
        <sz val="10"/>
        <rFont val="Arial"/>
        <family val="2"/>
      </rPr>
      <t>(9SF required)</t>
    </r>
  </si>
  <si>
    <r>
      <t xml:space="preserve">Stainless Steel Simulator Set </t>
    </r>
    <r>
      <rPr>
        <b/>
        <sz val="10"/>
        <rFont val="Arial"/>
        <family val="2"/>
      </rPr>
      <t>(for Ford chassis)</t>
    </r>
  </si>
  <si>
    <r>
      <t>Spare Tire &amp; Wheel (factory size)</t>
    </r>
    <r>
      <rPr>
        <b/>
        <sz val="10"/>
        <rFont val="Arial"/>
        <family val="2"/>
      </rPr>
      <t xml:space="preserve"> (must check for availability)</t>
    </r>
  </si>
  <si>
    <r>
      <t>Emergency, Light 500 V-Series 180 DEG~RED - OVAL - CLEAR LENS</t>
    </r>
    <r>
      <rPr>
        <b/>
        <sz val="10"/>
        <rFont val="Arial"/>
        <family val="2"/>
      </rPr>
      <t xml:space="preserve"> (qty of 10)</t>
    </r>
  </si>
  <si>
    <r>
      <t>Light Bar UPGRADE, Whelen Justice LED</t>
    </r>
    <r>
      <rPr>
        <b/>
        <sz val="10"/>
        <rFont val="Arial"/>
        <family val="2"/>
      </rPr>
      <t xml:space="preserve"> (add 2 LED lights to front)</t>
    </r>
  </si>
  <si>
    <r>
      <t xml:space="preserve">Flash Sequencing </t>
    </r>
    <r>
      <rPr>
        <b/>
        <sz val="10"/>
        <rFont val="Arial"/>
        <family val="2"/>
      </rPr>
      <t>(recommend 8 or 10 with front bumper)</t>
    </r>
  </si>
  <si>
    <r>
      <t xml:space="preserve">Traffic Control Kit, Mounted </t>
    </r>
    <r>
      <rPr>
        <b/>
        <sz val="10"/>
        <rFont val="Arial"/>
        <family val="2"/>
      </rPr>
      <t>(includes 10 cones, 2 hand held signs and 2 reflective vests)</t>
    </r>
  </si>
  <si>
    <r>
      <t xml:space="preserve">Air Rescue Tools, Mounted </t>
    </r>
    <r>
      <rPr>
        <b/>
        <sz val="10"/>
        <rFont val="Arial"/>
        <family val="2"/>
      </rPr>
      <t>(only available with CAFS)</t>
    </r>
  </si>
  <si>
    <r>
      <t xml:space="preserve">Air Blow Out </t>
    </r>
    <r>
      <rPr>
        <b/>
        <sz val="10"/>
        <rFont val="Arial"/>
        <family val="2"/>
      </rPr>
      <t>(only available with CAFS)</t>
    </r>
  </si>
  <si>
    <t xml:space="preserve">900113-R </t>
  </si>
  <si>
    <t>900113-VR</t>
  </si>
  <si>
    <r>
      <t xml:space="preserve">Emergency Light, 500 Series LED </t>
    </r>
    <r>
      <rPr>
        <b/>
        <sz val="10"/>
        <rFont val="Arial"/>
        <family val="2"/>
      </rPr>
      <t>(set of 10)</t>
    </r>
  </si>
  <si>
    <r>
      <t xml:space="preserve">Emergency Light upgrade 500 Series Red/Blue Split </t>
    </r>
    <r>
      <rPr>
        <b/>
        <sz val="10"/>
        <rFont val="Arial"/>
        <family val="2"/>
      </rPr>
      <t>(Set of 10)</t>
    </r>
  </si>
  <si>
    <r>
      <t xml:space="preserve">Step, Manual Pull-Down </t>
    </r>
    <r>
      <rPr>
        <b/>
        <sz val="10"/>
        <rFont val="Arial"/>
        <family val="2"/>
      </rPr>
      <t>(set of 2 recommended for rear bumper)</t>
    </r>
  </si>
  <si>
    <t xml:space="preserve">Compressed Air Foam System (CAFS), Accelerator System with VMAC VR70 underhood air compressor, one (1) 1-1/2" crosslay discharge (requires Foam Injection option) </t>
  </si>
  <si>
    <t>Front Bumper Grille Guard (you keep OEM bumper)</t>
  </si>
  <si>
    <t>Front Bumper Grille Guard (Blanchat keeps OEM bumper)</t>
  </si>
  <si>
    <t>Front Bumper Sweeps, Two (2) Corner Nozzles and Two (2) Center Nozzles</t>
  </si>
  <si>
    <r>
      <t xml:space="preserve">ROTA-BEAM 600 LED Flat Mounted Light </t>
    </r>
    <r>
      <rPr>
        <b/>
        <sz val="10"/>
        <rFont val="Arial"/>
        <family val="2"/>
      </rPr>
      <t>(set of 2)</t>
    </r>
  </si>
  <si>
    <t>Drip Torch, Mounted w/bracket</t>
  </si>
  <si>
    <t>900207-2</t>
  </si>
  <si>
    <t>900208-C</t>
  </si>
  <si>
    <t>Nerf Bars</t>
  </si>
  <si>
    <t>900012-1</t>
  </si>
  <si>
    <t>900080-B3M</t>
  </si>
  <si>
    <t>900251-B4</t>
  </si>
  <si>
    <t>900252-B4</t>
  </si>
  <si>
    <t>900253-B4</t>
  </si>
  <si>
    <t>900254-B4</t>
  </si>
  <si>
    <t>900255-B4</t>
  </si>
  <si>
    <t>900256-B4</t>
  </si>
  <si>
    <t>100200-1-2</t>
  </si>
  <si>
    <t>100308-5</t>
  </si>
  <si>
    <t>100308-4</t>
  </si>
  <si>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</si>
  <si>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</si>
  <si>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t>900207-3</t>
  </si>
  <si>
    <t>900207-10</t>
  </si>
  <si>
    <t>Customer keeps take off tires and wheels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</si>
  <si>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</si>
  <si>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</si>
  <si>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12.0</t>
  </si>
  <si>
    <t>Generator</t>
  </si>
  <si>
    <t>900112</t>
  </si>
  <si>
    <t>900112-2</t>
  </si>
  <si>
    <t>900060</t>
  </si>
  <si>
    <t>NFPA 1906 compliant fire attack position package (grille guard, exoskeleton w/mesh screens, 2nd harness, padded seat, and crosslay end covers)</t>
  </si>
  <si>
    <t>Skid Plate, Front</t>
  </si>
  <si>
    <t>Back Up Camera, Wireless, with 7" LCD Monitor</t>
  </si>
  <si>
    <t>Fixed / Portable Generator Package, Mi-To-M Gen-2000-IMMO, with two (2) 750 Telescoping Lights</t>
  </si>
  <si>
    <t>Fixed / Portable Generator Package, Mi-To-M Gen-2000-IMMO, with two (2) 110V LED Telescoping Scene Lights</t>
  </si>
  <si>
    <t xml:space="preserve">Contact Us </t>
  </si>
  <si>
    <t>Fire Extinguisher, 5 lb. Dry Chemical, with 40-B:C and mount bracket</t>
  </si>
  <si>
    <t>Winch, 8,000 lb. Ramsey, Mounted in Front Bumper</t>
  </si>
  <si>
    <t>Winch, 12,000 lb. Ramsey, Mounted in Front Bumper</t>
  </si>
  <si>
    <t>Winch, 9,000 lb. Portable Ramsey, Mounted with Front and Rear Dual Receiver Tubes</t>
  </si>
  <si>
    <r>
      <t>BLESS - COMPLETE</t>
    </r>
    <r>
      <rPr>
        <b/>
        <sz val="10"/>
        <rFont val="Arial"/>
        <family val="2"/>
      </rPr>
      <t xml:space="preserve"> (includes grille guard for BLESS, 8,000 lb. winch, BLESS System and BLESS storage)</t>
    </r>
  </si>
  <si>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</si>
  <si>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</si>
  <si>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</si>
  <si>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</si>
  <si>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</si>
  <si>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</si>
  <si>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</si>
  <si>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</si>
  <si>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</si>
  <si>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</si>
  <si>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</si>
  <si>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</si>
  <si>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</si>
  <si>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</si>
  <si>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 (Electric Valve for Tank to Pump - On/Off Butterfly)</t>
  </si>
  <si>
    <t>Arctic Package, with Foam &amp; CAFS (2 heaters~one in Pump Panel and one at rear for pump enclosure) (removable panel on rear, warm back) (foam cell in the tank with Tankvision) (includes air blow out) (Electric Valve for Tank to Pump - On/Off Butterfly)</t>
  </si>
  <si>
    <r>
      <t xml:space="preserve">Exoskeleton Branch Deflector </t>
    </r>
    <r>
      <rPr>
        <b/>
        <sz val="10"/>
        <rFont val="Arial"/>
        <family val="2"/>
      </rPr>
      <t>(Must select Front Bumper Grille Guard)</t>
    </r>
  </si>
  <si>
    <r>
      <t xml:space="preserve">Exoskeleton Branch Deflector w/Mesh Screens </t>
    </r>
    <r>
      <rPr>
        <b/>
        <sz val="10"/>
        <rFont val="Arial"/>
        <family val="2"/>
      </rPr>
      <t>(Must select Front Bumper Grille Guard)</t>
    </r>
  </si>
  <si>
    <r>
      <t xml:space="preserve">Electric Tire Monitoring System, with Chassis-mounted Display </t>
    </r>
    <r>
      <rPr>
        <b/>
        <sz val="10"/>
        <rFont val="Arial"/>
        <family val="2"/>
      </rPr>
      <t>(for 4 wheels)</t>
    </r>
  </si>
  <si>
    <r>
      <t xml:space="preserve">Electric Tire Monitoring System, with Chassis-mounted Display </t>
    </r>
    <r>
      <rPr>
        <b/>
        <sz val="10"/>
        <rFont val="Arial"/>
        <family val="2"/>
      </rPr>
      <t>(for 6 wheels)</t>
    </r>
  </si>
  <si>
    <t>BNFPA01</t>
  </si>
  <si>
    <t xml:space="preserve">NFPA Safety Stickers </t>
  </si>
  <si>
    <t>PUBLISHED OPTIONS</t>
  </si>
  <si>
    <r>
      <t xml:space="preserve">B-4 Chaparral HGAC Prices 2019 - BB03
</t>
    </r>
    <r>
      <rPr>
        <b/>
        <sz val="10"/>
        <rFont val="Arial"/>
        <family val="2"/>
      </rPr>
      <t>Version: 12/1/2019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</si>
</sst>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8" x14ac:knownFonts="1">
    <font>
      <sz val="10"/>
      <name val="Arial"/>
    </font>
    <font>
      <sz val="10"/>
      <name val="Arial"/>
      <family val="2"/>
    </font>
    <font>
      <b/>
      <sz val="12"/>
      <name val="Arial"/>
      <family val="2"/>
    </font>
    <font>
      <sz val="8"/>
      <name val="Arial"/>
      <family val="2"/>
    </font>
    <font>
      <b/>
      <sz val="10"/>
      <name val="Arial"/>
      <family val="2"/>
    </font>
    <font>
      <i/>
      <sz val="10"/>
      <name val="Arial"/>
      <family val="2"/>
    </font>
    <font>
      <sz val="10"/>
      <color rgb="FF000000"/>
      <name val="Arial"/>
      <family val="2"/>
    </font>
    <font>
      <sz val="10"/>
      <name val="Arial"/>
      <family val="2"/>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44" fontId="7"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0" fillId="3" borderId="0" xfId="0" applyFill="1" applyProtection="1"/>
    <xf numFmtId="0" fontId="1" fillId="2" borderId="0" xfId="0" applyFont="1" applyFill="1" applyProtection="1"/>
    <xf numFmtId="0" fontId="1" fillId="0" borderId="0" xfId="0" applyFont="1" applyProtection="1"/>
    <xf numFmtId="0" fontId="0" fillId="5" borderId="0" xfId="0" applyFill="1" applyProtection="1"/>
    <xf numFmtId="0" fontId="0" fillId="0" borderId="0" xfId="0" applyFill="1" applyProtection="1"/>
    <xf numFmtId="0" fontId="0" fillId="2" borderId="0" xfId="0" applyFill="1" applyProtection="1"/>
    <xf numFmtId="44" fontId="1" fillId="0" borderId="1" xfId="0" applyNumberFormat="1" applyFont="1" applyFill="1" applyBorder="1" applyAlignment="1" applyProtection="1">
      <alignment vertical="center"/>
    </xf>
    <xf numFmtId="44" fontId="1" fillId="0" borderId="2" xfId="0" applyNumberFormat="1" applyFont="1" applyFill="1" applyBorder="1" applyAlignment="1" applyProtection="1">
      <alignment vertical="center"/>
    </xf>
    <xf numFmtId="0" fontId="1" fillId="0" borderId="2" xfId="0" applyFont="1" applyFill="1" applyBorder="1" applyAlignment="1" applyProtection="1">
      <alignment horizontal="center" vertical="center" wrapText="1"/>
    </xf>
    <xf numFmtId="0" fontId="0" fillId="0" borderId="0" xfId="0" applyAlignment="1" applyProtection="1">
      <alignment vertical="center"/>
    </xf>
    <xf numFmtId="0" fontId="0" fillId="0" borderId="0" xfId="0" applyAlignment="1" applyProtection="1">
      <alignment horizontal="center"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44" fontId="4" fillId="0" borderId="21"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0" xfId="0" applyFont="1" applyFill="1" applyBorder="1" applyAlignment="1" applyProtection="1">
      <alignment vertical="center"/>
    </xf>
    <xf numFmtId="0" fontId="1" fillId="0" borderId="10" xfId="0" applyFont="1" applyFill="1" applyBorder="1" applyAlignment="1" applyProtection="1">
      <alignment vertical="center"/>
    </xf>
    <xf numFmtId="0" fontId="1" fillId="0" borderId="11" xfId="0" applyFont="1" applyFill="1" applyBorder="1" applyAlignment="1" applyProtection="1">
      <alignment vertical="center"/>
    </xf>
    <xf numFmtId="0" fontId="1" fillId="3" borderId="1"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0" fontId="1" fillId="0" borderId="2" xfId="1" applyFont="1" applyFill="1" applyBorder="1" applyAlignment="1" applyProtection="1">
      <alignment horizontal="center" vertical="center" wrapText="1"/>
    </xf>
    <xf numFmtId="0" fontId="1" fillId="0" borderId="2" xfId="0" applyFont="1" applyFill="1" applyBorder="1" applyAlignment="1" applyProtection="1">
      <alignment horizontal="center" vertical="center"/>
    </xf>
    <xf numFmtId="49" fontId="4" fillId="0" borderId="14" xfId="0" applyNumberFormat="1" applyFont="1" applyFill="1" applyBorder="1" applyAlignment="1" applyProtection="1">
      <alignment vertical="center"/>
    </xf>
    <xf numFmtId="0" fontId="4" fillId="0" borderId="15" xfId="0" applyFont="1" applyFill="1" applyBorder="1" applyAlignment="1" applyProtection="1">
      <alignment vertical="center" wrapText="1"/>
    </xf>
    <xf numFmtId="0" fontId="1" fillId="0" borderId="15" xfId="0" applyFont="1" applyFill="1" applyBorder="1" applyAlignment="1" applyProtection="1">
      <alignment vertical="center" wrapText="1"/>
    </xf>
    <xf numFmtId="44" fontId="1" fillId="0" borderId="16" xfId="0" applyNumberFormat="1" applyFont="1" applyFill="1" applyBorder="1" applyAlignment="1" applyProtection="1">
      <alignment vertical="center"/>
    </xf>
    <xf numFmtId="0" fontId="0" fillId="0"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6" fillId="0" borderId="1" xfId="0" applyFont="1" applyFill="1" applyBorder="1" applyAlignment="1" applyProtection="1">
      <alignment vertical="center" wrapText="1"/>
    </xf>
    <xf numFmtId="0" fontId="1" fillId="0" borderId="10" xfId="0" applyFont="1" applyFill="1" applyBorder="1" applyAlignment="1" applyProtection="1">
      <alignment horizontal="center" vertical="center"/>
    </xf>
    <xf numFmtId="0" fontId="1" fillId="0" borderId="1" xfId="0" applyFont="1" applyFill="1" applyBorder="1" applyAlignment="1" applyProtection="1">
      <alignment vertical="center"/>
    </xf>
    <xf numFmtId="0" fontId="1" fillId="3" borderId="1" xfId="0" applyFont="1" applyFill="1" applyBorder="1" applyAlignment="1" applyProtection="1">
      <alignment horizontal="center" vertical="center"/>
      <protection locked="0"/>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0" fontId="1" fillId="3" borderId="2" xfId="0" applyFont="1" applyFill="1" applyBorder="1" applyAlignment="1" applyProtection="1">
      <alignment horizontal="center" vertical="center"/>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44" fontId="1" fillId="3" borderId="1" xfId="0" applyNumberFormat="1" applyFont="1" applyFill="1" applyBorder="1" applyAlignment="1" applyProtection="1">
      <alignment vertical="center"/>
      <protection locked="0"/>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19" xfId="0" applyFont="1" applyFill="1" applyBorder="1" applyAlignment="1" applyProtection="1">
      <alignment vertical="center"/>
    </xf>
    <xf numFmtId="0" fontId="1" fillId="0" borderId="17" xfId="0" applyFont="1" applyFill="1" applyBorder="1" applyAlignment="1" applyProtection="1">
      <alignment vertical="center"/>
    </xf>
    <xf numFmtId="49" fontId="1" fillId="0" borderId="9" xfId="0" applyNumberFormat="1" applyFont="1" applyFill="1" applyBorder="1" applyAlignment="1" applyProtection="1">
      <alignment horizontal="left" vertical="center"/>
    </xf>
    <xf numFmtId="0" fontId="1" fillId="0" borderId="6" xfId="0" applyFont="1" applyFill="1" applyBorder="1" applyAlignment="1" applyProtection="1">
      <alignment vertical="center"/>
    </xf>
    <xf numFmtId="0" fontId="1" fillId="0" borderId="7" xfId="0" applyFont="1" applyFill="1" applyBorder="1" applyAlignment="1" applyProtection="1">
      <alignment vertical="center"/>
    </xf>
    <xf numFmtId="44" fontId="1" fillId="0" borderId="9" xfId="0" applyNumberFormat="1" applyFont="1" applyFill="1" applyBorder="1" applyAlignment="1" applyProtection="1">
      <alignment vertical="center"/>
    </xf>
    <xf numFmtId="49" fontId="4" fillId="0" borderId="22" xfId="0" applyNumberFormat="1" applyFont="1" applyFill="1" applyBorder="1" applyAlignment="1" applyProtection="1">
      <alignment vertical="center"/>
    </xf>
    <xf numFmtId="0" fontId="4" fillId="0" borderId="23" xfId="0" applyFont="1" applyFill="1" applyBorder="1" applyAlignment="1" applyProtection="1">
      <alignment horizontal="left" vertical="center"/>
    </xf>
    <xf numFmtId="0" fontId="4" fillId="0" borderId="23"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0" xfId="0" applyNumberFormat="1" applyFont="1" applyFill="1" applyBorder="1" applyAlignment="1" applyProtection="1">
      <alignment vertical="center"/>
    </xf>
    <xf numFmtId="0" fontId="1" fillId="0" borderId="20" xfId="0" applyFont="1" applyFill="1" applyBorder="1" applyAlignment="1" applyProtection="1">
      <alignment horizontal="left" vertical="center"/>
      <protection locked="0"/>
    </xf>
    <xf numFmtId="0" fontId="1" fillId="3" borderId="20" xfId="0" applyFont="1" applyFill="1" applyBorder="1" applyAlignment="1" applyProtection="1">
      <alignment horizontal="center" vertical="center"/>
      <protection locked="0"/>
    </xf>
    <xf numFmtId="0" fontId="1" fillId="0" borderId="20" xfId="0" applyFont="1" applyFill="1" applyBorder="1" applyAlignment="1" applyProtection="1">
      <alignment horizontal="center" vertical="center"/>
      <protection locked="0"/>
    </xf>
    <xf numFmtId="8" fontId="1" fillId="0" borderId="20" xfId="0" applyNumberFormat="1" applyFont="1" applyFill="1" applyBorder="1" applyAlignment="1" applyProtection="1">
      <alignment vertical="center"/>
    </xf>
    <xf numFmtId="0" fontId="4" fillId="0" borderId="23" xfId="0" applyFont="1" applyFill="1" applyBorder="1" applyAlignment="1" applyProtection="1">
      <alignment horizontal="center" vertical="center"/>
    </xf>
    <xf numFmtId="49" fontId="1" fillId="4" borderId="20" xfId="0" applyNumberFormat="1" applyFont="1" applyFill="1" applyBorder="1" applyAlignment="1" applyProtection="1">
      <alignment vertical="center"/>
    </xf>
    <xf numFmtId="0" fontId="1" fillId="4" borderId="20" xfId="0" applyFont="1" applyFill="1" applyBorder="1" applyAlignment="1" applyProtection="1">
      <alignment vertical="center"/>
      <protection locked="0"/>
    </xf>
    <xf numFmtId="0" fontId="1" fillId="4" borderId="20" xfId="0" applyFont="1" applyFill="1" applyBorder="1" applyAlignment="1" applyProtection="1">
      <alignment horizontal="center" vertical="center"/>
    </xf>
    <xf numFmtId="44" fontId="1" fillId="4" borderId="20" xfId="0" applyNumberFormat="1" applyFont="1" applyFill="1" applyBorder="1" applyAlignment="1" applyProtection="1">
      <alignment vertical="center"/>
    </xf>
    <xf numFmtId="49" fontId="4" fillId="0" borderId="4" xfId="0" applyNumberFormat="1" applyFont="1" applyFill="1" applyBorder="1" applyAlignment="1" applyProtection="1">
      <alignment vertical="center"/>
    </xf>
    <xf numFmtId="0" fontId="4" fillId="0" borderId="12" xfId="0" applyFont="1" applyFill="1" applyBorder="1" applyAlignment="1" applyProtection="1">
      <alignment horizontal="left" vertical="center"/>
    </xf>
    <xf numFmtId="0" fontId="4" fillId="0" borderId="12" xfId="0" applyFont="1" applyFill="1" applyBorder="1" applyAlignment="1" applyProtection="1">
      <alignment horizontal="center" vertical="center"/>
    </xf>
    <xf numFmtId="0" fontId="4" fillId="0" borderId="15" xfId="0" applyFont="1" applyFill="1" applyBorder="1" applyAlignment="1" applyProtection="1">
      <alignment horizontal="left" vertical="center"/>
    </xf>
    <xf numFmtId="0" fontId="4" fillId="0" borderId="15" xfId="0" applyFont="1" applyFill="1" applyBorder="1" applyAlignment="1" applyProtection="1">
      <alignment horizontal="center" vertical="center"/>
    </xf>
    <xf numFmtId="44" fontId="4" fillId="0" borderId="9"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49" fontId="0" fillId="0" borderId="0" xfId="0" applyNumberFormat="1" applyAlignment="1" applyProtection="1">
      <alignment vertical="center"/>
    </xf>
    <xf numFmtId="49" fontId="1" fillId="0" borderId="1" xfId="0" applyNumberFormat="1" applyFont="1" applyFill="1" applyBorder="1" applyAlignment="1" applyProtection="1">
      <alignment vertical="top"/>
    </xf>
    <xf numFmtId="0" fontId="1" fillId="3" borderId="1" xfId="0" applyFont="1" applyFill="1" applyBorder="1" applyAlignment="1" applyProtection="1">
      <alignment horizontal="center" vertical="top" wrapText="1"/>
      <protection locked="0"/>
    </xf>
    <xf numFmtId="0" fontId="1" fillId="0" borderId="1" xfId="0" applyFont="1" applyFill="1" applyBorder="1" applyAlignment="1" applyProtection="1">
      <alignment horizontal="center" vertical="top" wrapText="1"/>
    </xf>
    <xf numFmtId="0" fontId="1" fillId="0" borderId="0" xfId="1"/>
    <xf numFmtId="0" fontId="1" fillId="0" borderId="0" xfId="1" applyFont="1" applyFill="1" applyProtection="1"/>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0" fontId="1" fillId="0" borderId="0" xfId="1"/>
    <xf numFmtId="0" fontId="1" fillId="0" borderId="0" xfId="1" applyFill="1" applyProtection="1"/>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4" fontId="0" fillId="0" borderId="0" xfId="0" applyNumberFormat="1" applyAlignment="1" applyProtection="1">
      <alignment vertical="center"/>
    </xf>
    <xf numFmtId="44" fontId="4" fillId="0" borderId="13" xfId="0" applyNumberFormat="1" applyFont="1" applyFill="1" applyBorder="1" applyAlignment="1" applyProtection="1">
      <alignment horizontal="right" vertical="center"/>
    </xf>
    <xf numFmtId="44" fontId="1" fillId="0" borderId="10" xfId="0" applyNumberFormat="1" applyFont="1" applyFill="1" applyBorder="1" applyAlignment="1" applyProtection="1">
      <alignment vertical="center"/>
    </xf>
    <xf numFmtId="44" fontId="1" fillId="0" borderId="0" xfId="1" applyNumberFormat="1" applyProtection="1"/>
    <xf numFmtId="44" fontId="1" fillId="0" borderId="15" xfId="1" applyNumberFormat="1" applyFont="1" applyFill="1" applyBorder="1" applyAlignment="1" applyProtection="1">
      <alignment vertical="center"/>
    </xf>
    <xf numFmtId="44" fontId="1" fillId="0" borderId="3" xfId="2" applyNumberFormat="1" applyFont="1" applyFill="1" applyBorder="1" applyAlignment="1" applyProtection="1">
      <alignment vertical="center"/>
    </xf>
    <xf numFmtId="44" fontId="1" fillId="0" borderId="2" xfId="1" applyNumberFormat="1" applyFont="1" applyFill="1" applyBorder="1" applyAlignment="1" applyProtection="1">
      <alignment vertical="center"/>
    </xf>
    <xf numFmtId="44" fontId="1" fillId="0" borderId="1" xfId="1" applyNumberFormat="1" applyFont="1" applyFill="1" applyBorder="1" applyAlignment="1" applyProtection="1">
      <alignment vertical="center"/>
    </xf>
    <xf numFmtId="44" fontId="1" fillId="0" borderId="1" xfId="1" applyNumberFormat="1" applyBorder="1" applyAlignment="1" applyProtection="1">
      <alignment horizontal="center" vertical="center"/>
    </xf>
    <xf numFmtId="44" fontId="1" fillId="4" borderId="23" xfId="3" applyNumberFormat="1" applyFont="1" applyFill="1" applyBorder="1" applyAlignment="1" applyProtection="1">
      <alignment horizontal="center" vertical="center"/>
    </xf>
    <xf numFmtId="44" fontId="1" fillId="0" borderId="3" xfId="1" applyNumberFormat="1" applyFont="1" applyFill="1" applyBorder="1" applyAlignment="1" applyProtection="1">
      <alignment vertical="center"/>
    </xf>
    <xf numFmtId="44" fontId="1" fillId="0" borderId="10" xfId="1" applyNumberFormat="1" applyFont="1" applyFill="1" applyBorder="1" applyAlignment="1" applyProtection="1">
      <alignment vertical="center"/>
    </xf>
    <xf numFmtId="44" fontId="5" fillId="0" borderId="2" xfId="1" applyNumberFormat="1" applyFont="1" applyFill="1" applyBorder="1" applyAlignment="1" applyProtection="1">
      <alignment horizontal="center" vertical="center"/>
      <protection locked="0"/>
    </xf>
    <xf numFmtId="44" fontId="4" fillId="0" borderId="10" xfId="0" applyNumberFormat="1" applyFont="1" applyFill="1" applyBorder="1" applyAlignment="1" applyProtection="1">
      <alignment vertical="center"/>
    </xf>
    <xf numFmtId="44" fontId="1" fillId="3" borderId="2" xfId="0" applyNumberFormat="1" applyFont="1" applyFill="1" applyBorder="1" applyAlignment="1" applyProtection="1">
      <alignment vertical="center"/>
      <protection locked="0"/>
    </xf>
    <xf numFmtId="44" fontId="1" fillId="0" borderId="18" xfId="0" applyNumberFormat="1" applyFont="1" applyFill="1" applyBorder="1" applyAlignment="1" applyProtection="1">
      <alignment vertical="center"/>
    </xf>
    <xf numFmtId="44" fontId="1" fillId="0" borderId="8" xfId="0" applyNumberFormat="1" applyFont="1" applyFill="1" applyBorder="1" applyAlignment="1" applyProtection="1">
      <alignment vertical="center"/>
    </xf>
    <xf numFmtId="44" fontId="4" fillId="0" borderId="24" xfId="0" applyNumberFormat="1" applyFont="1" applyFill="1" applyBorder="1" applyAlignment="1" applyProtection="1">
      <alignment vertical="center"/>
    </xf>
    <xf numFmtId="44" fontId="1" fillId="3" borderId="20" xfId="0" applyNumberFormat="1" applyFont="1" applyFill="1" applyBorder="1" applyAlignment="1" applyProtection="1">
      <alignment vertical="center"/>
      <protection locked="0"/>
    </xf>
    <xf numFmtId="44" fontId="4" fillId="0" borderId="16" xfId="0" applyNumberFormat="1" applyFont="1" applyFill="1" applyBorder="1" applyAlignment="1" applyProtection="1">
      <alignment vertical="center"/>
    </xf>
    <xf numFmtId="44" fontId="4" fillId="0" borderId="13" xfId="0" applyNumberFormat="1" applyFont="1" applyFill="1" applyBorder="1" applyAlignment="1" applyProtection="1">
      <alignment vertical="center"/>
    </xf>
    <xf numFmtId="4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4">
    <cellStyle name="Currency" xfId="2" builtinId="4"/>
    <cellStyle name="Currency 2" xfId="3"/>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38100</xdr:rowOff>
    </xdr:from>
    <xdr:to>
      <xdr:col>5</xdr:col>
      <xdr:colOff>828675</xdr:colOff>
      <xdr:row>0</xdr:row>
      <xdr:rowOff>447675</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38100"/>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34"/>
  <sheetViews>
    <sheetView tabSelected="1" view="pageBreakPreview" zoomScaleNormal="100" zoomScaleSheetLayoutView="100" workbookViewId="0">
      <selection activeCell="J12" sqref="J12"/>
    </sheetView>
  </sheetViews>
  <sheetFormatPr defaultRowHeight="12.75" x14ac:dyDescent="0.2"/>
  <cols>
    <col min="1" max="1" width="20.28515625" style="87" customWidth="1"/>
    <col min="2" max="2" width="43.42578125" style="15" customWidth="1"/>
    <col min="3" max="4" width="5.7109375" style="16" customWidth="1"/>
    <col min="5" max="5" width="12.7109375" style="107" customWidth="1"/>
    <col min="6" max="6" width="12.7109375" style="15" customWidth="1"/>
    <col min="7" max="16384" width="9.140625" style="1"/>
  </cols>
  <sheetData>
    <row r="1" spans="1:244" ht="39" customHeight="1" thickBot="1" x14ac:dyDescent="0.25">
      <c r="A1" s="132" t="s">
        <v>426</v>
      </c>
      <c r="B1" s="133"/>
    </row>
    <row r="2" spans="1:244" ht="13.5" customHeight="1" thickBot="1" x14ac:dyDescent="0.25">
      <c r="A2" s="129" t="s">
        <v>425</v>
      </c>
      <c r="B2" s="130"/>
      <c r="C2" s="130"/>
      <c r="D2" s="130"/>
      <c r="E2" s="130"/>
      <c r="F2" s="131"/>
    </row>
    <row r="3" spans="1:244" ht="20.100000000000001" customHeight="1" thickBot="1" x14ac:dyDescent="0.25">
      <c r="A3" s="23" t="s">
        <v>54</v>
      </c>
      <c r="B3" s="24" t="s">
        <v>1</v>
      </c>
      <c r="C3" s="25"/>
      <c r="D3" s="25"/>
      <c r="E3" s="109"/>
      <c r="F3" s="26"/>
    </row>
    <row r="4" spans="1:244" s="4" customFormat="1" x14ac:dyDescent="0.2">
      <c r="A4" s="17" t="s">
        <v>288</v>
      </c>
      <c r="B4" s="20" t="s">
        <v>273</v>
      </c>
      <c r="C4" s="27"/>
      <c r="D4" s="19" t="s">
        <v>58</v>
      </c>
      <c r="E4" s="110">
        <v>374</v>
      </c>
      <c r="F4" s="12">
        <f>C4*E4</f>
        <v>0</v>
      </c>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row>
    <row r="5" spans="1:244" ht="20.100000000000001" customHeight="1" thickBot="1" x14ac:dyDescent="0.25">
      <c r="A5" s="23" t="s">
        <v>55</v>
      </c>
      <c r="B5" s="24" t="s">
        <v>63</v>
      </c>
      <c r="C5" s="25"/>
      <c r="D5" s="25"/>
      <c r="E5" s="111"/>
      <c r="F5" s="26"/>
    </row>
    <row r="6" spans="1:244" x14ac:dyDescent="0.2">
      <c r="A6" s="17" t="s">
        <v>59</v>
      </c>
      <c r="B6" s="20" t="s">
        <v>336</v>
      </c>
      <c r="C6" s="28"/>
      <c r="D6" s="14" t="s">
        <v>253</v>
      </c>
      <c r="E6" s="112">
        <v>473</v>
      </c>
      <c r="F6" s="13">
        <f>C6*E6</f>
        <v>0</v>
      </c>
    </row>
    <row r="7" spans="1:244" ht="25.5" x14ac:dyDescent="0.2">
      <c r="A7" s="17" t="s">
        <v>60</v>
      </c>
      <c r="B7" s="21" t="s">
        <v>398</v>
      </c>
      <c r="C7" s="27"/>
      <c r="D7" s="14" t="s">
        <v>58</v>
      </c>
      <c r="E7" s="113">
        <v>104</v>
      </c>
      <c r="F7" s="13">
        <f t="shared" ref="F7:F15" si="0">C7*E7</f>
        <v>0</v>
      </c>
    </row>
    <row r="8" spans="1:244" x14ac:dyDescent="0.2">
      <c r="A8" s="17" t="s">
        <v>61</v>
      </c>
      <c r="B8" s="21" t="s">
        <v>64</v>
      </c>
      <c r="C8" s="27"/>
      <c r="D8" s="14" t="s">
        <v>253</v>
      </c>
      <c r="E8" s="114">
        <v>137</v>
      </c>
      <c r="F8" s="13">
        <f t="shared" si="0"/>
        <v>0</v>
      </c>
    </row>
    <row r="9" spans="1:244" x14ac:dyDescent="0.2">
      <c r="A9" s="17" t="s">
        <v>62</v>
      </c>
      <c r="B9" s="21" t="s">
        <v>65</v>
      </c>
      <c r="C9" s="27"/>
      <c r="D9" s="14" t="s">
        <v>253</v>
      </c>
      <c r="E9" s="114">
        <v>30</v>
      </c>
      <c r="F9" s="13">
        <f t="shared" si="0"/>
        <v>0</v>
      </c>
    </row>
    <row r="10" spans="1:244" ht="25.5" x14ac:dyDescent="0.2">
      <c r="A10" s="93" t="s">
        <v>309</v>
      </c>
      <c r="B10" s="95" t="s">
        <v>419</v>
      </c>
      <c r="C10" s="96"/>
      <c r="D10" s="94" t="s">
        <v>252</v>
      </c>
      <c r="E10" s="115">
        <v>3948</v>
      </c>
      <c r="F10" s="13">
        <f t="shared" si="0"/>
        <v>0</v>
      </c>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92"/>
      <c r="BD10" s="92"/>
      <c r="BE10" s="92"/>
      <c r="BF10" s="9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2"/>
      <c r="EG10" s="92"/>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2"/>
      <c r="FZ10" s="92"/>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2"/>
      <c r="HS10" s="92"/>
      <c r="HT10" s="92"/>
      <c r="HU10" s="92"/>
      <c r="HV10" s="92"/>
      <c r="HW10" s="92"/>
      <c r="HX10" s="92"/>
      <c r="HY10" s="92"/>
      <c r="HZ10" s="92"/>
      <c r="IA10" s="92"/>
      <c r="IB10" s="92"/>
      <c r="IC10" s="92"/>
      <c r="ID10" s="92"/>
      <c r="IE10" s="92"/>
      <c r="IF10" s="92"/>
      <c r="IG10" s="92"/>
      <c r="IH10" s="92"/>
      <c r="II10" s="92"/>
      <c r="IJ10" s="92"/>
    </row>
    <row r="11" spans="1:244" ht="25.5" x14ac:dyDescent="0.2">
      <c r="A11" s="93" t="s">
        <v>309</v>
      </c>
      <c r="B11" s="95" t="s">
        <v>420</v>
      </c>
      <c r="C11" s="96"/>
      <c r="D11" s="94" t="s">
        <v>252</v>
      </c>
      <c r="E11" s="116">
        <v>5105</v>
      </c>
      <c r="F11" s="13">
        <f t="shared" si="0"/>
        <v>0</v>
      </c>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c r="BM11" s="91"/>
      <c r="BN11" s="91"/>
      <c r="BO11" s="91"/>
      <c r="BP11" s="91"/>
      <c r="BQ11" s="91"/>
      <c r="BR11" s="91"/>
      <c r="BS11" s="91"/>
      <c r="BT11" s="91"/>
      <c r="BU11" s="91"/>
      <c r="BV11" s="91"/>
      <c r="BW11" s="91"/>
      <c r="BX11" s="91"/>
      <c r="BY11" s="91"/>
      <c r="BZ11" s="91"/>
      <c r="CA11" s="91"/>
      <c r="CB11" s="91"/>
      <c r="CC11" s="91"/>
      <c r="CD11" s="91"/>
      <c r="CE11" s="91"/>
      <c r="CF11" s="91"/>
      <c r="CG11" s="91"/>
      <c r="CH11" s="91"/>
      <c r="CI11" s="91"/>
      <c r="CJ11" s="91"/>
      <c r="CK11" s="91"/>
      <c r="CL11" s="91"/>
      <c r="CM11" s="91"/>
      <c r="CN11" s="91"/>
      <c r="CO11" s="91"/>
      <c r="CP11" s="91"/>
      <c r="CQ11" s="91"/>
      <c r="CR11" s="91"/>
      <c r="CS11" s="91"/>
      <c r="CT11" s="91"/>
      <c r="CU11" s="91"/>
      <c r="CV11" s="91"/>
      <c r="CW11" s="91"/>
      <c r="CX11" s="91"/>
      <c r="CY11" s="91"/>
      <c r="CZ11" s="91"/>
      <c r="DA11" s="91"/>
      <c r="DB11" s="91"/>
      <c r="DC11" s="91"/>
      <c r="DD11" s="91"/>
      <c r="DE11" s="91"/>
      <c r="DF11" s="91"/>
      <c r="DG11" s="91"/>
      <c r="DH11" s="91"/>
      <c r="DI11" s="91"/>
      <c r="DJ11" s="91"/>
      <c r="DK11" s="91"/>
      <c r="DL11" s="91"/>
      <c r="DM11" s="91"/>
      <c r="DN11" s="91"/>
      <c r="DO11" s="91"/>
      <c r="DP11" s="91"/>
      <c r="DQ11" s="91"/>
      <c r="DR11" s="91"/>
      <c r="DS11" s="91"/>
      <c r="DT11" s="91"/>
      <c r="DU11" s="91"/>
      <c r="DV11" s="91"/>
      <c r="DW11" s="91"/>
      <c r="DX11" s="91"/>
      <c r="DY11" s="91"/>
      <c r="DZ11" s="91"/>
      <c r="EA11" s="91"/>
      <c r="EB11" s="91"/>
      <c r="EC11" s="91"/>
      <c r="ED11" s="91"/>
      <c r="EE11" s="91"/>
      <c r="EF11" s="91"/>
      <c r="EG11" s="91"/>
      <c r="EH11" s="91"/>
      <c r="EI11" s="91"/>
      <c r="EJ11" s="91"/>
      <c r="EK11" s="91"/>
      <c r="EL11" s="91"/>
      <c r="EM11" s="91"/>
      <c r="EN11" s="91"/>
      <c r="EO11" s="91"/>
      <c r="EP11" s="91"/>
      <c r="EQ11" s="91"/>
      <c r="ER11" s="91"/>
      <c r="ES11" s="91"/>
      <c r="ET11" s="91"/>
      <c r="EU11" s="91"/>
      <c r="EV11" s="91"/>
      <c r="EW11" s="91"/>
      <c r="EX11" s="91"/>
      <c r="EY11" s="91"/>
      <c r="EZ11" s="91"/>
      <c r="FA11" s="91"/>
      <c r="FB11" s="91"/>
      <c r="FC11" s="91"/>
      <c r="FD11" s="91"/>
      <c r="FE11" s="91"/>
      <c r="FF11" s="91"/>
      <c r="FG11" s="91"/>
      <c r="FH11" s="91"/>
      <c r="FI11" s="91"/>
      <c r="FJ11" s="91"/>
      <c r="FK11" s="91"/>
      <c r="FL11" s="91"/>
      <c r="FM11" s="91"/>
      <c r="FN11" s="91"/>
      <c r="FO11" s="91"/>
      <c r="FP11" s="91"/>
      <c r="FQ11" s="91"/>
      <c r="FR11" s="91"/>
      <c r="FS11" s="91"/>
      <c r="FT11" s="91"/>
      <c r="FU11" s="91"/>
      <c r="FV11" s="91"/>
      <c r="FW11" s="91"/>
      <c r="FX11" s="91"/>
      <c r="FY11" s="91"/>
      <c r="FZ11" s="91"/>
      <c r="GA11" s="91"/>
      <c r="GB11" s="91"/>
      <c r="GC11" s="91"/>
      <c r="GD11" s="91"/>
      <c r="GE11" s="91"/>
      <c r="GF11" s="91"/>
      <c r="GG11" s="91"/>
      <c r="GH11" s="91"/>
      <c r="GI11" s="91"/>
      <c r="GJ11" s="91"/>
      <c r="GK11" s="91"/>
      <c r="GL11" s="91"/>
      <c r="GM11" s="91"/>
      <c r="GN11" s="91"/>
      <c r="GO11" s="91"/>
      <c r="GP11" s="91"/>
      <c r="GQ11" s="91"/>
      <c r="GR11" s="91"/>
      <c r="GS11" s="91"/>
      <c r="GT11" s="91"/>
      <c r="GU11" s="91"/>
      <c r="GV11" s="91"/>
      <c r="GW11" s="91"/>
      <c r="GX11" s="91"/>
      <c r="GY11" s="91"/>
      <c r="GZ11" s="91"/>
      <c r="HA11" s="91"/>
      <c r="HB11" s="91"/>
      <c r="HC11" s="91"/>
      <c r="HD11" s="91"/>
      <c r="HE11" s="91"/>
      <c r="HF11" s="91"/>
      <c r="HG11" s="91"/>
      <c r="HH11" s="91"/>
      <c r="HI11" s="91"/>
      <c r="HJ11" s="91"/>
      <c r="HK11" s="91"/>
      <c r="HL11" s="91"/>
      <c r="HM11" s="91"/>
      <c r="HN11" s="91"/>
      <c r="HO11" s="91"/>
      <c r="HP11" s="91"/>
      <c r="HQ11" s="91"/>
      <c r="HR11" s="91"/>
      <c r="HS11" s="91"/>
      <c r="HT11" s="91"/>
      <c r="HU11" s="91"/>
      <c r="HV11" s="91"/>
      <c r="HW11" s="91"/>
      <c r="HX11" s="91"/>
      <c r="HY11" s="91"/>
      <c r="HZ11" s="91"/>
      <c r="IA11" s="91"/>
      <c r="IB11" s="91"/>
      <c r="IC11" s="91"/>
      <c r="ID11" s="91"/>
      <c r="IE11" s="91"/>
      <c r="IF11" s="91"/>
      <c r="IG11" s="91"/>
      <c r="IH11" s="91"/>
      <c r="II11" s="91"/>
      <c r="IJ11" s="91"/>
    </row>
    <row r="12" spans="1:244" ht="51" x14ac:dyDescent="0.2">
      <c r="A12" s="88" t="s">
        <v>391</v>
      </c>
      <c r="B12" s="21" t="s">
        <v>392</v>
      </c>
      <c r="C12" s="89"/>
      <c r="D12" s="90" t="s">
        <v>252</v>
      </c>
      <c r="E12" s="114">
        <v>8365</v>
      </c>
      <c r="F12" s="13">
        <f t="shared" si="0"/>
        <v>0</v>
      </c>
    </row>
    <row r="13" spans="1:244" ht="25.5" x14ac:dyDescent="0.2">
      <c r="A13" s="100" t="s">
        <v>104</v>
      </c>
      <c r="B13" s="101" t="s">
        <v>421</v>
      </c>
      <c r="C13" s="102"/>
      <c r="D13" s="99" t="s">
        <v>252</v>
      </c>
      <c r="E13" s="115">
        <v>664</v>
      </c>
      <c r="F13" s="13">
        <f t="shared" si="0"/>
        <v>0</v>
      </c>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7"/>
    </row>
    <row r="14" spans="1:244" ht="25.5" x14ac:dyDescent="0.2">
      <c r="A14" s="100" t="s">
        <v>104</v>
      </c>
      <c r="B14" s="101" t="s">
        <v>422</v>
      </c>
      <c r="C14" s="102"/>
      <c r="D14" s="99" t="s">
        <v>252</v>
      </c>
      <c r="E14" s="115">
        <v>819</v>
      </c>
      <c r="F14" s="13">
        <f t="shared" si="0"/>
        <v>0</v>
      </c>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7"/>
    </row>
    <row r="15" spans="1:244" x14ac:dyDescent="0.2">
      <c r="A15" s="103" t="s">
        <v>423</v>
      </c>
      <c r="B15" s="105" t="s">
        <v>424</v>
      </c>
      <c r="C15" s="106"/>
      <c r="D15" s="104" t="s">
        <v>58</v>
      </c>
      <c r="E15" s="115">
        <v>286</v>
      </c>
      <c r="F15" s="13">
        <f t="shared" si="0"/>
        <v>0</v>
      </c>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98"/>
      <c r="IG15" s="98"/>
      <c r="IH15" s="98"/>
      <c r="II15" s="98"/>
      <c r="IJ15" s="97"/>
    </row>
    <row r="16" spans="1:244" s="4" customFormat="1" ht="20.100000000000001" customHeight="1" thickBot="1" x14ac:dyDescent="0.25">
      <c r="A16" s="23" t="s">
        <v>56</v>
      </c>
      <c r="B16" s="24" t="s">
        <v>2</v>
      </c>
      <c r="C16" s="25"/>
      <c r="D16" s="25"/>
      <c r="E16" s="111"/>
      <c r="F16" s="26"/>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row>
    <row r="17" spans="1:6" s="2" customFormat="1" ht="25.5" x14ac:dyDescent="0.2">
      <c r="A17" s="17" t="s">
        <v>289</v>
      </c>
      <c r="B17" s="20" t="s">
        <v>66</v>
      </c>
      <c r="C17" s="28"/>
      <c r="D17" s="14" t="s">
        <v>252</v>
      </c>
      <c r="E17" s="117">
        <v>14108</v>
      </c>
      <c r="F17" s="13">
        <f>C17*E17</f>
        <v>0</v>
      </c>
    </row>
    <row r="18" spans="1:6" ht="25.5" x14ac:dyDescent="0.2">
      <c r="A18" s="17" t="s">
        <v>290</v>
      </c>
      <c r="B18" s="21" t="s">
        <v>67</v>
      </c>
      <c r="C18" s="27"/>
      <c r="D18" s="14" t="s">
        <v>252</v>
      </c>
      <c r="E18" s="113">
        <v>7334</v>
      </c>
      <c r="F18" s="13">
        <f t="shared" ref="F18:F36" si="1">C18*E18</f>
        <v>0</v>
      </c>
    </row>
    <row r="19" spans="1:6" ht="27" customHeight="1" x14ac:dyDescent="0.2">
      <c r="A19" s="17" t="s">
        <v>68</v>
      </c>
      <c r="B19" s="21" t="s">
        <v>72</v>
      </c>
      <c r="C19" s="27"/>
      <c r="D19" s="14" t="s">
        <v>252</v>
      </c>
      <c r="E19" s="114">
        <v>9757</v>
      </c>
      <c r="F19" s="13">
        <f t="shared" si="1"/>
        <v>0</v>
      </c>
    </row>
    <row r="20" spans="1:6" ht="25.5" x14ac:dyDescent="0.2">
      <c r="A20" s="17" t="s">
        <v>69</v>
      </c>
      <c r="B20" s="21" t="s">
        <v>73</v>
      </c>
      <c r="C20" s="27"/>
      <c r="D20" s="14" t="s">
        <v>252</v>
      </c>
      <c r="E20" s="114">
        <v>1515</v>
      </c>
      <c r="F20" s="13">
        <f t="shared" si="1"/>
        <v>0</v>
      </c>
    </row>
    <row r="21" spans="1:6" x14ac:dyDescent="0.2">
      <c r="A21" s="17" t="s">
        <v>70</v>
      </c>
      <c r="B21" s="21" t="s">
        <v>220</v>
      </c>
      <c r="C21" s="27"/>
      <c r="D21" s="14" t="s">
        <v>252</v>
      </c>
      <c r="E21" s="114">
        <v>2230</v>
      </c>
      <c r="F21" s="13">
        <f t="shared" si="1"/>
        <v>0</v>
      </c>
    </row>
    <row r="22" spans="1:6" ht="51" x14ac:dyDescent="0.2">
      <c r="A22" s="17" t="s">
        <v>71</v>
      </c>
      <c r="B22" s="21" t="s">
        <v>360</v>
      </c>
      <c r="C22" s="27"/>
      <c r="D22" s="14" t="s">
        <v>252</v>
      </c>
      <c r="E22" s="114">
        <v>33136</v>
      </c>
      <c r="F22" s="13">
        <f t="shared" si="1"/>
        <v>0</v>
      </c>
    </row>
    <row r="23" spans="1:6" ht="25.5" x14ac:dyDescent="0.2">
      <c r="A23" s="17" t="s">
        <v>291</v>
      </c>
      <c r="B23" s="21" t="s">
        <v>74</v>
      </c>
      <c r="C23" s="27"/>
      <c r="D23" s="14" t="s">
        <v>252</v>
      </c>
      <c r="E23" s="114">
        <v>19170</v>
      </c>
      <c r="F23" s="13">
        <f t="shared" si="1"/>
        <v>0</v>
      </c>
    </row>
    <row r="24" spans="1:6" x14ac:dyDescent="0.2">
      <c r="A24" s="17" t="s">
        <v>369</v>
      </c>
      <c r="B24" s="21" t="s">
        <v>75</v>
      </c>
      <c r="C24" s="27"/>
      <c r="D24" s="14" t="s">
        <v>252</v>
      </c>
      <c r="E24" s="114">
        <v>2579</v>
      </c>
      <c r="F24" s="13">
        <f t="shared" si="1"/>
        <v>0</v>
      </c>
    </row>
    <row r="25" spans="1:6" ht="25.5" x14ac:dyDescent="0.2">
      <c r="A25" s="17" t="s">
        <v>292</v>
      </c>
      <c r="B25" s="20" t="s">
        <v>76</v>
      </c>
      <c r="C25" s="27"/>
      <c r="D25" s="14" t="s">
        <v>58</v>
      </c>
      <c r="E25" s="114">
        <v>647</v>
      </c>
      <c r="F25" s="13">
        <f t="shared" si="1"/>
        <v>0</v>
      </c>
    </row>
    <row r="26" spans="1:6" s="2" customFormat="1" ht="25.5" x14ac:dyDescent="0.2">
      <c r="A26" s="29" t="s">
        <v>293</v>
      </c>
      <c r="B26" s="30" t="s">
        <v>279</v>
      </c>
      <c r="C26" s="31"/>
      <c r="D26" s="32" t="s">
        <v>58</v>
      </c>
      <c r="E26" s="114">
        <v>760</v>
      </c>
      <c r="F26" s="13">
        <f t="shared" si="1"/>
        <v>0</v>
      </c>
    </row>
    <row r="27" spans="1:6" ht="12.75" customHeight="1" x14ac:dyDescent="0.2">
      <c r="A27" s="29" t="s">
        <v>294</v>
      </c>
      <c r="B27" s="30" t="s">
        <v>263</v>
      </c>
      <c r="C27" s="31"/>
      <c r="D27" s="32" t="s">
        <v>58</v>
      </c>
      <c r="E27" s="114">
        <v>240</v>
      </c>
      <c r="F27" s="13">
        <f t="shared" si="1"/>
        <v>0</v>
      </c>
    </row>
    <row r="28" spans="1:6" ht="25.5" x14ac:dyDescent="0.2">
      <c r="A28" s="17" t="s">
        <v>295</v>
      </c>
      <c r="B28" s="21" t="s">
        <v>77</v>
      </c>
      <c r="C28" s="27"/>
      <c r="D28" s="14" t="s">
        <v>58</v>
      </c>
      <c r="E28" s="114">
        <v>541</v>
      </c>
      <c r="F28" s="13">
        <f t="shared" si="1"/>
        <v>0</v>
      </c>
    </row>
    <row r="29" spans="1:6" ht="39" customHeight="1" x14ac:dyDescent="0.2">
      <c r="A29" s="17" t="s">
        <v>296</v>
      </c>
      <c r="B29" s="21" t="s">
        <v>160</v>
      </c>
      <c r="C29" s="27"/>
      <c r="D29" s="14" t="s">
        <v>58</v>
      </c>
      <c r="E29" s="114">
        <v>903</v>
      </c>
      <c r="F29" s="13">
        <f t="shared" si="1"/>
        <v>0</v>
      </c>
    </row>
    <row r="30" spans="1:6" x14ac:dyDescent="0.2">
      <c r="A30" s="17" t="s">
        <v>78</v>
      </c>
      <c r="B30" s="21" t="s">
        <v>79</v>
      </c>
      <c r="C30" s="27"/>
      <c r="D30" s="14" t="s">
        <v>252</v>
      </c>
      <c r="E30" s="114">
        <v>6928</v>
      </c>
      <c r="F30" s="13">
        <f t="shared" si="1"/>
        <v>0</v>
      </c>
    </row>
    <row r="31" spans="1:6" x14ac:dyDescent="0.2">
      <c r="A31" s="17" t="s">
        <v>297</v>
      </c>
      <c r="B31" s="21" t="s">
        <v>80</v>
      </c>
      <c r="C31" s="27"/>
      <c r="D31" s="14" t="s">
        <v>58</v>
      </c>
      <c r="E31" s="114">
        <v>1424</v>
      </c>
      <c r="F31" s="13">
        <f t="shared" si="1"/>
        <v>0</v>
      </c>
    </row>
    <row r="32" spans="1:6" x14ac:dyDescent="0.2">
      <c r="A32" s="17" t="s">
        <v>298</v>
      </c>
      <c r="B32" s="21" t="s">
        <v>281</v>
      </c>
      <c r="C32" s="27"/>
      <c r="D32" s="33" t="s">
        <v>58</v>
      </c>
      <c r="E32" s="114">
        <v>1575</v>
      </c>
      <c r="F32" s="13">
        <f t="shared" si="1"/>
        <v>0</v>
      </c>
    </row>
    <row r="33" spans="1:6" x14ac:dyDescent="0.2">
      <c r="A33" s="17" t="s">
        <v>81</v>
      </c>
      <c r="B33" s="21" t="s">
        <v>82</v>
      </c>
      <c r="C33" s="27"/>
      <c r="D33" s="14" t="s">
        <v>58</v>
      </c>
      <c r="E33" s="114">
        <v>25</v>
      </c>
      <c r="F33" s="13">
        <f t="shared" si="1"/>
        <v>0</v>
      </c>
    </row>
    <row r="34" spans="1:6" x14ac:dyDescent="0.2">
      <c r="A34" s="17" t="s">
        <v>83</v>
      </c>
      <c r="B34" s="21" t="s">
        <v>82</v>
      </c>
      <c r="C34" s="27"/>
      <c r="D34" s="14" t="s">
        <v>58</v>
      </c>
      <c r="E34" s="114">
        <v>100</v>
      </c>
      <c r="F34" s="13">
        <f t="shared" si="1"/>
        <v>0</v>
      </c>
    </row>
    <row r="35" spans="1:6" x14ac:dyDescent="0.2">
      <c r="A35" s="17" t="s">
        <v>84</v>
      </c>
      <c r="B35" s="21" t="s">
        <v>82</v>
      </c>
      <c r="C35" s="27"/>
      <c r="D35" s="14" t="s">
        <v>58</v>
      </c>
      <c r="E35" s="114">
        <v>500</v>
      </c>
      <c r="F35" s="13">
        <f t="shared" si="1"/>
        <v>0</v>
      </c>
    </row>
    <row r="36" spans="1:6" x14ac:dyDescent="0.2">
      <c r="A36" s="17" t="s">
        <v>85</v>
      </c>
      <c r="B36" s="21" t="s">
        <v>82</v>
      </c>
      <c r="C36" s="27"/>
      <c r="D36" s="14" t="s">
        <v>58</v>
      </c>
      <c r="E36" s="114">
        <v>1000</v>
      </c>
      <c r="F36" s="13">
        <f t="shared" si="1"/>
        <v>0</v>
      </c>
    </row>
    <row r="37" spans="1:6" ht="20.100000000000001" customHeight="1" thickBot="1" x14ac:dyDescent="0.25">
      <c r="A37" s="23" t="s">
        <v>57</v>
      </c>
      <c r="B37" s="24" t="s">
        <v>3</v>
      </c>
      <c r="C37" s="25"/>
      <c r="D37" s="25"/>
      <c r="E37" s="111"/>
      <c r="F37" s="26"/>
    </row>
    <row r="38" spans="1:6" x14ac:dyDescent="0.2">
      <c r="A38" s="17" t="s">
        <v>86</v>
      </c>
      <c r="B38" s="20" t="s">
        <v>87</v>
      </c>
      <c r="C38" s="28"/>
      <c r="D38" s="14" t="s">
        <v>252</v>
      </c>
      <c r="E38" s="117">
        <v>76</v>
      </c>
      <c r="F38" s="13">
        <f t="shared" ref="F38:F42" si="2">C38*E38</f>
        <v>0</v>
      </c>
    </row>
    <row r="39" spans="1:6" s="2" customFormat="1" ht="40.5" customHeight="1" x14ac:dyDescent="0.2">
      <c r="A39" s="17" t="s">
        <v>299</v>
      </c>
      <c r="B39" s="20" t="s">
        <v>337</v>
      </c>
      <c r="C39" s="28"/>
      <c r="D39" s="14" t="s">
        <v>253</v>
      </c>
      <c r="E39" s="113">
        <v>6189</v>
      </c>
      <c r="F39" s="13">
        <f t="shared" si="2"/>
        <v>0</v>
      </c>
    </row>
    <row r="40" spans="1:6" s="2" customFormat="1" ht="38.25" x14ac:dyDescent="0.2">
      <c r="A40" s="17" t="s">
        <v>300</v>
      </c>
      <c r="B40" s="20" t="s">
        <v>338</v>
      </c>
      <c r="C40" s="28"/>
      <c r="D40" s="14" t="s">
        <v>252</v>
      </c>
      <c r="E40" s="113">
        <v>8374</v>
      </c>
      <c r="F40" s="13">
        <f t="shared" si="2"/>
        <v>0</v>
      </c>
    </row>
    <row r="41" spans="1:6" s="4" customFormat="1" ht="38.25" x14ac:dyDescent="0.2">
      <c r="A41" s="17" t="s">
        <v>284</v>
      </c>
      <c r="B41" s="30" t="s">
        <v>339</v>
      </c>
      <c r="C41" s="28"/>
      <c r="D41" s="14" t="s">
        <v>252</v>
      </c>
      <c r="E41" s="113">
        <v>962</v>
      </c>
      <c r="F41" s="13">
        <f t="shared" si="2"/>
        <v>0</v>
      </c>
    </row>
    <row r="42" spans="1:6" s="4" customFormat="1" ht="25.5" x14ac:dyDescent="0.2">
      <c r="A42" s="17" t="s">
        <v>285</v>
      </c>
      <c r="B42" s="30" t="s">
        <v>340</v>
      </c>
      <c r="C42" s="28"/>
      <c r="D42" s="14" t="s">
        <v>252</v>
      </c>
      <c r="E42" s="113">
        <v>962</v>
      </c>
      <c r="F42" s="13">
        <f t="shared" si="2"/>
        <v>0</v>
      </c>
    </row>
    <row r="43" spans="1:6" s="4" customFormat="1" x14ac:dyDescent="0.2">
      <c r="A43" s="17" t="s">
        <v>301</v>
      </c>
      <c r="B43" s="21" t="s">
        <v>341</v>
      </c>
      <c r="C43" s="27"/>
      <c r="D43" s="19" t="s">
        <v>252</v>
      </c>
      <c r="E43" s="113">
        <v>1872</v>
      </c>
      <c r="F43" s="13">
        <f t="shared" ref="F43:F53" si="3">C43*E43</f>
        <v>0</v>
      </c>
    </row>
    <row r="44" spans="1:6" s="2" customFormat="1" x14ac:dyDescent="0.2">
      <c r="A44" s="17" t="s">
        <v>302</v>
      </c>
      <c r="B44" s="21" t="s">
        <v>242</v>
      </c>
      <c r="C44" s="27"/>
      <c r="D44" s="19" t="s">
        <v>252</v>
      </c>
      <c r="E44" s="114">
        <v>305</v>
      </c>
      <c r="F44" s="13">
        <f t="shared" si="3"/>
        <v>0</v>
      </c>
    </row>
    <row r="45" spans="1:6" s="2" customFormat="1" x14ac:dyDescent="0.2">
      <c r="A45" s="17" t="s">
        <v>303</v>
      </c>
      <c r="B45" s="21" t="s">
        <v>243</v>
      </c>
      <c r="C45" s="27"/>
      <c r="D45" s="19" t="s">
        <v>252</v>
      </c>
      <c r="E45" s="114">
        <v>305</v>
      </c>
      <c r="F45" s="13">
        <f t="shared" si="3"/>
        <v>0</v>
      </c>
    </row>
    <row r="46" spans="1:6" x14ac:dyDescent="0.2">
      <c r="A46" s="17" t="s">
        <v>261</v>
      </c>
      <c r="B46" s="21" t="s">
        <v>244</v>
      </c>
      <c r="C46" s="27"/>
      <c r="D46" s="19" t="s">
        <v>252</v>
      </c>
      <c r="E46" s="114">
        <v>996</v>
      </c>
      <c r="F46" s="13">
        <f t="shared" si="3"/>
        <v>0</v>
      </c>
    </row>
    <row r="47" spans="1:6" x14ac:dyDescent="0.2">
      <c r="A47" s="17" t="s">
        <v>262</v>
      </c>
      <c r="B47" s="21" t="s">
        <v>245</v>
      </c>
      <c r="C47" s="27"/>
      <c r="D47" s="19" t="s">
        <v>252</v>
      </c>
      <c r="E47" s="114">
        <v>996</v>
      </c>
      <c r="F47" s="13">
        <f t="shared" si="3"/>
        <v>0</v>
      </c>
    </row>
    <row r="48" spans="1:6" ht="38.25" x14ac:dyDescent="0.2">
      <c r="A48" s="17" t="s">
        <v>265</v>
      </c>
      <c r="B48" s="21" t="s">
        <v>305</v>
      </c>
      <c r="C48" s="27"/>
      <c r="D48" s="19" t="s">
        <v>252</v>
      </c>
      <c r="E48" s="114">
        <v>4788</v>
      </c>
      <c r="F48" s="13">
        <f t="shared" si="3"/>
        <v>0</v>
      </c>
    </row>
    <row r="49" spans="1:6" x14ac:dyDescent="0.2">
      <c r="A49" s="17" t="s">
        <v>304</v>
      </c>
      <c r="B49" s="21" t="s">
        <v>342</v>
      </c>
      <c r="C49" s="27"/>
      <c r="D49" s="19" t="s">
        <v>253</v>
      </c>
      <c r="E49" s="114">
        <v>190</v>
      </c>
      <c r="F49" s="13">
        <f t="shared" si="3"/>
        <v>0</v>
      </c>
    </row>
    <row r="50" spans="1:6" x14ac:dyDescent="0.2">
      <c r="A50" s="17" t="s">
        <v>29</v>
      </c>
      <c r="B50" s="21" t="s">
        <v>4</v>
      </c>
      <c r="C50" s="27"/>
      <c r="D50" s="19" t="s">
        <v>58</v>
      </c>
      <c r="E50" s="114">
        <v>25</v>
      </c>
      <c r="F50" s="13">
        <f t="shared" si="3"/>
        <v>0</v>
      </c>
    </row>
    <row r="51" spans="1:6" x14ac:dyDescent="0.2">
      <c r="A51" s="17" t="s">
        <v>30</v>
      </c>
      <c r="B51" s="21" t="s">
        <v>4</v>
      </c>
      <c r="C51" s="27"/>
      <c r="D51" s="19" t="s">
        <v>58</v>
      </c>
      <c r="E51" s="114">
        <v>100</v>
      </c>
      <c r="F51" s="13">
        <f t="shared" si="3"/>
        <v>0</v>
      </c>
    </row>
    <row r="52" spans="1:6" x14ac:dyDescent="0.2">
      <c r="A52" s="17" t="s">
        <v>31</v>
      </c>
      <c r="B52" s="21" t="s">
        <v>4</v>
      </c>
      <c r="C52" s="27"/>
      <c r="D52" s="19" t="s">
        <v>58</v>
      </c>
      <c r="E52" s="114">
        <v>500</v>
      </c>
      <c r="F52" s="13">
        <f t="shared" si="3"/>
        <v>0</v>
      </c>
    </row>
    <row r="53" spans="1:6" x14ac:dyDescent="0.2">
      <c r="A53" s="17" t="s">
        <v>32</v>
      </c>
      <c r="B53" s="21" t="s">
        <v>4</v>
      </c>
      <c r="C53" s="27"/>
      <c r="D53" s="19" t="s">
        <v>58</v>
      </c>
      <c r="E53" s="114">
        <v>1000</v>
      </c>
      <c r="F53" s="13">
        <f t="shared" si="3"/>
        <v>0</v>
      </c>
    </row>
    <row r="54" spans="1:6" ht="20.100000000000001" customHeight="1" thickBot="1" x14ac:dyDescent="0.25">
      <c r="A54" s="23" t="s">
        <v>126</v>
      </c>
      <c r="B54" s="24" t="s">
        <v>5</v>
      </c>
      <c r="C54" s="25"/>
      <c r="D54" s="25"/>
      <c r="E54" s="111"/>
      <c r="F54" s="26"/>
    </row>
    <row r="55" spans="1:6" ht="18" customHeight="1" x14ac:dyDescent="0.2">
      <c r="A55" s="17" t="s">
        <v>88</v>
      </c>
      <c r="B55" s="20" t="s">
        <v>361</v>
      </c>
      <c r="C55" s="27"/>
      <c r="D55" s="14" t="s">
        <v>252</v>
      </c>
      <c r="E55" s="117">
        <v>3746</v>
      </c>
      <c r="F55" s="13">
        <f t="shared" ref="F55:F67" si="4">C55*E55</f>
        <v>0</v>
      </c>
    </row>
    <row r="56" spans="1:6" ht="25.5" x14ac:dyDescent="0.2">
      <c r="A56" s="17" t="s">
        <v>88</v>
      </c>
      <c r="B56" s="20" t="s">
        <v>362</v>
      </c>
      <c r="C56" s="27"/>
      <c r="D56" s="14" t="s">
        <v>252</v>
      </c>
      <c r="E56" s="113">
        <v>3588</v>
      </c>
      <c r="F56" s="13">
        <f t="shared" ref="F56" si="5">C56*E56</f>
        <v>0</v>
      </c>
    </row>
    <row r="57" spans="1:6" x14ac:dyDescent="0.2">
      <c r="A57" s="17" t="s">
        <v>306</v>
      </c>
      <c r="B57" s="20" t="s">
        <v>246</v>
      </c>
      <c r="C57" s="27"/>
      <c r="D57" s="14" t="s">
        <v>252</v>
      </c>
      <c r="E57" s="114">
        <v>3844</v>
      </c>
      <c r="F57" s="13">
        <f t="shared" si="4"/>
        <v>0</v>
      </c>
    </row>
    <row r="58" spans="1:6" x14ac:dyDescent="0.2">
      <c r="A58" s="17"/>
      <c r="B58" s="20" t="s">
        <v>393</v>
      </c>
      <c r="C58" s="27"/>
      <c r="D58" s="14" t="s">
        <v>58</v>
      </c>
      <c r="E58" s="114">
        <v>815</v>
      </c>
      <c r="F58" s="13">
        <f t="shared" si="4"/>
        <v>0</v>
      </c>
    </row>
    <row r="59" spans="1:6" ht="12.75" customHeight="1" x14ac:dyDescent="0.2">
      <c r="A59" s="17" t="s">
        <v>89</v>
      </c>
      <c r="B59" s="20" t="s">
        <v>399</v>
      </c>
      <c r="C59" s="27"/>
      <c r="D59" s="14" t="s">
        <v>252</v>
      </c>
      <c r="E59" s="114">
        <v>1947</v>
      </c>
      <c r="F59" s="13">
        <f t="shared" si="4"/>
        <v>0</v>
      </c>
    </row>
    <row r="60" spans="1:6" ht="25.5" x14ac:dyDescent="0.2">
      <c r="A60" s="17" t="s">
        <v>307</v>
      </c>
      <c r="B60" s="20" t="s">
        <v>400</v>
      </c>
      <c r="C60" s="27"/>
      <c r="D60" s="14" t="s">
        <v>252</v>
      </c>
      <c r="E60" s="114">
        <v>2437</v>
      </c>
      <c r="F60" s="13">
        <f t="shared" si="4"/>
        <v>0</v>
      </c>
    </row>
    <row r="61" spans="1:6" ht="25.5" x14ac:dyDescent="0.2">
      <c r="A61" s="17" t="s">
        <v>92</v>
      </c>
      <c r="B61" s="20" t="s">
        <v>401</v>
      </c>
      <c r="C61" s="27"/>
      <c r="D61" s="14" t="s">
        <v>252</v>
      </c>
      <c r="E61" s="114">
        <v>3261</v>
      </c>
      <c r="F61" s="13">
        <f t="shared" si="4"/>
        <v>0</v>
      </c>
    </row>
    <row r="62" spans="1:6" s="9" customFormat="1" x14ac:dyDescent="0.2">
      <c r="A62" s="17" t="s">
        <v>308</v>
      </c>
      <c r="B62" s="30" t="s">
        <v>311</v>
      </c>
      <c r="C62" s="27"/>
      <c r="D62" s="19" t="s">
        <v>253</v>
      </c>
      <c r="E62" s="114">
        <v>3123</v>
      </c>
      <c r="F62" s="13">
        <f>C62*E62</f>
        <v>0</v>
      </c>
    </row>
    <row r="63" spans="1:6" s="9" customFormat="1" x14ac:dyDescent="0.2">
      <c r="A63" s="17" t="s">
        <v>370</v>
      </c>
      <c r="B63" s="30" t="s">
        <v>333</v>
      </c>
      <c r="C63" s="27"/>
      <c r="D63" s="19" t="s">
        <v>252</v>
      </c>
      <c r="E63" s="114">
        <v>372</v>
      </c>
      <c r="F63" s="13">
        <f>C63*E63</f>
        <v>0</v>
      </c>
    </row>
    <row r="64" spans="1:6" s="4" customFormat="1" ht="38.25" x14ac:dyDescent="0.2">
      <c r="A64" s="17" t="s">
        <v>312</v>
      </c>
      <c r="B64" s="30" t="s">
        <v>402</v>
      </c>
      <c r="C64" s="27"/>
      <c r="D64" s="19" t="s">
        <v>252</v>
      </c>
      <c r="E64" s="114">
        <v>8023</v>
      </c>
      <c r="F64" s="13">
        <f>C64*E64</f>
        <v>0</v>
      </c>
    </row>
    <row r="65" spans="1:6" s="4" customFormat="1" ht="25.5" x14ac:dyDescent="0.2">
      <c r="A65" s="17" t="s">
        <v>286</v>
      </c>
      <c r="B65" s="21" t="s">
        <v>287</v>
      </c>
      <c r="C65" s="27"/>
      <c r="D65" s="19" t="s">
        <v>252</v>
      </c>
      <c r="E65" s="114">
        <v>11819</v>
      </c>
      <c r="F65" s="13">
        <f t="shared" ref="F65" si="6">C65*E65</f>
        <v>0</v>
      </c>
    </row>
    <row r="66" spans="1:6" x14ac:dyDescent="0.2">
      <c r="A66" s="17" t="s">
        <v>91</v>
      </c>
      <c r="B66" s="21" t="s">
        <v>90</v>
      </c>
      <c r="C66" s="27"/>
      <c r="D66" s="19" t="s">
        <v>252</v>
      </c>
      <c r="E66" s="114">
        <v>2567</v>
      </c>
      <c r="F66" s="13">
        <f t="shared" si="4"/>
        <v>0</v>
      </c>
    </row>
    <row r="67" spans="1:6" ht="25.5" x14ac:dyDescent="0.2">
      <c r="A67" s="17" t="s">
        <v>310</v>
      </c>
      <c r="B67" s="21" t="s">
        <v>363</v>
      </c>
      <c r="C67" s="27"/>
      <c r="D67" s="19" t="s">
        <v>252</v>
      </c>
      <c r="E67" s="114">
        <v>3540</v>
      </c>
      <c r="F67" s="13">
        <f t="shared" si="4"/>
        <v>0</v>
      </c>
    </row>
    <row r="68" spans="1:6" ht="20.100000000000001" customHeight="1" thickBot="1" x14ac:dyDescent="0.25">
      <c r="A68" s="23" t="s">
        <v>127</v>
      </c>
      <c r="B68" s="24" t="s">
        <v>6</v>
      </c>
      <c r="C68" s="25"/>
      <c r="D68" s="25"/>
      <c r="E68" s="111"/>
      <c r="F68" s="26"/>
    </row>
    <row r="69" spans="1:6" s="2" customFormat="1" ht="13.5" thickBot="1" x14ac:dyDescent="0.25">
      <c r="A69" s="17" t="s">
        <v>93</v>
      </c>
      <c r="B69" s="20" t="s">
        <v>275</v>
      </c>
      <c r="C69" s="28"/>
      <c r="D69" s="14" t="s">
        <v>58</v>
      </c>
      <c r="E69" s="118">
        <v>68</v>
      </c>
      <c r="F69" s="13">
        <f>C69*E69</f>
        <v>0</v>
      </c>
    </row>
    <row r="70" spans="1:6" s="2" customFormat="1" x14ac:dyDescent="0.2">
      <c r="A70" s="17" t="s">
        <v>313</v>
      </c>
      <c r="B70" s="20" t="s">
        <v>343</v>
      </c>
      <c r="C70" s="28"/>
      <c r="D70" s="14" t="s">
        <v>253</v>
      </c>
      <c r="E70" s="113">
        <v>207</v>
      </c>
      <c r="F70" s="13">
        <f>C70*E70</f>
        <v>0</v>
      </c>
    </row>
    <row r="71" spans="1:6" ht="25.5" x14ac:dyDescent="0.2">
      <c r="A71" s="17" t="s">
        <v>94</v>
      </c>
      <c r="B71" s="21" t="s">
        <v>359</v>
      </c>
      <c r="C71" s="27"/>
      <c r="D71" s="19" t="s">
        <v>253</v>
      </c>
      <c r="E71" s="113">
        <v>659</v>
      </c>
      <c r="F71" s="13">
        <f>C71*E71</f>
        <v>0</v>
      </c>
    </row>
    <row r="72" spans="1:6" ht="20.100000000000001" customHeight="1" thickBot="1" x14ac:dyDescent="0.25">
      <c r="A72" s="23" t="s">
        <v>128</v>
      </c>
      <c r="B72" s="24" t="s">
        <v>7</v>
      </c>
      <c r="C72" s="25"/>
      <c r="D72" s="25"/>
      <c r="E72" s="111"/>
      <c r="F72" s="26"/>
    </row>
    <row r="73" spans="1:6" ht="25.5" x14ac:dyDescent="0.2">
      <c r="A73" s="17" t="s">
        <v>314</v>
      </c>
      <c r="B73" s="20" t="s">
        <v>344</v>
      </c>
      <c r="C73" s="28"/>
      <c r="D73" s="14" t="s">
        <v>252</v>
      </c>
      <c r="E73" s="113">
        <v>796</v>
      </c>
      <c r="F73" s="13">
        <f>C73*E73</f>
        <v>0</v>
      </c>
    </row>
    <row r="74" spans="1:6" ht="25.5" x14ac:dyDescent="0.2">
      <c r="A74" s="17" t="s">
        <v>315</v>
      </c>
      <c r="B74" s="21" t="s">
        <v>345</v>
      </c>
      <c r="C74" s="28"/>
      <c r="D74" s="14" t="s">
        <v>58</v>
      </c>
      <c r="E74" s="113" t="s">
        <v>161</v>
      </c>
      <c r="F74" s="13">
        <f>IF(ISERROR(C74*E74),0,C74*E74)</f>
        <v>0</v>
      </c>
    </row>
    <row r="75" spans="1:6" x14ac:dyDescent="0.2">
      <c r="A75" s="17" t="s">
        <v>316</v>
      </c>
      <c r="B75" s="21" t="s">
        <v>8</v>
      </c>
      <c r="C75" s="28"/>
      <c r="D75" s="14" t="s">
        <v>58</v>
      </c>
      <c r="E75" s="113" t="s">
        <v>161</v>
      </c>
      <c r="F75" s="13">
        <f>IF(ISERROR(C75*E75),0,C75*E75)</f>
        <v>0</v>
      </c>
    </row>
    <row r="76" spans="1:6" s="2" customFormat="1" ht="25.5" x14ac:dyDescent="0.2">
      <c r="A76" s="17" t="s">
        <v>317</v>
      </c>
      <c r="B76" s="21" t="s">
        <v>346</v>
      </c>
      <c r="C76" s="28"/>
      <c r="D76" s="19" t="s">
        <v>58</v>
      </c>
      <c r="E76" s="119">
        <v>775</v>
      </c>
      <c r="F76" s="13">
        <f>C76*E76</f>
        <v>0</v>
      </c>
    </row>
    <row r="77" spans="1:6" x14ac:dyDescent="0.2">
      <c r="A77" s="17" t="s">
        <v>95</v>
      </c>
      <c r="B77" s="21" t="s">
        <v>96</v>
      </c>
      <c r="C77" s="27"/>
      <c r="D77" s="19" t="s">
        <v>252</v>
      </c>
      <c r="E77" s="114">
        <v>510</v>
      </c>
      <c r="F77" s="13">
        <f t="shared" ref="F77:F82" si="7">C77*E77</f>
        <v>0</v>
      </c>
    </row>
    <row r="78" spans="1:6" x14ac:dyDescent="0.2">
      <c r="A78" s="17" t="s">
        <v>318</v>
      </c>
      <c r="B78" s="21" t="s">
        <v>97</v>
      </c>
      <c r="C78" s="27"/>
      <c r="D78" s="19" t="s">
        <v>252</v>
      </c>
      <c r="E78" s="114">
        <v>1021</v>
      </c>
      <c r="F78" s="13">
        <f t="shared" si="7"/>
        <v>0</v>
      </c>
    </row>
    <row r="79" spans="1:6" x14ac:dyDescent="0.2">
      <c r="A79" s="18" t="s">
        <v>247</v>
      </c>
      <c r="B79" s="21" t="s">
        <v>248</v>
      </c>
      <c r="C79" s="27"/>
      <c r="D79" s="19" t="s">
        <v>58</v>
      </c>
      <c r="E79" s="114">
        <v>25</v>
      </c>
      <c r="F79" s="13">
        <f t="shared" si="7"/>
        <v>0</v>
      </c>
    </row>
    <row r="80" spans="1:6" x14ac:dyDescent="0.2">
      <c r="A80" s="18" t="s">
        <v>249</v>
      </c>
      <c r="B80" s="21" t="s">
        <v>248</v>
      </c>
      <c r="C80" s="27"/>
      <c r="D80" s="19" t="s">
        <v>58</v>
      </c>
      <c r="E80" s="114">
        <v>100</v>
      </c>
      <c r="F80" s="13">
        <f t="shared" si="7"/>
        <v>0</v>
      </c>
    </row>
    <row r="81" spans="1:243" x14ac:dyDescent="0.2">
      <c r="A81" s="18" t="s">
        <v>250</v>
      </c>
      <c r="B81" s="21" t="s">
        <v>248</v>
      </c>
      <c r="C81" s="27"/>
      <c r="D81" s="19" t="s">
        <v>58</v>
      </c>
      <c r="E81" s="114">
        <v>500</v>
      </c>
      <c r="F81" s="13">
        <f t="shared" si="7"/>
        <v>0</v>
      </c>
    </row>
    <row r="82" spans="1:243" x14ac:dyDescent="0.2">
      <c r="A82" s="18" t="s">
        <v>251</v>
      </c>
      <c r="B82" s="21" t="s">
        <v>248</v>
      </c>
      <c r="C82" s="27"/>
      <c r="D82" s="19" t="s">
        <v>58</v>
      </c>
      <c r="E82" s="114">
        <v>1000</v>
      </c>
      <c r="F82" s="13">
        <f t="shared" si="7"/>
        <v>0</v>
      </c>
    </row>
    <row r="83" spans="1:243" ht="20.100000000000001" customHeight="1" thickBot="1" x14ac:dyDescent="0.25">
      <c r="A83" s="23" t="s">
        <v>129</v>
      </c>
      <c r="B83" s="24" t="s">
        <v>0</v>
      </c>
      <c r="C83" s="25"/>
      <c r="D83" s="25"/>
      <c r="E83" s="111"/>
      <c r="F83" s="26"/>
    </row>
    <row r="84" spans="1:243" s="2" customFormat="1" x14ac:dyDescent="0.2">
      <c r="A84" s="17" t="s">
        <v>98</v>
      </c>
      <c r="B84" s="20" t="s">
        <v>347</v>
      </c>
      <c r="C84" s="28"/>
      <c r="D84" s="14" t="s">
        <v>252</v>
      </c>
      <c r="E84" s="117">
        <v>512</v>
      </c>
      <c r="F84" s="13">
        <f>C84*E84</f>
        <v>0</v>
      </c>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row>
    <row r="85" spans="1:243" s="2" customFormat="1" x14ac:dyDescent="0.2">
      <c r="A85" s="17" t="s">
        <v>99</v>
      </c>
      <c r="B85" s="21" t="s">
        <v>368</v>
      </c>
      <c r="C85" s="27"/>
      <c r="D85" s="14" t="s">
        <v>252</v>
      </c>
      <c r="E85" s="113">
        <v>762</v>
      </c>
      <c r="F85" s="13">
        <f t="shared" ref="F85:F90" si="8">C85*E85</f>
        <v>0</v>
      </c>
    </row>
    <row r="86" spans="1:243" s="2" customFormat="1" x14ac:dyDescent="0.2">
      <c r="A86" s="17" t="s">
        <v>319</v>
      </c>
      <c r="B86" s="21" t="s">
        <v>100</v>
      </c>
      <c r="C86" s="27"/>
      <c r="D86" s="14" t="s">
        <v>252</v>
      </c>
      <c r="E86" s="114">
        <v>1198</v>
      </c>
      <c r="F86" s="13">
        <f>C86*E86</f>
        <v>0</v>
      </c>
    </row>
    <row r="87" spans="1:243" s="2" customFormat="1" x14ac:dyDescent="0.2">
      <c r="A87" s="17" t="s">
        <v>101</v>
      </c>
      <c r="B87" s="21" t="s">
        <v>276</v>
      </c>
      <c r="C87" s="27"/>
      <c r="D87" s="14" t="s">
        <v>252</v>
      </c>
      <c r="E87" s="114" t="s">
        <v>397</v>
      </c>
      <c r="F87" s="13">
        <f>IF(ISERROR(C87*E87),0,C87*E87)</f>
        <v>0</v>
      </c>
    </row>
    <row r="88" spans="1:243" s="2" customFormat="1" ht="25.5" x14ac:dyDescent="0.2">
      <c r="A88" s="17" t="s">
        <v>102</v>
      </c>
      <c r="B88" s="21" t="s">
        <v>103</v>
      </c>
      <c r="C88" s="27"/>
      <c r="D88" s="14" t="s">
        <v>252</v>
      </c>
      <c r="E88" s="119">
        <v>459</v>
      </c>
      <c r="F88" s="13">
        <f t="shared" si="8"/>
        <v>0</v>
      </c>
    </row>
    <row r="89" spans="1:243" s="2" customFormat="1" ht="25.5" x14ac:dyDescent="0.2">
      <c r="A89" s="17" t="s">
        <v>104</v>
      </c>
      <c r="B89" s="21" t="s">
        <v>105</v>
      </c>
      <c r="C89" s="27"/>
      <c r="D89" s="14" t="s">
        <v>252</v>
      </c>
      <c r="E89" s="114">
        <v>819</v>
      </c>
      <c r="F89" s="13">
        <f t="shared" si="8"/>
        <v>0</v>
      </c>
    </row>
    <row r="90" spans="1:243" s="2" customFormat="1" ht="25.5" x14ac:dyDescent="0.2">
      <c r="A90" s="17" t="s">
        <v>106</v>
      </c>
      <c r="B90" s="21" t="s">
        <v>348</v>
      </c>
      <c r="C90" s="27"/>
      <c r="D90" s="14" t="s">
        <v>58</v>
      </c>
      <c r="E90" s="114">
        <v>210</v>
      </c>
      <c r="F90" s="13">
        <f t="shared" si="8"/>
        <v>0</v>
      </c>
    </row>
    <row r="91" spans="1:243" s="2" customFormat="1" ht="20.100000000000001" customHeight="1" thickBot="1" x14ac:dyDescent="0.25">
      <c r="A91" s="34" t="s">
        <v>130</v>
      </c>
      <c r="B91" s="35" t="s">
        <v>241</v>
      </c>
      <c r="C91" s="36"/>
      <c r="D91" s="36"/>
      <c r="E91" s="111"/>
      <c r="F91" s="37"/>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row>
    <row r="92" spans="1:243" s="2" customFormat="1" ht="89.25" x14ac:dyDescent="0.2">
      <c r="A92" s="17" t="s">
        <v>238</v>
      </c>
      <c r="B92" s="20" t="s">
        <v>380</v>
      </c>
      <c r="C92" s="27"/>
      <c r="D92" s="14" t="s">
        <v>252</v>
      </c>
      <c r="E92" s="117">
        <v>14917</v>
      </c>
      <c r="F92" s="13">
        <f>C92*E92</f>
        <v>0</v>
      </c>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row>
    <row r="93" spans="1:243" s="2" customFormat="1" ht="78.75" customHeight="1" x14ac:dyDescent="0.2">
      <c r="A93" s="17" t="s">
        <v>320</v>
      </c>
      <c r="B93" s="20" t="s">
        <v>381</v>
      </c>
      <c r="C93" s="27"/>
      <c r="D93" s="14" t="s">
        <v>252</v>
      </c>
      <c r="E93" s="113">
        <v>14098</v>
      </c>
      <c r="F93" s="13">
        <f t="shared" ref="F93:F101" si="9">C93*E93</f>
        <v>0</v>
      </c>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row>
    <row r="94" spans="1:243" s="4" customFormat="1" ht="76.5" x14ac:dyDescent="0.2">
      <c r="A94" s="17" t="s">
        <v>366</v>
      </c>
      <c r="B94" s="20" t="s">
        <v>403</v>
      </c>
      <c r="C94" s="27"/>
      <c r="D94" s="14" t="s">
        <v>252</v>
      </c>
      <c r="E94" s="113">
        <v>23114</v>
      </c>
      <c r="F94" s="13">
        <f t="shared" si="9"/>
        <v>0</v>
      </c>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row>
    <row r="95" spans="1:243" s="4" customFormat="1" ht="38.25" customHeight="1" x14ac:dyDescent="0.2">
      <c r="A95" s="17" t="s">
        <v>382</v>
      </c>
      <c r="B95" s="20" t="s">
        <v>404</v>
      </c>
      <c r="C95" s="27"/>
      <c r="D95" s="14" t="s">
        <v>252</v>
      </c>
      <c r="E95" s="113">
        <v>11205</v>
      </c>
      <c r="F95" s="13">
        <f t="shared" si="9"/>
        <v>0</v>
      </c>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row>
    <row r="96" spans="1:243" s="4" customFormat="1" ht="51" x14ac:dyDescent="0.2">
      <c r="A96" s="17" t="s">
        <v>382</v>
      </c>
      <c r="B96" s="20" t="s">
        <v>405</v>
      </c>
      <c r="C96" s="27"/>
      <c r="D96" s="14" t="s">
        <v>252</v>
      </c>
      <c r="E96" s="113">
        <v>3334</v>
      </c>
      <c r="F96" s="13">
        <f t="shared" si="9"/>
        <v>0</v>
      </c>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row>
    <row r="97" spans="1:244" s="2" customFormat="1" x14ac:dyDescent="0.2">
      <c r="A97" s="17" t="s">
        <v>383</v>
      </c>
      <c r="B97" s="20" t="s">
        <v>384</v>
      </c>
      <c r="C97" s="27"/>
      <c r="D97" s="14" t="s">
        <v>252</v>
      </c>
      <c r="E97" s="113">
        <v>1575</v>
      </c>
      <c r="F97" s="13">
        <f t="shared" si="9"/>
        <v>0</v>
      </c>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row>
    <row r="98" spans="1:244" ht="38.25" x14ac:dyDescent="0.2">
      <c r="A98" s="17" t="s">
        <v>239</v>
      </c>
      <c r="B98" s="21" t="s">
        <v>385</v>
      </c>
      <c r="C98" s="27"/>
      <c r="D98" s="14" t="s">
        <v>58</v>
      </c>
      <c r="E98" s="113">
        <v>1536</v>
      </c>
      <c r="F98" s="13">
        <f t="shared" si="9"/>
        <v>0</v>
      </c>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Q98" s="11"/>
      <c r="AR98" s="11"/>
      <c r="AS98" s="11"/>
      <c r="AT98" s="11"/>
      <c r="AU98" s="11"/>
      <c r="AV98" s="11"/>
      <c r="AW98" s="11"/>
      <c r="AX98" s="11"/>
      <c r="AY98" s="11"/>
      <c r="AZ98" s="11"/>
      <c r="BA98" s="11"/>
      <c r="BB98" s="11"/>
      <c r="BC98" s="11"/>
      <c r="BD98" s="11"/>
      <c r="BE98" s="11"/>
      <c r="BF98" s="11"/>
      <c r="BG98" s="11"/>
      <c r="BH98" s="11"/>
      <c r="BI98" s="11"/>
      <c r="BJ98" s="11"/>
      <c r="BK98" s="11"/>
      <c r="BL98" s="11"/>
      <c r="BM98" s="11"/>
      <c r="BN98" s="11"/>
      <c r="BO98" s="11"/>
      <c r="BP98" s="11"/>
      <c r="BQ98" s="11"/>
      <c r="BR98" s="11"/>
      <c r="BS98" s="11"/>
      <c r="BT98" s="11"/>
      <c r="BU98" s="11"/>
      <c r="BV98" s="11"/>
      <c r="BW98" s="11"/>
      <c r="BX98" s="11"/>
      <c r="BY98" s="11"/>
      <c r="BZ98" s="11"/>
      <c r="CA98" s="11"/>
      <c r="CB98" s="11"/>
      <c r="CC98" s="11"/>
      <c r="CD98" s="11"/>
      <c r="CE98" s="11"/>
      <c r="CF98" s="11"/>
      <c r="CG98" s="11"/>
      <c r="CH98" s="11"/>
      <c r="CI98" s="11"/>
      <c r="CJ98" s="11"/>
      <c r="CK98" s="11"/>
      <c r="CL98" s="11"/>
      <c r="CM98" s="11"/>
      <c r="CN98" s="11"/>
      <c r="CO98" s="11"/>
      <c r="CP98" s="11"/>
      <c r="CQ98" s="11"/>
      <c r="CR98" s="11"/>
      <c r="CS98" s="11"/>
      <c r="CT98" s="11"/>
      <c r="CU98" s="11"/>
      <c r="CV98" s="11"/>
      <c r="CW98" s="11"/>
      <c r="CX98" s="11"/>
      <c r="CY98" s="11"/>
      <c r="CZ98" s="11"/>
      <c r="DA98" s="11"/>
      <c r="DB98" s="11"/>
      <c r="DC98" s="11"/>
      <c r="DD98" s="11"/>
      <c r="DE98" s="11"/>
      <c r="DF98" s="11"/>
      <c r="DG98" s="11"/>
      <c r="DH98" s="11"/>
      <c r="DI98" s="11"/>
      <c r="DJ98" s="11"/>
      <c r="DK98" s="11"/>
      <c r="DL98" s="11"/>
      <c r="DM98" s="11"/>
      <c r="DN98" s="11"/>
      <c r="DO98" s="11"/>
      <c r="DP98" s="11"/>
      <c r="DQ98" s="11"/>
      <c r="DR98" s="11"/>
      <c r="DS98" s="11"/>
      <c r="DT98" s="11"/>
      <c r="DU98" s="11"/>
      <c r="DV98" s="11"/>
      <c r="DW98" s="11"/>
      <c r="DX98" s="11"/>
      <c r="DY98" s="11"/>
      <c r="DZ98" s="11"/>
      <c r="EA98" s="11"/>
      <c r="EB98" s="11"/>
      <c r="EC98" s="11"/>
      <c r="ED98" s="11"/>
      <c r="EE98" s="11"/>
      <c r="EF98" s="11"/>
      <c r="EG98" s="11"/>
      <c r="EH98" s="11"/>
      <c r="EI98" s="11"/>
      <c r="EJ98" s="11"/>
      <c r="EK98" s="11"/>
      <c r="EL98" s="11"/>
      <c r="EM98" s="11"/>
      <c r="EN98" s="11"/>
      <c r="EO98" s="11"/>
      <c r="EP98" s="11"/>
      <c r="EQ98" s="11"/>
      <c r="ER98" s="11"/>
      <c r="ES98" s="11"/>
      <c r="ET98" s="11"/>
      <c r="EU98" s="11"/>
      <c r="EV98" s="11"/>
      <c r="EW98" s="11"/>
      <c r="EX98" s="11"/>
      <c r="EY98" s="11"/>
      <c r="EZ98" s="11"/>
      <c r="FA98" s="11"/>
      <c r="FB98" s="11"/>
      <c r="FC98" s="11"/>
      <c r="FD98" s="11"/>
      <c r="FE98" s="11"/>
      <c r="FF98" s="11"/>
      <c r="FG98" s="11"/>
      <c r="FH98" s="11"/>
      <c r="FI98" s="11"/>
      <c r="FJ98" s="11"/>
      <c r="FK98" s="11"/>
      <c r="FL98" s="11"/>
      <c r="FM98" s="11"/>
      <c r="FN98" s="11"/>
      <c r="FO98" s="11"/>
      <c r="FP98" s="11"/>
      <c r="FQ98" s="11"/>
      <c r="FR98" s="11"/>
      <c r="FS98" s="11"/>
      <c r="FT98" s="11"/>
      <c r="FU98" s="11"/>
      <c r="FV98" s="11"/>
      <c r="FW98" s="11"/>
      <c r="FX98" s="11"/>
      <c r="FY98" s="11"/>
      <c r="FZ98" s="11"/>
      <c r="GA98" s="11"/>
      <c r="GB98" s="11"/>
      <c r="GC98" s="11"/>
      <c r="GD98" s="11"/>
      <c r="GE98" s="11"/>
      <c r="GF98" s="11"/>
      <c r="GG98" s="11"/>
      <c r="GH98" s="11"/>
      <c r="GI98" s="11"/>
      <c r="GJ98" s="11"/>
      <c r="GK98" s="11"/>
      <c r="GL98" s="11"/>
      <c r="GM98" s="11"/>
      <c r="GN98" s="11"/>
      <c r="GO98" s="11"/>
      <c r="GP98" s="11"/>
      <c r="GQ98" s="11"/>
      <c r="GR98" s="11"/>
      <c r="GS98" s="11"/>
      <c r="GT98" s="11"/>
      <c r="GU98" s="11"/>
      <c r="GV98" s="11"/>
      <c r="GW98" s="11"/>
      <c r="GX98" s="11"/>
      <c r="GY98" s="11"/>
      <c r="GZ98" s="11"/>
      <c r="HA98" s="11"/>
      <c r="HB98" s="11"/>
      <c r="HC98" s="11"/>
      <c r="HD98" s="11"/>
      <c r="HE98" s="11"/>
      <c r="HF98" s="11"/>
      <c r="HG98" s="11"/>
      <c r="HH98" s="11"/>
      <c r="HI98" s="11"/>
      <c r="HJ98" s="11"/>
      <c r="HK98" s="11"/>
      <c r="HL98" s="11"/>
      <c r="HM98" s="11"/>
      <c r="HN98" s="11"/>
      <c r="HO98" s="11"/>
      <c r="HP98" s="11"/>
      <c r="HQ98" s="11"/>
      <c r="HR98" s="11"/>
      <c r="HS98" s="11"/>
      <c r="HT98" s="11"/>
      <c r="HU98" s="11"/>
      <c r="HV98" s="11"/>
      <c r="HW98" s="11"/>
      <c r="HX98" s="11"/>
      <c r="HY98" s="11"/>
      <c r="HZ98" s="11"/>
      <c r="IA98" s="11"/>
      <c r="IB98" s="11"/>
      <c r="IC98" s="11"/>
      <c r="ID98" s="11"/>
      <c r="IE98" s="11"/>
      <c r="IF98" s="11"/>
      <c r="IG98" s="11"/>
      <c r="IH98" s="11"/>
      <c r="II98" s="11"/>
    </row>
    <row r="99" spans="1:244" ht="25.5" customHeight="1" x14ac:dyDescent="0.2">
      <c r="A99" s="17" t="s">
        <v>367</v>
      </c>
      <c r="B99" s="21" t="s">
        <v>386</v>
      </c>
      <c r="C99" s="27"/>
      <c r="D99" s="14" t="s">
        <v>58</v>
      </c>
      <c r="E99" s="114">
        <v>2032</v>
      </c>
      <c r="F99" s="13">
        <f t="shared" si="9"/>
        <v>0</v>
      </c>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Q99" s="11"/>
      <c r="AR99" s="11"/>
      <c r="AS99" s="11"/>
      <c r="AT99" s="11"/>
      <c r="AU99" s="11"/>
      <c r="AV99" s="11"/>
      <c r="AW99" s="11"/>
      <c r="AX99" s="11"/>
      <c r="AY99" s="11"/>
      <c r="AZ99" s="11"/>
      <c r="BA99" s="11"/>
      <c r="BB99" s="11"/>
      <c r="BC99" s="11"/>
      <c r="BD99" s="11"/>
      <c r="BE99" s="11"/>
      <c r="BF99" s="11"/>
      <c r="BG99" s="11"/>
      <c r="BH99" s="11"/>
      <c r="BI99" s="11"/>
      <c r="BJ99" s="11"/>
      <c r="BK99" s="11"/>
      <c r="BL99" s="11"/>
      <c r="BM99" s="11"/>
      <c r="BN99" s="11"/>
      <c r="BO99" s="11"/>
      <c r="BP99" s="11"/>
      <c r="BQ99" s="11"/>
      <c r="BR99" s="11"/>
      <c r="BS99" s="11"/>
      <c r="BT99" s="11"/>
      <c r="BU99" s="11"/>
      <c r="BV99" s="11"/>
      <c r="BW99" s="11"/>
      <c r="BX99" s="11"/>
      <c r="BY99" s="11"/>
      <c r="BZ99" s="11"/>
      <c r="CA99" s="11"/>
      <c r="CB99" s="11"/>
      <c r="CC99" s="11"/>
      <c r="CD99" s="11"/>
      <c r="CE99" s="11"/>
      <c r="CF99" s="11"/>
      <c r="CG99" s="11"/>
      <c r="CH99" s="11"/>
      <c r="CI99" s="11"/>
      <c r="CJ99" s="11"/>
      <c r="CK99" s="11"/>
      <c r="CL99" s="11"/>
      <c r="CM99" s="11"/>
      <c r="CN99" s="11"/>
      <c r="CO99" s="11"/>
      <c r="CP99" s="11"/>
      <c r="CQ99" s="11"/>
      <c r="CR99" s="11"/>
      <c r="CS99" s="11"/>
      <c r="CT99" s="11"/>
      <c r="CU99" s="11"/>
      <c r="CV99" s="11"/>
      <c r="CW99" s="11"/>
      <c r="CX99" s="11"/>
      <c r="CY99" s="11"/>
      <c r="CZ99" s="11"/>
      <c r="DA99" s="11"/>
      <c r="DB99" s="11"/>
      <c r="DC99" s="11"/>
      <c r="DD99" s="11"/>
      <c r="DE99" s="11"/>
      <c r="DF99" s="11"/>
      <c r="DG99" s="11"/>
      <c r="DH99" s="11"/>
      <c r="DI99" s="11"/>
      <c r="DJ99" s="11"/>
      <c r="DK99" s="11"/>
      <c r="DL99" s="11"/>
      <c r="DM99" s="11"/>
      <c r="DN99" s="11"/>
      <c r="DO99" s="11"/>
      <c r="DP99" s="11"/>
      <c r="DQ99" s="11"/>
      <c r="DR99" s="11"/>
      <c r="DS99" s="11"/>
      <c r="DT99" s="11"/>
      <c r="DU99" s="11"/>
      <c r="DV99" s="11"/>
      <c r="DW99" s="11"/>
      <c r="DX99" s="11"/>
      <c r="DY99" s="11"/>
      <c r="DZ99" s="11"/>
      <c r="EA99" s="11"/>
      <c r="EB99" s="11"/>
      <c r="EC99" s="11"/>
      <c r="ED99" s="11"/>
      <c r="EE99" s="11"/>
      <c r="EF99" s="11"/>
      <c r="EG99" s="11"/>
      <c r="EH99" s="11"/>
      <c r="EI99" s="11"/>
      <c r="EJ99" s="11"/>
      <c r="EK99" s="11"/>
      <c r="EL99" s="11"/>
      <c r="EM99" s="11"/>
      <c r="EN99" s="11"/>
      <c r="EO99" s="11"/>
      <c r="EP99" s="11"/>
      <c r="EQ99" s="11"/>
      <c r="ER99" s="11"/>
      <c r="ES99" s="11"/>
      <c r="ET99" s="11"/>
      <c r="EU99" s="11"/>
      <c r="EV99" s="11"/>
      <c r="EW99" s="11"/>
      <c r="EX99" s="11"/>
      <c r="EY99" s="11"/>
      <c r="EZ99" s="11"/>
      <c r="FA99" s="11"/>
      <c r="FB99" s="11"/>
      <c r="FC99" s="11"/>
      <c r="FD99" s="11"/>
      <c r="FE99" s="11"/>
      <c r="FF99" s="11"/>
      <c r="FG99" s="11"/>
      <c r="FH99" s="11"/>
      <c r="FI99" s="11"/>
      <c r="FJ99" s="11"/>
      <c r="FK99" s="11"/>
      <c r="FL99" s="11"/>
      <c r="FM99" s="11"/>
      <c r="FN99" s="11"/>
      <c r="FO99" s="11"/>
      <c r="FP99" s="11"/>
      <c r="FQ99" s="11"/>
      <c r="FR99" s="11"/>
      <c r="FS99" s="11"/>
      <c r="FT99" s="11"/>
      <c r="FU99" s="11"/>
      <c r="FV99" s="11"/>
      <c r="FW99" s="11"/>
      <c r="FX99" s="11"/>
      <c r="FY99" s="11"/>
      <c r="FZ99" s="11"/>
      <c r="GA99" s="11"/>
      <c r="GB99" s="11"/>
      <c r="GC99" s="11"/>
      <c r="GD99" s="11"/>
      <c r="GE99" s="11"/>
      <c r="GF99" s="11"/>
      <c r="GG99" s="11"/>
      <c r="GH99" s="11"/>
      <c r="GI99" s="11"/>
      <c r="GJ99" s="11"/>
      <c r="GK99" s="11"/>
      <c r="GL99" s="11"/>
      <c r="GM99" s="11"/>
      <c r="GN99" s="11"/>
      <c r="GO99" s="11"/>
      <c r="GP99" s="11"/>
      <c r="GQ99" s="11"/>
      <c r="GR99" s="11"/>
      <c r="GS99" s="11"/>
      <c r="GT99" s="11"/>
      <c r="GU99" s="11"/>
      <c r="GV99" s="11"/>
      <c r="GW99" s="11"/>
      <c r="GX99" s="11"/>
      <c r="GY99" s="11"/>
      <c r="GZ99" s="11"/>
      <c r="HA99" s="11"/>
      <c r="HB99" s="11"/>
      <c r="HC99" s="11"/>
      <c r="HD99" s="11"/>
      <c r="HE99" s="11"/>
      <c r="HF99" s="11"/>
      <c r="HG99" s="11"/>
      <c r="HH99" s="11"/>
      <c r="HI99" s="11"/>
      <c r="HJ99" s="11"/>
      <c r="HK99" s="11"/>
      <c r="HL99" s="11"/>
      <c r="HM99" s="11"/>
      <c r="HN99" s="11"/>
      <c r="HO99" s="11"/>
      <c r="HP99" s="11"/>
      <c r="HQ99" s="11"/>
      <c r="HR99" s="11"/>
      <c r="HS99" s="11"/>
      <c r="HT99" s="11"/>
      <c r="HU99" s="11"/>
      <c r="HV99" s="11"/>
      <c r="HW99" s="11"/>
      <c r="HX99" s="11"/>
      <c r="HY99" s="11"/>
      <c r="HZ99" s="11"/>
      <c r="IA99" s="11"/>
      <c r="IB99" s="11"/>
      <c r="IC99" s="11"/>
      <c r="ID99" s="11"/>
      <c r="IE99" s="11"/>
      <c r="IF99" s="11"/>
      <c r="IG99" s="11"/>
      <c r="IH99" s="11"/>
      <c r="II99" s="11"/>
    </row>
    <row r="100" spans="1:244" ht="25.5" x14ac:dyDescent="0.2">
      <c r="A100" s="17" t="s">
        <v>240</v>
      </c>
      <c r="B100" s="21" t="s">
        <v>277</v>
      </c>
      <c r="C100" s="27"/>
      <c r="D100" s="14" t="s">
        <v>58</v>
      </c>
      <c r="E100" s="114">
        <v>214</v>
      </c>
      <c r="F100" s="13">
        <f t="shared" si="9"/>
        <v>0</v>
      </c>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row>
    <row r="101" spans="1:244" s="2" customFormat="1" ht="38.25" x14ac:dyDescent="0.2">
      <c r="A101" s="17" t="s">
        <v>107</v>
      </c>
      <c r="B101" s="21" t="s">
        <v>108</v>
      </c>
      <c r="C101" s="27"/>
      <c r="D101" s="14" t="s">
        <v>252</v>
      </c>
      <c r="E101" s="114">
        <v>1461</v>
      </c>
      <c r="F101" s="13">
        <f t="shared" si="9"/>
        <v>0</v>
      </c>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row>
    <row r="102" spans="1:244" ht="20.100000000000001" customHeight="1" thickBot="1" x14ac:dyDescent="0.25">
      <c r="A102" s="23" t="s">
        <v>387</v>
      </c>
      <c r="B102" s="24" t="s">
        <v>388</v>
      </c>
      <c r="C102" s="25"/>
      <c r="D102" s="25"/>
      <c r="E102" s="111"/>
      <c r="F102" s="26"/>
    </row>
    <row r="103" spans="1:244" ht="39" customHeight="1" x14ac:dyDescent="0.2">
      <c r="A103" s="17" t="s">
        <v>389</v>
      </c>
      <c r="B103" s="30" t="s">
        <v>395</v>
      </c>
      <c r="C103" s="27"/>
      <c r="D103" s="14" t="s">
        <v>252</v>
      </c>
      <c r="E103" s="117">
        <v>3760</v>
      </c>
      <c r="F103" s="13">
        <f t="shared" ref="F103:F104" si="10">C103*E103</f>
        <v>0</v>
      </c>
    </row>
    <row r="104" spans="1:244" s="10" customFormat="1" ht="44.25" customHeight="1" x14ac:dyDescent="0.2">
      <c r="A104" s="17" t="s">
        <v>390</v>
      </c>
      <c r="B104" s="30" t="s">
        <v>396</v>
      </c>
      <c r="C104" s="27"/>
      <c r="D104" s="14" t="s">
        <v>252</v>
      </c>
      <c r="E104" s="113">
        <v>6175</v>
      </c>
      <c r="F104" s="13">
        <f t="shared" si="10"/>
        <v>0</v>
      </c>
    </row>
    <row r="105" spans="1:244" ht="20.100000000000001" customHeight="1" thickBot="1" x14ac:dyDescent="0.25">
      <c r="A105" s="23" t="s">
        <v>131</v>
      </c>
      <c r="B105" s="24" t="s">
        <v>9</v>
      </c>
      <c r="C105" s="25"/>
      <c r="D105" s="25"/>
      <c r="E105" s="111"/>
      <c r="F105" s="26"/>
    </row>
    <row r="106" spans="1:244" x14ac:dyDescent="0.2">
      <c r="A106" s="17" t="s">
        <v>355</v>
      </c>
      <c r="B106" s="20" t="s">
        <v>357</v>
      </c>
      <c r="C106" s="28"/>
      <c r="D106" s="14" t="s">
        <v>252</v>
      </c>
      <c r="E106" s="117">
        <v>1594</v>
      </c>
      <c r="F106" s="13">
        <f>C106*E106</f>
        <v>0</v>
      </c>
    </row>
    <row r="107" spans="1:244" s="4" customFormat="1" ht="25.5" x14ac:dyDescent="0.2">
      <c r="A107" s="17" t="s">
        <v>356</v>
      </c>
      <c r="B107" s="20" t="s">
        <v>349</v>
      </c>
      <c r="C107" s="28"/>
      <c r="D107" s="14" t="s">
        <v>252</v>
      </c>
      <c r="E107" s="113">
        <v>3169</v>
      </c>
      <c r="F107" s="13">
        <f>C107*E107</f>
        <v>0</v>
      </c>
    </row>
    <row r="108" spans="1:244" s="4" customFormat="1" ht="25.5" x14ac:dyDescent="0.2">
      <c r="A108" s="38" t="s">
        <v>334</v>
      </c>
      <c r="B108" s="39" t="s">
        <v>358</v>
      </c>
      <c r="C108" s="28"/>
      <c r="D108" s="14" t="s">
        <v>252</v>
      </c>
      <c r="E108" s="113">
        <v>2545</v>
      </c>
      <c r="F108" s="13">
        <f t="shared" ref="F108" si="11">C108*E108</f>
        <v>0</v>
      </c>
    </row>
    <row r="109" spans="1:244" ht="25.5" x14ac:dyDescent="0.2">
      <c r="A109" s="17" t="s">
        <v>109</v>
      </c>
      <c r="B109" s="21" t="s">
        <v>158</v>
      </c>
      <c r="C109" s="27"/>
      <c r="D109" s="14" t="s">
        <v>252</v>
      </c>
      <c r="E109" s="113">
        <v>422</v>
      </c>
      <c r="F109" s="13">
        <f t="shared" ref="F109:F122" si="12">C109*E109</f>
        <v>0</v>
      </c>
    </row>
    <row r="110" spans="1:244" ht="25.5" x14ac:dyDescent="0.2">
      <c r="A110" s="17" t="s">
        <v>321</v>
      </c>
      <c r="B110" s="21" t="s">
        <v>162</v>
      </c>
      <c r="C110" s="27"/>
      <c r="D110" s="14" t="s">
        <v>252</v>
      </c>
      <c r="E110" s="114">
        <v>646</v>
      </c>
      <c r="F110" s="13">
        <f t="shared" si="12"/>
        <v>0</v>
      </c>
    </row>
    <row r="111" spans="1:244" s="4" customFormat="1" ht="25.5" x14ac:dyDescent="0.2">
      <c r="A111" s="17" t="s">
        <v>322</v>
      </c>
      <c r="B111" s="21" t="s">
        <v>350</v>
      </c>
      <c r="C111" s="40"/>
      <c r="D111" s="14" t="s">
        <v>58</v>
      </c>
      <c r="E111" s="114">
        <v>289</v>
      </c>
      <c r="F111" s="13">
        <f>C111*E111</f>
        <v>0</v>
      </c>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c r="BJ111" s="5"/>
      <c r="BK111" s="5"/>
      <c r="BL111" s="5"/>
      <c r="BM111" s="5"/>
      <c r="BN111" s="5"/>
      <c r="BO111" s="5"/>
      <c r="BP111" s="5"/>
      <c r="BQ111" s="5"/>
      <c r="BR111" s="5"/>
      <c r="BS111" s="5"/>
      <c r="BT111" s="5"/>
      <c r="BU111" s="5"/>
      <c r="BV111" s="5"/>
      <c r="BW111" s="5"/>
      <c r="BX111" s="5"/>
      <c r="BY111" s="5"/>
      <c r="BZ111" s="5"/>
      <c r="CA111" s="5"/>
      <c r="CB111" s="5"/>
      <c r="CC111" s="5"/>
      <c r="CD111" s="5"/>
      <c r="CE111" s="5"/>
      <c r="CF111" s="5"/>
      <c r="CG111" s="5"/>
      <c r="CH111" s="5"/>
      <c r="CI111" s="5"/>
      <c r="CJ111" s="5"/>
      <c r="CK111" s="5"/>
      <c r="CL111" s="5"/>
      <c r="CM111" s="5"/>
      <c r="CN111" s="5"/>
      <c r="CO111" s="5"/>
      <c r="CP111" s="5"/>
      <c r="CQ111" s="5"/>
      <c r="CR111" s="5"/>
      <c r="CS111" s="5"/>
      <c r="CT111" s="5"/>
      <c r="CU111" s="5"/>
      <c r="CV111" s="5"/>
      <c r="CW111" s="5"/>
      <c r="CX111" s="5"/>
      <c r="CY111" s="5"/>
      <c r="CZ111" s="5"/>
      <c r="DA111" s="5"/>
      <c r="DB111" s="5"/>
      <c r="DC111" s="5"/>
      <c r="DD111" s="5"/>
      <c r="DE111" s="5"/>
      <c r="DF111" s="5"/>
      <c r="DG111" s="5"/>
      <c r="DH111" s="5"/>
      <c r="DI111" s="5"/>
      <c r="DJ111" s="5"/>
      <c r="DK111" s="5"/>
      <c r="DL111" s="5"/>
      <c r="DM111" s="5"/>
      <c r="DN111" s="5"/>
      <c r="DO111" s="5"/>
      <c r="DP111" s="5"/>
      <c r="DQ111" s="5"/>
      <c r="DR111" s="5"/>
      <c r="DS111" s="5"/>
      <c r="DT111" s="5"/>
      <c r="DU111" s="5"/>
      <c r="DV111" s="5"/>
      <c r="DW111" s="5"/>
      <c r="DX111" s="5"/>
      <c r="DY111" s="5"/>
      <c r="DZ111" s="5"/>
      <c r="EA111" s="5"/>
      <c r="EB111" s="5"/>
      <c r="EC111" s="5"/>
      <c r="ED111" s="5"/>
      <c r="EE111" s="5"/>
      <c r="EF111" s="5"/>
      <c r="EG111" s="5"/>
      <c r="EH111" s="5"/>
      <c r="EI111" s="5"/>
      <c r="EJ111" s="5"/>
      <c r="EK111" s="5"/>
      <c r="EL111" s="5"/>
      <c r="EM111" s="5"/>
      <c r="EN111" s="5"/>
      <c r="EO111" s="5"/>
      <c r="EP111" s="5"/>
      <c r="EQ111" s="5"/>
      <c r="ER111" s="5"/>
      <c r="ES111" s="5"/>
      <c r="ET111" s="5"/>
      <c r="EU111" s="5"/>
      <c r="EV111" s="5"/>
      <c r="EW111" s="5"/>
      <c r="EX111" s="5"/>
      <c r="EY111" s="5"/>
      <c r="EZ111" s="5"/>
      <c r="FA111" s="5"/>
      <c r="FB111" s="5"/>
      <c r="FC111" s="5"/>
      <c r="FD111" s="5"/>
      <c r="FE111" s="5"/>
      <c r="FF111" s="5"/>
      <c r="FG111" s="5"/>
      <c r="FH111" s="5"/>
      <c r="FI111" s="5"/>
      <c r="FJ111" s="5"/>
      <c r="FK111" s="5"/>
      <c r="FL111" s="5"/>
      <c r="FM111" s="5"/>
      <c r="FN111" s="5"/>
      <c r="FO111" s="5"/>
      <c r="FP111" s="5"/>
      <c r="FQ111" s="5"/>
      <c r="FR111" s="5"/>
      <c r="FS111" s="5"/>
      <c r="FT111" s="5"/>
      <c r="FU111" s="5"/>
      <c r="FV111" s="5"/>
      <c r="FW111" s="5"/>
      <c r="FX111" s="5"/>
      <c r="FY111" s="5"/>
      <c r="FZ111" s="5"/>
      <c r="GA111" s="5"/>
      <c r="GB111" s="5"/>
      <c r="GC111" s="5"/>
      <c r="GD111" s="5"/>
      <c r="GE111" s="5"/>
      <c r="GF111" s="5"/>
      <c r="GG111" s="5"/>
      <c r="GH111" s="5"/>
      <c r="GI111" s="5"/>
      <c r="GJ111" s="5"/>
      <c r="GK111" s="5"/>
      <c r="GL111" s="5"/>
      <c r="GM111" s="5"/>
      <c r="GN111" s="5"/>
      <c r="GO111" s="5"/>
      <c r="GP111" s="5"/>
      <c r="GQ111" s="5"/>
      <c r="GR111" s="5"/>
      <c r="GS111" s="5"/>
      <c r="GT111" s="5"/>
      <c r="GU111" s="5"/>
      <c r="GV111" s="5"/>
      <c r="GW111" s="5"/>
      <c r="GX111" s="5"/>
      <c r="GY111" s="5"/>
      <c r="GZ111" s="5"/>
      <c r="HA111" s="5"/>
      <c r="HB111" s="5"/>
      <c r="HC111" s="5"/>
      <c r="HD111" s="5"/>
      <c r="HE111" s="5"/>
      <c r="HF111" s="5"/>
      <c r="HG111" s="5"/>
      <c r="HH111" s="5"/>
      <c r="HI111" s="5"/>
      <c r="HJ111" s="5"/>
      <c r="HK111" s="5"/>
      <c r="HL111" s="5"/>
      <c r="HM111" s="5"/>
      <c r="HN111" s="5"/>
      <c r="HO111" s="5"/>
      <c r="HP111" s="5"/>
      <c r="HQ111" s="5"/>
      <c r="HR111" s="5"/>
      <c r="HS111" s="5"/>
      <c r="HT111" s="5"/>
      <c r="HU111" s="5"/>
      <c r="HV111" s="5"/>
      <c r="HW111" s="5"/>
      <c r="HX111" s="5"/>
      <c r="HY111" s="5"/>
      <c r="HZ111" s="5"/>
      <c r="IA111" s="5"/>
      <c r="IB111" s="5"/>
      <c r="IC111" s="5"/>
      <c r="ID111" s="5"/>
      <c r="IE111" s="5"/>
      <c r="IF111" s="5"/>
      <c r="IG111" s="5"/>
      <c r="IH111" s="5"/>
      <c r="II111" s="5"/>
      <c r="IJ111" s="1"/>
    </row>
    <row r="112" spans="1:244" s="2" customFormat="1" x14ac:dyDescent="0.2">
      <c r="A112" s="17" t="s">
        <v>323</v>
      </c>
      <c r="B112" s="21" t="s">
        <v>163</v>
      </c>
      <c r="C112" s="27"/>
      <c r="D112" s="14" t="s">
        <v>252</v>
      </c>
      <c r="E112" s="114">
        <v>1065</v>
      </c>
      <c r="F112" s="13">
        <f t="shared" si="12"/>
        <v>0</v>
      </c>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c r="FI112" s="1"/>
      <c r="FJ112" s="1"/>
      <c r="FK112" s="1"/>
      <c r="FL112" s="1"/>
      <c r="FM112" s="1"/>
      <c r="FN112" s="1"/>
      <c r="FO112" s="1"/>
      <c r="FP112" s="1"/>
      <c r="FQ112" s="1"/>
      <c r="FR112" s="1"/>
      <c r="FS112" s="1"/>
      <c r="FT112" s="1"/>
      <c r="FU112" s="1"/>
      <c r="FV112" s="1"/>
      <c r="FW112" s="1"/>
      <c r="FX112" s="1"/>
      <c r="FY112" s="1"/>
      <c r="FZ112" s="1"/>
      <c r="GA112" s="1"/>
      <c r="GB112" s="1"/>
      <c r="GC112" s="1"/>
      <c r="GD112" s="1"/>
      <c r="GE112" s="1"/>
      <c r="GF112" s="1"/>
      <c r="GG112" s="1"/>
      <c r="GH112" s="1"/>
      <c r="GI112" s="1"/>
      <c r="GJ112" s="1"/>
      <c r="GK112" s="1"/>
      <c r="GL112" s="1"/>
      <c r="GM112" s="1"/>
      <c r="GN112" s="1"/>
      <c r="GO112" s="1"/>
      <c r="GP112" s="1"/>
      <c r="GQ112" s="1"/>
      <c r="GR112" s="1"/>
      <c r="GS112" s="1"/>
      <c r="GT112" s="1"/>
      <c r="GU112" s="1"/>
      <c r="GV112" s="1"/>
      <c r="GW112" s="1"/>
      <c r="GX112" s="1"/>
      <c r="GY112" s="1"/>
      <c r="GZ112" s="1"/>
      <c r="HA112" s="1"/>
      <c r="HB112" s="1"/>
      <c r="HC112" s="1"/>
      <c r="HD112" s="1"/>
      <c r="HE112" s="1"/>
      <c r="HF112" s="1"/>
      <c r="HG112" s="1"/>
      <c r="HH112" s="1"/>
      <c r="HI112" s="1"/>
      <c r="HJ112" s="1"/>
      <c r="HK112" s="1"/>
      <c r="HL112" s="1"/>
      <c r="HM112" s="1"/>
      <c r="HN112" s="1"/>
      <c r="HO112" s="1"/>
      <c r="HP112" s="1"/>
      <c r="HQ112" s="1"/>
      <c r="HR112" s="1"/>
      <c r="HS112" s="1"/>
      <c r="HT112" s="1"/>
      <c r="HU112" s="1"/>
      <c r="HV112" s="1"/>
      <c r="HW112" s="1"/>
      <c r="HX112" s="1"/>
      <c r="HY112" s="1"/>
      <c r="HZ112" s="1"/>
      <c r="IA112" s="1"/>
      <c r="IB112" s="1"/>
      <c r="IC112" s="1"/>
      <c r="ID112" s="1"/>
      <c r="IE112" s="1"/>
      <c r="IF112" s="1"/>
      <c r="IG112" s="1"/>
      <c r="IH112" s="1"/>
      <c r="II112" s="1"/>
    </row>
    <row r="113" spans="1:243" s="2" customFormat="1" x14ac:dyDescent="0.2">
      <c r="A113" s="17" t="s">
        <v>111</v>
      </c>
      <c r="B113" s="21" t="s">
        <v>278</v>
      </c>
      <c r="C113" s="27"/>
      <c r="D113" s="14" t="s">
        <v>252</v>
      </c>
      <c r="E113" s="114">
        <v>1455</v>
      </c>
      <c r="F113" s="13">
        <f t="shared" si="12"/>
        <v>0</v>
      </c>
    </row>
    <row r="114" spans="1:243" x14ac:dyDescent="0.2">
      <c r="A114" s="17" t="s">
        <v>112</v>
      </c>
      <c r="B114" s="21" t="s">
        <v>164</v>
      </c>
      <c r="C114" s="27"/>
      <c r="D114" s="14" t="s">
        <v>252</v>
      </c>
      <c r="E114" s="114">
        <v>402</v>
      </c>
      <c r="F114" s="13">
        <f t="shared" si="12"/>
        <v>0</v>
      </c>
    </row>
    <row r="115" spans="1:243" ht="25.5" x14ac:dyDescent="0.2">
      <c r="A115" s="17" t="s">
        <v>113</v>
      </c>
      <c r="B115" s="21" t="s">
        <v>351</v>
      </c>
      <c r="C115" s="27"/>
      <c r="D115" s="14" t="s">
        <v>58</v>
      </c>
      <c r="E115" s="114">
        <v>12</v>
      </c>
      <c r="F115" s="13">
        <f t="shared" si="12"/>
        <v>0</v>
      </c>
    </row>
    <row r="116" spans="1:243" s="4" customFormat="1" ht="25.5" x14ac:dyDescent="0.2">
      <c r="A116" s="17" t="s">
        <v>110</v>
      </c>
      <c r="B116" s="21" t="s">
        <v>364</v>
      </c>
      <c r="C116" s="27"/>
      <c r="D116" s="14" t="s">
        <v>253</v>
      </c>
      <c r="E116" s="114">
        <v>993</v>
      </c>
      <c r="F116" s="13">
        <f t="shared" si="12"/>
        <v>0</v>
      </c>
    </row>
    <row r="117" spans="1:243" ht="25.5" x14ac:dyDescent="0.2">
      <c r="A117" s="17" t="s">
        <v>114</v>
      </c>
      <c r="B117" s="21" t="s">
        <v>165</v>
      </c>
      <c r="C117" s="27"/>
      <c r="D117" s="14" t="s">
        <v>58</v>
      </c>
      <c r="E117" s="114">
        <v>397</v>
      </c>
      <c r="F117" s="13">
        <f t="shared" si="12"/>
        <v>0</v>
      </c>
    </row>
    <row r="118" spans="1:243" x14ac:dyDescent="0.2">
      <c r="A118" s="17" t="s">
        <v>115</v>
      </c>
      <c r="B118" s="21" t="s">
        <v>157</v>
      </c>
      <c r="C118" s="27"/>
      <c r="D118" s="14" t="s">
        <v>58</v>
      </c>
      <c r="E118" s="114">
        <v>98</v>
      </c>
      <c r="F118" s="13">
        <f t="shared" si="12"/>
        <v>0</v>
      </c>
    </row>
    <row r="119" spans="1:243" x14ac:dyDescent="0.2">
      <c r="A119" s="18" t="s">
        <v>33</v>
      </c>
      <c r="B119" s="21" t="s">
        <v>10</v>
      </c>
      <c r="C119" s="27"/>
      <c r="D119" s="14" t="s">
        <v>58</v>
      </c>
      <c r="E119" s="114">
        <v>25</v>
      </c>
      <c r="F119" s="13">
        <f t="shared" si="12"/>
        <v>0</v>
      </c>
    </row>
    <row r="120" spans="1:243" x14ac:dyDescent="0.2">
      <c r="A120" s="18" t="s">
        <v>34</v>
      </c>
      <c r="B120" s="21" t="s">
        <v>10</v>
      </c>
      <c r="C120" s="27"/>
      <c r="D120" s="14" t="s">
        <v>58</v>
      </c>
      <c r="E120" s="114">
        <v>100</v>
      </c>
      <c r="F120" s="13">
        <f t="shared" si="12"/>
        <v>0</v>
      </c>
    </row>
    <row r="121" spans="1:243" x14ac:dyDescent="0.2">
      <c r="A121" s="18" t="s">
        <v>35</v>
      </c>
      <c r="B121" s="21" t="s">
        <v>10</v>
      </c>
      <c r="C121" s="27"/>
      <c r="D121" s="14" t="s">
        <v>58</v>
      </c>
      <c r="E121" s="114">
        <v>500</v>
      </c>
      <c r="F121" s="13">
        <f t="shared" si="12"/>
        <v>0</v>
      </c>
    </row>
    <row r="122" spans="1:243" x14ac:dyDescent="0.2">
      <c r="A122" s="18" t="s">
        <v>36</v>
      </c>
      <c r="B122" s="21" t="s">
        <v>10</v>
      </c>
      <c r="C122" s="27"/>
      <c r="D122" s="14" t="s">
        <v>58</v>
      </c>
      <c r="E122" s="114">
        <v>1000</v>
      </c>
      <c r="F122" s="13">
        <f t="shared" si="12"/>
        <v>0</v>
      </c>
    </row>
    <row r="123" spans="1:243" ht="20.100000000000001" customHeight="1" thickBot="1" x14ac:dyDescent="0.25">
      <c r="A123" s="23" t="s">
        <v>132</v>
      </c>
      <c r="B123" s="24" t="s">
        <v>11</v>
      </c>
      <c r="C123" s="25"/>
      <c r="D123" s="25"/>
      <c r="E123" s="111"/>
      <c r="F123" s="26"/>
    </row>
    <row r="124" spans="1:243" x14ac:dyDescent="0.2">
      <c r="A124" s="17" t="s">
        <v>116</v>
      </c>
      <c r="B124" s="20" t="s">
        <v>123</v>
      </c>
      <c r="C124" s="28"/>
      <c r="D124" s="14" t="s">
        <v>252</v>
      </c>
      <c r="E124" s="117">
        <v>332</v>
      </c>
      <c r="F124" s="13">
        <f>C124*E124</f>
        <v>0</v>
      </c>
    </row>
    <row r="125" spans="1:243" ht="25.5" x14ac:dyDescent="0.2">
      <c r="A125" s="17" t="s">
        <v>324</v>
      </c>
      <c r="B125" s="21" t="s">
        <v>124</v>
      </c>
      <c r="C125" s="27"/>
      <c r="D125" s="19" t="s">
        <v>252</v>
      </c>
      <c r="E125" s="113">
        <v>368</v>
      </c>
      <c r="F125" s="13">
        <f t="shared" ref="F125:F127" si="13">C125*E125</f>
        <v>0</v>
      </c>
    </row>
    <row r="126" spans="1:243" x14ac:dyDescent="0.2">
      <c r="A126" s="17" t="s">
        <v>117</v>
      </c>
      <c r="B126" s="21" t="s">
        <v>125</v>
      </c>
      <c r="C126" s="27"/>
      <c r="D126" s="19" t="s">
        <v>252</v>
      </c>
      <c r="E126" s="114">
        <v>342</v>
      </c>
      <c r="F126" s="13">
        <f t="shared" si="13"/>
        <v>0</v>
      </c>
    </row>
    <row r="127" spans="1:243" s="2" customFormat="1" x14ac:dyDescent="0.2">
      <c r="A127" s="17" t="s">
        <v>118</v>
      </c>
      <c r="B127" s="21" t="s">
        <v>12</v>
      </c>
      <c r="C127" s="27"/>
      <c r="D127" s="19" t="s">
        <v>252</v>
      </c>
      <c r="E127" s="114">
        <v>1398</v>
      </c>
      <c r="F127" s="13">
        <f t="shared" si="13"/>
        <v>0</v>
      </c>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c r="EX127" s="1"/>
      <c r="EY127" s="1"/>
      <c r="EZ127" s="1"/>
      <c r="FA127" s="1"/>
      <c r="FB127" s="1"/>
      <c r="FC127" s="1"/>
      <c r="FD127" s="1"/>
      <c r="FE127" s="1"/>
      <c r="FF127" s="1"/>
      <c r="FG127" s="1"/>
      <c r="FH127" s="1"/>
      <c r="FI127" s="1"/>
      <c r="FJ127" s="1"/>
      <c r="FK127" s="1"/>
      <c r="FL127" s="1"/>
      <c r="FM127" s="1"/>
      <c r="FN127" s="1"/>
      <c r="FO127" s="1"/>
      <c r="FP127" s="1"/>
      <c r="FQ127" s="1"/>
      <c r="FR127" s="1"/>
      <c r="FS127" s="1"/>
      <c r="FT127" s="1"/>
      <c r="FU127" s="1"/>
      <c r="FV127" s="1"/>
      <c r="FW127" s="1"/>
      <c r="FX127" s="1"/>
      <c r="FY127" s="1"/>
      <c r="FZ127" s="1"/>
      <c r="GA127" s="1"/>
      <c r="GB127" s="1"/>
      <c r="GC127" s="1"/>
      <c r="GD127" s="1"/>
      <c r="GE127" s="1"/>
      <c r="GF127" s="1"/>
      <c r="GG127" s="1"/>
      <c r="GH127" s="1"/>
      <c r="GI127" s="1"/>
      <c r="GJ127" s="1"/>
      <c r="GK127" s="1"/>
      <c r="GL127" s="1"/>
      <c r="GM127" s="1"/>
      <c r="GN127" s="1"/>
      <c r="GO127" s="1"/>
      <c r="GP127" s="1"/>
      <c r="GQ127" s="1"/>
      <c r="GR127" s="1"/>
      <c r="GS127" s="1"/>
      <c r="GT127" s="1"/>
      <c r="GU127" s="1"/>
      <c r="GV127" s="1"/>
      <c r="GW127" s="1"/>
      <c r="GX127" s="1"/>
      <c r="GY127" s="1"/>
      <c r="GZ127" s="1"/>
      <c r="HA127" s="1"/>
      <c r="HB127" s="1"/>
      <c r="HC127" s="1"/>
      <c r="HD127" s="1"/>
      <c r="HE127" s="1"/>
      <c r="HF127" s="1"/>
      <c r="HG127" s="1"/>
      <c r="HH127" s="1"/>
      <c r="HI127" s="1"/>
      <c r="HJ127" s="1"/>
      <c r="HK127" s="1"/>
      <c r="HL127" s="1"/>
      <c r="HM127" s="1"/>
      <c r="HN127" s="1"/>
      <c r="HO127" s="1"/>
      <c r="HP127" s="1"/>
      <c r="HQ127" s="1"/>
      <c r="HR127" s="1"/>
      <c r="HS127" s="1"/>
      <c r="HT127" s="1"/>
      <c r="HU127" s="1"/>
      <c r="HV127" s="1"/>
      <c r="HW127" s="1"/>
      <c r="HX127" s="1"/>
      <c r="HY127" s="1"/>
      <c r="HZ127" s="1"/>
      <c r="IA127" s="1"/>
      <c r="IB127" s="1"/>
      <c r="IC127" s="1"/>
      <c r="ID127" s="1"/>
      <c r="IE127" s="1"/>
      <c r="IF127" s="1"/>
      <c r="IG127" s="1"/>
      <c r="IH127" s="1"/>
      <c r="II127" s="1"/>
    </row>
    <row r="128" spans="1:243" ht="20.100000000000001" customHeight="1" thickBot="1" x14ac:dyDescent="0.25">
      <c r="A128" s="23" t="s">
        <v>133</v>
      </c>
      <c r="B128" s="24" t="s">
        <v>13</v>
      </c>
      <c r="C128" s="25"/>
      <c r="D128" s="25"/>
      <c r="E128" s="111"/>
      <c r="F128" s="26"/>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c r="EG128" s="2"/>
      <c r="EH128" s="2"/>
      <c r="EI128" s="2"/>
      <c r="EJ128" s="2"/>
      <c r="EK128" s="2"/>
      <c r="EL128" s="2"/>
      <c r="EM128" s="2"/>
      <c r="EN128" s="2"/>
      <c r="EO128" s="2"/>
      <c r="EP128" s="2"/>
      <c r="EQ128" s="2"/>
      <c r="ER128" s="2"/>
      <c r="ES128" s="2"/>
      <c r="ET128" s="2"/>
      <c r="EU128" s="2"/>
      <c r="EV128" s="2"/>
      <c r="EW128" s="2"/>
      <c r="EX128" s="2"/>
      <c r="EY128" s="2"/>
      <c r="EZ128" s="2"/>
      <c r="FA128" s="2"/>
      <c r="FB128" s="2"/>
      <c r="FC128" s="2"/>
      <c r="FD128" s="2"/>
      <c r="FE128" s="2"/>
      <c r="FF128" s="2"/>
      <c r="FG128" s="2"/>
      <c r="FH128" s="2"/>
      <c r="FI128" s="2"/>
      <c r="FJ128" s="2"/>
      <c r="FK128" s="2"/>
      <c r="FL128" s="2"/>
      <c r="FM128" s="2"/>
      <c r="FN128" s="2"/>
      <c r="FO128" s="2"/>
      <c r="FP128" s="2"/>
      <c r="FQ128" s="2"/>
      <c r="FR128" s="2"/>
      <c r="FS128" s="2"/>
      <c r="FT128" s="2"/>
      <c r="FU128" s="2"/>
      <c r="FV128" s="2"/>
      <c r="FW128" s="2"/>
      <c r="FX128" s="2"/>
      <c r="FY128" s="2"/>
      <c r="FZ128" s="2"/>
      <c r="GA128" s="2"/>
      <c r="GB128" s="2"/>
      <c r="GC128" s="2"/>
      <c r="GD128" s="2"/>
      <c r="GE128" s="2"/>
      <c r="GF128" s="2"/>
      <c r="GG128" s="2"/>
      <c r="GH128" s="2"/>
      <c r="GI128" s="2"/>
      <c r="GJ128" s="2"/>
      <c r="GK128" s="2"/>
      <c r="GL128" s="2"/>
      <c r="GM128" s="2"/>
      <c r="GN128" s="2"/>
      <c r="GO128" s="2"/>
      <c r="GP128" s="2"/>
      <c r="GQ128" s="2"/>
      <c r="GR128" s="2"/>
      <c r="GS128" s="2"/>
      <c r="GT128" s="2"/>
      <c r="GU128" s="2"/>
      <c r="GV128" s="2"/>
      <c r="GW128" s="2"/>
      <c r="GX128" s="2"/>
      <c r="GY128" s="2"/>
      <c r="GZ128" s="2"/>
      <c r="HA128" s="2"/>
      <c r="HB128" s="2"/>
      <c r="HC128" s="2"/>
      <c r="HD128" s="2"/>
      <c r="HE128" s="2"/>
      <c r="HF128" s="2"/>
      <c r="HG128" s="2"/>
      <c r="HH128" s="2"/>
      <c r="HI128" s="2"/>
      <c r="HJ128" s="2"/>
      <c r="HK128" s="2"/>
      <c r="HL128" s="2"/>
      <c r="HM128" s="2"/>
      <c r="HN128" s="2"/>
      <c r="HO128" s="2"/>
      <c r="HP128" s="2"/>
      <c r="HQ128" s="2"/>
      <c r="HR128" s="2"/>
      <c r="HS128" s="2"/>
      <c r="HT128" s="2"/>
      <c r="HU128" s="2"/>
      <c r="HV128" s="2"/>
      <c r="HW128" s="2"/>
      <c r="HX128" s="2"/>
      <c r="HY128" s="2"/>
      <c r="HZ128" s="2"/>
      <c r="IA128" s="2"/>
      <c r="IB128" s="2"/>
      <c r="IC128" s="2"/>
      <c r="ID128" s="2"/>
      <c r="IE128" s="2"/>
      <c r="IF128" s="2"/>
      <c r="IG128" s="2"/>
      <c r="IH128" s="2"/>
      <c r="II128" s="2"/>
    </row>
    <row r="129" spans="1:243" x14ac:dyDescent="0.2">
      <c r="A129" s="18" t="s">
        <v>119</v>
      </c>
      <c r="B129" s="21" t="s">
        <v>166</v>
      </c>
      <c r="C129" s="27"/>
      <c r="D129" s="19" t="s">
        <v>252</v>
      </c>
      <c r="E129" s="117">
        <v>4467</v>
      </c>
      <c r="F129" s="12">
        <f>C129*E129</f>
        <v>0</v>
      </c>
    </row>
    <row r="130" spans="1:243" x14ac:dyDescent="0.2">
      <c r="A130" s="18" t="s">
        <v>325</v>
      </c>
      <c r="B130" s="21" t="s">
        <v>167</v>
      </c>
      <c r="C130" s="27"/>
      <c r="D130" s="19" t="s">
        <v>252</v>
      </c>
      <c r="E130" s="113">
        <v>8416</v>
      </c>
      <c r="F130" s="12">
        <f t="shared" ref="F130:F132" si="14">C130*E130</f>
        <v>0</v>
      </c>
    </row>
    <row r="131" spans="1:243" ht="12.75" customHeight="1" x14ac:dyDescent="0.2">
      <c r="A131" s="18" t="s">
        <v>120</v>
      </c>
      <c r="B131" s="21" t="s">
        <v>168</v>
      </c>
      <c r="C131" s="27"/>
      <c r="D131" s="19" t="s">
        <v>58</v>
      </c>
      <c r="E131" s="114">
        <v>235</v>
      </c>
      <c r="F131" s="12">
        <f t="shared" si="14"/>
        <v>0</v>
      </c>
    </row>
    <row r="132" spans="1:243" s="3" customFormat="1" ht="25.5" x14ac:dyDescent="0.2">
      <c r="A132" s="18" t="s">
        <v>121</v>
      </c>
      <c r="B132" s="21" t="s">
        <v>169</v>
      </c>
      <c r="C132" s="27"/>
      <c r="D132" s="19" t="s">
        <v>58</v>
      </c>
      <c r="E132" s="114">
        <v>107</v>
      </c>
      <c r="F132" s="12">
        <f t="shared" si="14"/>
        <v>0</v>
      </c>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c r="FI132" s="1"/>
      <c r="FJ132" s="1"/>
      <c r="FK132" s="1"/>
      <c r="FL132" s="1"/>
      <c r="FM132" s="1"/>
      <c r="FN132" s="1"/>
      <c r="FO132" s="1"/>
      <c r="FP132" s="1"/>
      <c r="FQ132" s="1"/>
      <c r="FR132" s="1"/>
      <c r="FS132" s="1"/>
      <c r="FT132" s="1"/>
      <c r="FU132" s="1"/>
      <c r="FV132" s="1"/>
      <c r="FW132" s="1"/>
      <c r="FX132" s="1"/>
      <c r="FY132" s="1"/>
      <c r="FZ132" s="1"/>
      <c r="GA132" s="1"/>
      <c r="GB132" s="1"/>
      <c r="GC132" s="1"/>
      <c r="GD132" s="1"/>
      <c r="GE132" s="1"/>
      <c r="GF132" s="1"/>
      <c r="GG132" s="1"/>
      <c r="GH132" s="1"/>
      <c r="GI132" s="1"/>
      <c r="GJ132" s="1"/>
      <c r="GK132" s="1"/>
      <c r="GL132" s="1"/>
      <c r="GM132" s="1"/>
      <c r="GN132" s="1"/>
      <c r="GO132" s="1"/>
      <c r="GP132" s="1"/>
      <c r="GQ132" s="1"/>
      <c r="GR132" s="1"/>
      <c r="GS132" s="1"/>
      <c r="GT132" s="1"/>
      <c r="GU132" s="1"/>
      <c r="GV132" s="1"/>
      <c r="GW132" s="1"/>
      <c r="GX132" s="1"/>
      <c r="GY132" s="1"/>
      <c r="GZ132" s="1"/>
      <c r="HA132" s="1"/>
      <c r="HB132" s="1"/>
      <c r="HC132" s="1"/>
      <c r="HD132" s="1"/>
      <c r="HE132" s="1"/>
      <c r="HF132" s="1"/>
      <c r="HG132" s="1"/>
      <c r="HH132" s="1"/>
      <c r="HI132" s="1"/>
      <c r="HJ132" s="1"/>
      <c r="HK132" s="1"/>
      <c r="HL132" s="1"/>
      <c r="HM132" s="1"/>
      <c r="HN132" s="1"/>
      <c r="HO132" s="1"/>
      <c r="HP132" s="1"/>
      <c r="HQ132" s="1"/>
      <c r="HR132" s="1"/>
      <c r="HS132" s="1"/>
      <c r="HT132" s="1"/>
      <c r="HU132" s="1"/>
      <c r="HV132" s="1"/>
      <c r="HW132" s="1"/>
      <c r="HX132" s="1"/>
      <c r="HY132" s="1"/>
      <c r="HZ132" s="1"/>
      <c r="IA132" s="1"/>
      <c r="IB132" s="1"/>
      <c r="IC132" s="1"/>
      <c r="ID132" s="1"/>
      <c r="IE132" s="1"/>
      <c r="IF132" s="1"/>
      <c r="IG132" s="1"/>
      <c r="IH132" s="1"/>
      <c r="II132" s="1"/>
    </row>
    <row r="133" spans="1:243" x14ac:dyDescent="0.2">
      <c r="A133" s="18" t="s">
        <v>122</v>
      </c>
      <c r="B133" s="21" t="s">
        <v>394</v>
      </c>
      <c r="C133" s="27"/>
      <c r="D133" s="19" t="s">
        <v>252</v>
      </c>
      <c r="E133" s="114">
        <v>796</v>
      </c>
      <c r="F133" s="12">
        <f>C133*E133</f>
        <v>0</v>
      </c>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3"/>
      <c r="HR133" s="3"/>
      <c r="HS133" s="3"/>
      <c r="HT133" s="3"/>
      <c r="HU133" s="3"/>
      <c r="HV133" s="3"/>
      <c r="HW133" s="3"/>
      <c r="HX133" s="3"/>
      <c r="HY133" s="3"/>
      <c r="HZ133" s="3"/>
      <c r="IA133" s="3"/>
      <c r="IB133" s="3"/>
      <c r="IC133" s="3"/>
      <c r="ID133" s="3"/>
      <c r="IE133" s="3"/>
      <c r="IF133" s="3"/>
      <c r="IG133" s="3"/>
      <c r="IH133" s="3"/>
      <c r="II133" s="3"/>
    </row>
    <row r="134" spans="1:243" ht="20.100000000000001" customHeight="1" thickBot="1" x14ac:dyDescent="0.25">
      <c r="A134" s="23" t="s">
        <v>134</v>
      </c>
      <c r="B134" s="24" t="s">
        <v>14</v>
      </c>
      <c r="C134" s="24"/>
      <c r="D134" s="24"/>
      <c r="E134" s="111"/>
      <c r="F134" s="41"/>
    </row>
    <row r="135" spans="1:243" x14ac:dyDescent="0.2">
      <c r="A135" s="17" t="s">
        <v>139</v>
      </c>
      <c r="B135" s="20" t="s">
        <v>159</v>
      </c>
      <c r="C135" s="28"/>
      <c r="D135" s="14" t="s">
        <v>58</v>
      </c>
      <c r="E135" s="117">
        <v>828</v>
      </c>
      <c r="F135" s="13">
        <f>C135*E135</f>
        <v>0</v>
      </c>
    </row>
    <row r="136" spans="1:243" s="6" customFormat="1" x14ac:dyDescent="0.2">
      <c r="A136" s="17" t="s">
        <v>371</v>
      </c>
      <c r="B136" s="21" t="s">
        <v>254</v>
      </c>
      <c r="C136" s="27"/>
      <c r="D136" s="14" t="s">
        <v>58</v>
      </c>
      <c r="E136" s="113">
        <v>3545</v>
      </c>
      <c r="F136" s="13">
        <f t="shared" ref="F136:F141" si="15">C136*E136</f>
        <v>0</v>
      </c>
    </row>
    <row r="137" spans="1:243" s="6" customFormat="1" x14ac:dyDescent="0.2">
      <c r="A137" s="17" t="s">
        <v>372</v>
      </c>
      <c r="B137" s="21" t="s">
        <v>255</v>
      </c>
      <c r="C137" s="27"/>
      <c r="D137" s="14" t="s">
        <v>58</v>
      </c>
      <c r="E137" s="114">
        <v>4116</v>
      </c>
      <c r="F137" s="13">
        <f t="shared" si="15"/>
        <v>0</v>
      </c>
    </row>
    <row r="138" spans="1:243" x14ac:dyDescent="0.2">
      <c r="A138" s="17" t="s">
        <v>373</v>
      </c>
      <c r="B138" s="21" t="s">
        <v>256</v>
      </c>
      <c r="C138" s="27"/>
      <c r="D138" s="14" t="s">
        <v>58</v>
      </c>
      <c r="E138" s="114">
        <v>3953</v>
      </c>
      <c r="F138" s="13">
        <f t="shared" si="15"/>
        <v>0</v>
      </c>
    </row>
    <row r="139" spans="1:243" x14ac:dyDescent="0.2">
      <c r="A139" s="17" t="s">
        <v>374</v>
      </c>
      <c r="B139" s="21" t="s">
        <v>259</v>
      </c>
      <c r="C139" s="27"/>
      <c r="D139" s="14" t="s">
        <v>58</v>
      </c>
      <c r="E139" s="114">
        <v>4524</v>
      </c>
      <c r="F139" s="13">
        <f t="shared" si="15"/>
        <v>0</v>
      </c>
    </row>
    <row r="140" spans="1:243" x14ac:dyDescent="0.2">
      <c r="A140" s="17" t="s">
        <v>375</v>
      </c>
      <c r="B140" s="21" t="s">
        <v>257</v>
      </c>
      <c r="C140" s="27"/>
      <c r="D140" s="14" t="s">
        <v>58</v>
      </c>
      <c r="E140" s="114">
        <v>4534</v>
      </c>
      <c r="F140" s="13">
        <f t="shared" si="15"/>
        <v>0</v>
      </c>
    </row>
    <row r="141" spans="1:243" x14ac:dyDescent="0.2">
      <c r="A141" s="17" t="s">
        <v>376</v>
      </c>
      <c r="B141" s="21" t="s">
        <v>258</v>
      </c>
      <c r="C141" s="27"/>
      <c r="D141" s="14" t="s">
        <v>58</v>
      </c>
      <c r="E141" s="114">
        <v>5105</v>
      </c>
      <c r="F141" s="13">
        <f t="shared" si="15"/>
        <v>0</v>
      </c>
    </row>
    <row r="142" spans="1:243" ht="20.100000000000001" customHeight="1" thickBot="1" x14ac:dyDescent="0.25">
      <c r="A142" s="23" t="s">
        <v>135</v>
      </c>
      <c r="B142" s="24" t="s">
        <v>15</v>
      </c>
      <c r="C142" s="25"/>
      <c r="D142" s="25"/>
      <c r="E142" s="111"/>
      <c r="F142" s="26"/>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c r="HL142" s="4"/>
      <c r="HM142" s="4"/>
      <c r="HN142" s="4"/>
      <c r="HO142" s="4"/>
      <c r="HP142" s="4"/>
      <c r="HQ142" s="4"/>
      <c r="HR142" s="4"/>
      <c r="HS142" s="4"/>
      <c r="HT142" s="4"/>
      <c r="HU142" s="4"/>
      <c r="HV142" s="4"/>
      <c r="HW142" s="4"/>
      <c r="HX142" s="4"/>
      <c r="HY142" s="4"/>
      <c r="HZ142" s="4"/>
      <c r="IA142" s="4"/>
      <c r="IB142" s="4"/>
      <c r="IC142" s="4"/>
      <c r="ID142" s="4"/>
      <c r="IE142" s="4"/>
      <c r="IF142" s="4"/>
      <c r="IG142" s="4"/>
      <c r="IH142" s="4"/>
      <c r="II142" s="4"/>
    </row>
    <row r="143" spans="1:243" x14ac:dyDescent="0.2">
      <c r="A143" s="17" t="s">
        <v>140</v>
      </c>
      <c r="B143" s="20" t="s">
        <v>170</v>
      </c>
      <c r="C143" s="28"/>
      <c r="D143" s="14" t="s">
        <v>58</v>
      </c>
      <c r="E143" s="117">
        <v>129</v>
      </c>
      <c r="F143" s="13">
        <f>C143*E143</f>
        <v>0</v>
      </c>
    </row>
    <row r="144" spans="1:243" ht="25.5" x14ac:dyDescent="0.2">
      <c r="A144" s="17" t="s">
        <v>141</v>
      </c>
      <c r="B144" s="20" t="s">
        <v>171</v>
      </c>
      <c r="C144" s="28"/>
      <c r="D144" s="14" t="s">
        <v>58</v>
      </c>
      <c r="E144" s="113">
        <v>397</v>
      </c>
      <c r="F144" s="13">
        <f t="shared" ref="F144:F183" si="16">C144*E144</f>
        <v>0</v>
      </c>
    </row>
    <row r="145" spans="1:243" ht="25.5" x14ac:dyDescent="0.2">
      <c r="A145" s="17" t="s">
        <v>154</v>
      </c>
      <c r="B145" s="21" t="s">
        <v>352</v>
      </c>
      <c r="C145" s="27"/>
      <c r="D145" s="14" t="s">
        <v>253</v>
      </c>
      <c r="E145" s="113">
        <v>485</v>
      </c>
      <c r="F145" s="13">
        <f t="shared" si="16"/>
        <v>0</v>
      </c>
    </row>
    <row r="146" spans="1:243" x14ac:dyDescent="0.2">
      <c r="A146" s="17" t="s">
        <v>155</v>
      </c>
      <c r="B146" s="21" t="s">
        <v>27</v>
      </c>
      <c r="C146" s="27"/>
      <c r="D146" s="14" t="s">
        <v>253</v>
      </c>
      <c r="E146" s="114">
        <v>574</v>
      </c>
      <c r="F146" s="13">
        <f t="shared" si="16"/>
        <v>0</v>
      </c>
    </row>
    <row r="147" spans="1:243" x14ac:dyDescent="0.2">
      <c r="A147" s="18" t="s">
        <v>172</v>
      </c>
      <c r="B147" s="21" t="s">
        <v>173</v>
      </c>
      <c r="C147" s="27"/>
      <c r="D147" s="14" t="s">
        <v>253</v>
      </c>
      <c r="E147" s="114">
        <v>334</v>
      </c>
      <c r="F147" s="13">
        <f t="shared" si="16"/>
        <v>0</v>
      </c>
    </row>
    <row r="148" spans="1:243" x14ac:dyDescent="0.2">
      <c r="A148" s="18" t="s">
        <v>174</v>
      </c>
      <c r="B148" s="21" t="s">
        <v>175</v>
      </c>
      <c r="C148" s="27"/>
      <c r="D148" s="14" t="s">
        <v>58</v>
      </c>
      <c r="E148" s="114">
        <v>200</v>
      </c>
      <c r="F148" s="13">
        <f t="shared" si="16"/>
        <v>0</v>
      </c>
    </row>
    <row r="149" spans="1:243" x14ac:dyDescent="0.2">
      <c r="A149" s="18" t="s">
        <v>176</v>
      </c>
      <c r="B149" s="21" t="s">
        <v>237</v>
      </c>
      <c r="C149" s="27"/>
      <c r="D149" s="14" t="s">
        <v>58</v>
      </c>
      <c r="E149" s="114">
        <v>110</v>
      </c>
      <c r="F149" s="13">
        <f t="shared" si="16"/>
        <v>0</v>
      </c>
    </row>
    <row r="150" spans="1:243" ht="12.75" customHeight="1" x14ac:dyDescent="0.2">
      <c r="A150" s="18" t="s">
        <v>177</v>
      </c>
      <c r="B150" s="21" t="s">
        <v>225</v>
      </c>
      <c r="C150" s="27"/>
      <c r="D150" s="14" t="s">
        <v>58</v>
      </c>
      <c r="E150" s="114">
        <v>110</v>
      </c>
      <c r="F150" s="13">
        <f t="shared" si="16"/>
        <v>0</v>
      </c>
    </row>
    <row r="151" spans="1:243" s="7" customFormat="1" x14ac:dyDescent="0.2">
      <c r="A151" s="18" t="s">
        <v>178</v>
      </c>
      <c r="B151" s="21" t="s">
        <v>179</v>
      </c>
      <c r="C151" s="27"/>
      <c r="D151" s="14" t="s">
        <v>58</v>
      </c>
      <c r="E151" s="114">
        <v>118</v>
      </c>
      <c r="F151" s="13">
        <f t="shared" si="16"/>
        <v>0</v>
      </c>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c r="HH151" s="1"/>
      <c r="HI151" s="1"/>
      <c r="HJ151" s="1"/>
      <c r="HK151" s="1"/>
      <c r="HL151" s="1"/>
      <c r="HM151" s="1"/>
      <c r="HN151" s="1"/>
      <c r="HO151" s="1"/>
      <c r="HP151" s="1"/>
      <c r="HQ151" s="1"/>
      <c r="HR151" s="1"/>
      <c r="HS151" s="1"/>
      <c r="HT151" s="1"/>
      <c r="HU151" s="1"/>
      <c r="HV151" s="1"/>
      <c r="HW151" s="1"/>
      <c r="HX151" s="1"/>
      <c r="HY151" s="1"/>
      <c r="HZ151" s="1"/>
      <c r="IA151" s="1"/>
      <c r="IB151" s="1"/>
      <c r="IC151" s="1"/>
      <c r="ID151" s="1"/>
      <c r="IE151" s="1"/>
      <c r="IF151" s="1"/>
      <c r="IG151" s="1"/>
      <c r="IH151" s="1"/>
      <c r="II151" s="1"/>
    </row>
    <row r="152" spans="1:243" ht="25.5" x14ac:dyDescent="0.2">
      <c r="A152" s="18" t="s">
        <v>180</v>
      </c>
      <c r="B152" s="21" t="s">
        <v>406</v>
      </c>
      <c r="C152" s="27"/>
      <c r="D152" s="14" t="s">
        <v>58</v>
      </c>
      <c r="E152" s="114">
        <v>159</v>
      </c>
      <c r="F152" s="13">
        <f t="shared" si="16"/>
        <v>0</v>
      </c>
    </row>
    <row r="153" spans="1:243" ht="12.75" customHeight="1" x14ac:dyDescent="0.2">
      <c r="A153" s="18" t="s">
        <v>181</v>
      </c>
      <c r="B153" s="21" t="s">
        <v>407</v>
      </c>
      <c r="C153" s="27"/>
      <c r="D153" s="14" t="s">
        <v>58</v>
      </c>
      <c r="E153" s="114">
        <v>143</v>
      </c>
      <c r="F153" s="13">
        <f t="shared" si="16"/>
        <v>0</v>
      </c>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c r="DP153" s="7"/>
      <c r="DQ153" s="7"/>
      <c r="DR153" s="7"/>
      <c r="DS153" s="7"/>
      <c r="DT153" s="7"/>
      <c r="DU153" s="7"/>
      <c r="DV153" s="7"/>
      <c r="DW153" s="7"/>
      <c r="DX153" s="7"/>
      <c r="DY153" s="7"/>
      <c r="DZ153" s="7"/>
      <c r="EA153" s="7"/>
      <c r="EB153" s="7"/>
      <c r="EC153" s="7"/>
      <c r="ED153" s="7"/>
      <c r="EE153" s="7"/>
      <c r="EF153" s="7"/>
      <c r="EG153" s="7"/>
      <c r="EH153" s="7"/>
      <c r="EI153" s="7"/>
      <c r="EJ153" s="7"/>
      <c r="EK153" s="7"/>
      <c r="EL153" s="7"/>
      <c r="EM153" s="7"/>
      <c r="EN153" s="7"/>
      <c r="EO153" s="7"/>
      <c r="EP153" s="7"/>
      <c r="EQ153" s="7"/>
      <c r="ER153" s="7"/>
      <c r="ES153" s="7"/>
      <c r="ET153" s="7"/>
      <c r="EU153" s="7"/>
      <c r="EV153" s="7"/>
      <c r="EW153" s="7"/>
      <c r="EX153" s="7"/>
      <c r="EY153" s="7"/>
      <c r="EZ153" s="7"/>
      <c r="FA153" s="7"/>
      <c r="FB153" s="7"/>
      <c r="FC153" s="7"/>
      <c r="FD153" s="7"/>
      <c r="FE153" s="7"/>
      <c r="FF153" s="7"/>
      <c r="FG153" s="7"/>
      <c r="FH153" s="7"/>
      <c r="FI153" s="7"/>
      <c r="FJ153" s="7"/>
      <c r="FK153" s="7"/>
      <c r="FL153" s="7"/>
      <c r="FM153" s="7"/>
      <c r="FN153" s="7"/>
      <c r="FO153" s="7"/>
      <c r="FP153" s="7"/>
      <c r="FQ153" s="7"/>
      <c r="FR153" s="7"/>
      <c r="FS153" s="7"/>
      <c r="FT153" s="7"/>
      <c r="FU153" s="7"/>
      <c r="FV153" s="7"/>
      <c r="FW153" s="7"/>
      <c r="FX153" s="7"/>
      <c r="FY153" s="7"/>
      <c r="FZ153" s="7"/>
      <c r="GA153" s="7"/>
      <c r="GB153" s="7"/>
      <c r="GC153" s="7"/>
      <c r="GD153" s="7"/>
      <c r="GE153" s="7"/>
      <c r="GF153" s="7"/>
      <c r="GG153" s="7"/>
      <c r="GH153" s="7"/>
      <c r="GI153" s="7"/>
      <c r="GJ153" s="7"/>
      <c r="GK153" s="7"/>
      <c r="GL153" s="7"/>
      <c r="GM153" s="7"/>
      <c r="GN153" s="7"/>
      <c r="GO153" s="7"/>
      <c r="GP153" s="7"/>
      <c r="GQ153" s="7"/>
      <c r="GR153" s="7"/>
      <c r="GS153" s="7"/>
      <c r="GT153" s="7"/>
      <c r="GU153" s="7"/>
      <c r="GV153" s="7"/>
      <c r="GW153" s="7"/>
      <c r="GX153" s="7"/>
      <c r="GY153" s="7"/>
      <c r="GZ153" s="7"/>
      <c r="HA153" s="7"/>
      <c r="HB153" s="7"/>
      <c r="HC153" s="7"/>
      <c r="HD153" s="7"/>
      <c r="HE153" s="7"/>
      <c r="HF153" s="7"/>
      <c r="HG153" s="7"/>
      <c r="HH153" s="7"/>
      <c r="HI153" s="7"/>
      <c r="HJ153" s="7"/>
      <c r="HK153" s="7"/>
      <c r="HL153" s="7"/>
      <c r="HM153" s="7"/>
      <c r="HN153" s="7"/>
      <c r="HO153" s="7"/>
      <c r="HP153" s="7"/>
      <c r="HQ153" s="7"/>
      <c r="HR153" s="7"/>
      <c r="HS153" s="7"/>
      <c r="HT153" s="7"/>
      <c r="HU153" s="7"/>
      <c r="HV153" s="7"/>
      <c r="HW153" s="7"/>
      <c r="HX153" s="7"/>
      <c r="HY153" s="7"/>
      <c r="HZ153" s="7"/>
      <c r="IA153" s="7"/>
      <c r="IB153" s="7"/>
      <c r="IC153" s="7"/>
      <c r="ID153" s="7"/>
      <c r="IE153" s="7"/>
      <c r="IF153" s="7"/>
      <c r="IG153" s="7"/>
      <c r="IH153" s="7"/>
      <c r="II153" s="7"/>
    </row>
    <row r="154" spans="1:243" s="2" customFormat="1" ht="12.75" customHeight="1" x14ac:dyDescent="0.2">
      <c r="A154" s="18" t="s">
        <v>326</v>
      </c>
      <c r="B154" s="21" t="s">
        <v>408</v>
      </c>
      <c r="C154" s="27"/>
      <c r="D154" s="14" t="s">
        <v>58</v>
      </c>
      <c r="E154" s="114">
        <v>57</v>
      </c>
      <c r="F154" s="13">
        <f t="shared" si="16"/>
        <v>0</v>
      </c>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c r="BI154" s="5"/>
      <c r="BJ154" s="5"/>
      <c r="BK154" s="5"/>
      <c r="BL154" s="5"/>
      <c r="BM154" s="5"/>
      <c r="BN154" s="5"/>
      <c r="BO154" s="5"/>
      <c r="BP154" s="5"/>
      <c r="BQ154" s="5"/>
      <c r="BR154" s="5"/>
      <c r="BS154" s="5"/>
      <c r="BT154" s="5"/>
      <c r="BU154" s="5"/>
      <c r="BV154" s="5"/>
      <c r="BW154" s="5"/>
      <c r="BX154" s="5"/>
      <c r="BY154" s="5"/>
      <c r="BZ154" s="5"/>
      <c r="CA154" s="5"/>
      <c r="CB154" s="5"/>
      <c r="CC154" s="5"/>
      <c r="CD154" s="5"/>
      <c r="CE154" s="5"/>
      <c r="CF154" s="5"/>
      <c r="CG154" s="5"/>
      <c r="CH154" s="5"/>
      <c r="CI154" s="5"/>
      <c r="CJ154" s="5"/>
      <c r="CK154" s="5"/>
      <c r="CL154" s="5"/>
      <c r="CM154" s="5"/>
      <c r="CN154" s="5"/>
      <c r="CO154" s="5"/>
      <c r="CP154" s="5"/>
      <c r="CQ154" s="5"/>
      <c r="CR154" s="5"/>
      <c r="CS154" s="5"/>
      <c r="CT154" s="5"/>
      <c r="CU154" s="5"/>
      <c r="CV154" s="5"/>
      <c r="CW154" s="5"/>
      <c r="CX154" s="5"/>
      <c r="CY154" s="5"/>
      <c r="CZ154" s="5"/>
      <c r="DA154" s="5"/>
      <c r="DB154" s="5"/>
      <c r="DC154" s="5"/>
      <c r="DD154" s="5"/>
      <c r="DE154" s="5"/>
      <c r="DF154" s="5"/>
      <c r="DG154" s="5"/>
      <c r="DH154" s="5"/>
      <c r="DI154" s="5"/>
      <c r="DJ154" s="5"/>
      <c r="DK154" s="5"/>
      <c r="DL154" s="5"/>
      <c r="DM154" s="5"/>
      <c r="DN154" s="5"/>
      <c r="DO154" s="5"/>
      <c r="DP154" s="5"/>
      <c r="DQ154" s="5"/>
      <c r="DR154" s="5"/>
      <c r="DS154" s="5"/>
      <c r="DT154" s="5"/>
      <c r="DU154" s="5"/>
      <c r="DV154" s="5"/>
      <c r="DW154" s="5"/>
      <c r="DX154" s="5"/>
      <c r="DY154" s="5"/>
      <c r="DZ154" s="5"/>
      <c r="EA154" s="5"/>
      <c r="EB154" s="5"/>
      <c r="EC154" s="5"/>
      <c r="ED154" s="5"/>
      <c r="EE154" s="5"/>
      <c r="EF154" s="5"/>
      <c r="EG154" s="5"/>
      <c r="EH154" s="5"/>
      <c r="EI154" s="5"/>
      <c r="EJ154" s="5"/>
      <c r="EK154" s="5"/>
      <c r="EL154" s="5"/>
      <c r="EM154" s="5"/>
      <c r="EN154" s="5"/>
      <c r="EO154" s="5"/>
      <c r="EP154" s="5"/>
      <c r="EQ154" s="5"/>
      <c r="ER154" s="5"/>
      <c r="ES154" s="5"/>
      <c r="ET154" s="5"/>
      <c r="EU154" s="5"/>
      <c r="EV154" s="5"/>
      <c r="EW154" s="5"/>
      <c r="EX154" s="5"/>
      <c r="EY154" s="5"/>
      <c r="EZ154" s="5"/>
      <c r="FA154" s="5"/>
      <c r="FB154" s="5"/>
      <c r="FC154" s="5"/>
      <c r="FD154" s="5"/>
      <c r="FE154" s="5"/>
      <c r="FF154" s="5"/>
      <c r="FG154" s="5"/>
      <c r="FH154" s="5"/>
      <c r="FI154" s="5"/>
      <c r="FJ154" s="5"/>
      <c r="FK154" s="5"/>
      <c r="FL154" s="5"/>
      <c r="FM154" s="5"/>
      <c r="FN154" s="5"/>
      <c r="FO154" s="5"/>
      <c r="FP154" s="5"/>
      <c r="FQ154" s="5"/>
      <c r="FR154" s="5"/>
      <c r="FS154" s="5"/>
      <c r="FT154" s="5"/>
      <c r="FU154" s="5"/>
      <c r="FV154" s="5"/>
      <c r="FW154" s="5"/>
      <c r="FX154" s="5"/>
      <c r="FY154" s="5"/>
      <c r="FZ154" s="5"/>
      <c r="GA154" s="5"/>
      <c r="GB154" s="5"/>
      <c r="GC154" s="5"/>
      <c r="GD154" s="5"/>
      <c r="GE154" s="5"/>
      <c r="GF154" s="5"/>
      <c r="GG154" s="5"/>
      <c r="GH154" s="5"/>
      <c r="GI154" s="5"/>
      <c r="GJ154" s="5"/>
      <c r="GK154" s="5"/>
      <c r="GL154" s="5"/>
      <c r="GM154" s="5"/>
      <c r="GN154" s="5"/>
      <c r="GO154" s="5"/>
      <c r="GP154" s="5"/>
      <c r="GQ154" s="5"/>
      <c r="GR154" s="5"/>
      <c r="GS154" s="5"/>
      <c r="GT154" s="5"/>
      <c r="GU154" s="5"/>
      <c r="GV154" s="5"/>
      <c r="GW154" s="5"/>
      <c r="GX154" s="5"/>
      <c r="GY154" s="5"/>
      <c r="GZ154" s="5"/>
      <c r="HA154" s="5"/>
      <c r="HB154" s="5"/>
      <c r="HC154" s="5"/>
      <c r="HD154" s="5"/>
      <c r="HE154" s="5"/>
      <c r="HF154" s="5"/>
      <c r="HG154" s="5"/>
      <c r="HH154" s="5"/>
      <c r="HI154" s="5"/>
      <c r="HJ154" s="5"/>
      <c r="HK154" s="5"/>
      <c r="HL154" s="5"/>
      <c r="HM154" s="5"/>
      <c r="HN154" s="5"/>
      <c r="HO154" s="5"/>
      <c r="HP154" s="5"/>
      <c r="HQ154" s="5"/>
      <c r="HR154" s="5"/>
      <c r="HS154" s="5"/>
      <c r="HT154" s="5"/>
      <c r="HU154" s="5"/>
      <c r="HV154" s="5"/>
      <c r="HW154" s="5"/>
      <c r="HX154" s="5"/>
      <c r="HY154" s="5"/>
      <c r="HZ154" s="5"/>
      <c r="IA154" s="5"/>
      <c r="IB154" s="5"/>
      <c r="IC154" s="5"/>
      <c r="ID154" s="5"/>
      <c r="IE154" s="5"/>
      <c r="IF154" s="5"/>
      <c r="IG154" s="5"/>
      <c r="IH154" s="5"/>
      <c r="II154" s="5"/>
    </row>
    <row r="155" spans="1:243" s="4" customFormat="1" ht="12.75" customHeight="1" x14ac:dyDescent="0.2">
      <c r="A155" s="42" t="s">
        <v>377</v>
      </c>
      <c r="B155" s="21" t="s">
        <v>227</v>
      </c>
      <c r="C155" s="27"/>
      <c r="D155" s="14" t="s">
        <v>58</v>
      </c>
      <c r="E155" s="114">
        <v>106</v>
      </c>
      <c r="F155" s="13">
        <f t="shared" si="16"/>
        <v>0</v>
      </c>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c r="FC155" s="1"/>
      <c r="FD155" s="1"/>
      <c r="FE155" s="1"/>
      <c r="FF155" s="1"/>
      <c r="FG155" s="1"/>
      <c r="FH155" s="1"/>
      <c r="FI155" s="1"/>
      <c r="FJ155" s="1"/>
      <c r="FK155" s="1"/>
      <c r="FL155" s="1"/>
      <c r="FM155" s="1"/>
      <c r="FN155" s="1"/>
      <c r="FO155" s="1"/>
      <c r="FP155" s="1"/>
      <c r="FQ155" s="1"/>
      <c r="FR155" s="1"/>
      <c r="FS155" s="1"/>
      <c r="FT155" s="1"/>
      <c r="FU155" s="1"/>
      <c r="FV155" s="1"/>
      <c r="FW155" s="1"/>
      <c r="FX155" s="1"/>
      <c r="FY155" s="1"/>
      <c r="FZ155" s="1"/>
      <c r="GA155" s="1"/>
      <c r="GB155" s="1"/>
      <c r="GC155" s="1"/>
      <c r="GD155" s="1"/>
      <c r="GE155" s="1"/>
      <c r="GF155" s="1"/>
      <c r="GG155" s="1"/>
      <c r="GH155" s="1"/>
      <c r="GI155" s="1"/>
      <c r="GJ155" s="1"/>
      <c r="GK155" s="1"/>
      <c r="GL155" s="1"/>
      <c r="GM155" s="1"/>
      <c r="GN155" s="1"/>
      <c r="GO155" s="1"/>
      <c r="GP155" s="1"/>
      <c r="GQ155" s="1"/>
      <c r="GR155" s="1"/>
      <c r="GS155" s="1"/>
      <c r="GT155" s="1"/>
      <c r="GU155" s="1"/>
      <c r="GV155" s="1"/>
      <c r="GW155" s="1"/>
      <c r="GX155" s="1"/>
      <c r="GY155" s="1"/>
      <c r="GZ155" s="1"/>
      <c r="HA155" s="1"/>
      <c r="HB155" s="1"/>
      <c r="HC155" s="1"/>
      <c r="HD155" s="1"/>
      <c r="HE155" s="1"/>
      <c r="HF155" s="1"/>
      <c r="HG155" s="1"/>
      <c r="HH155" s="1"/>
      <c r="HI155" s="1"/>
      <c r="HJ155" s="1"/>
      <c r="HK155" s="1"/>
      <c r="HL155" s="1"/>
      <c r="HM155" s="1"/>
      <c r="HN155" s="1"/>
      <c r="HO155" s="1"/>
      <c r="HP155" s="1"/>
      <c r="HQ155" s="1"/>
      <c r="HR155" s="1"/>
      <c r="HS155" s="1"/>
      <c r="HT155" s="1"/>
      <c r="HU155" s="1"/>
      <c r="HV155" s="1"/>
      <c r="HW155" s="1"/>
      <c r="HX155" s="1"/>
      <c r="HY155" s="1"/>
      <c r="HZ155" s="1"/>
      <c r="IA155" s="1"/>
      <c r="IB155" s="1"/>
      <c r="IC155" s="1"/>
      <c r="ID155" s="1"/>
      <c r="IE155" s="1"/>
      <c r="IF155" s="1"/>
      <c r="IG155" s="1"/>
      <c r="IH155" s="1"/>
      <c r="II155" s="1"/>
    </row>
    <row r="156" spans="1:243" x14ac:dyDescent="0.2">
      <c r="A156" s="42" t="s">
        <v>182</v>
      </c>
      <c r="B156" s="21" t="s">
        <v>226</v>
      </c>
      <c r="C156" s="27"/>
      <c r="D156" s="14" t="s">
        <v>58</v>
      </c>
      <c r="E156" s="114">
        <v>161</v>
      </c>
      <c r="F156" s="13">
        <f t="shared" si="16"/>
        <v>0</v>
      </c>
    </row>
    <row r="157" spans="1:243" x14ac:dyDescent="0.2">
      <c r="A157" s="42" t="s">
        <v>187</v>
      </c>
      <c r="B157" s="21" t="s">
        <v>183</v>
      </c>
      <c r="C157" s="27"/>
      <c r="D157" s="14" t="s">
        <v>58</v>
      </c>
      <c r="E157" s="114">
        <v>245</v>
      </c>
      <c r="F157" s="13">
        <f t="shared" si="16"/>
        <v>0</v>
      </c>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c r="ES157" s="4"/>
      <c r="ET157" s="4"/>
      <c r="EU157" s="4"/>
      <c r="EV157" s="4"/>
      <c r="EW157" s="4"/>
      <c r="EX157" s="4"/>
      <c r="EY157" s="4"/>
      <c r="EZ157" s="4"/>
      <c r="FA157" s="4"/>
      <c r="FB157" s="4"/>
      <c r="FC157" s="4"/>
      <c r="FD157" s="4"/>
      <c r="FE157" s="4"/>
      <c r="FF157" s="4"/>
      <c r="FG157" s="4"/>
      <c r="FH157" s="4"/>
      <c r="FI157" s="4"/>
      <c r="FJ157" s="4"/>
      <c r="FK157" s="4"/>
      <c r="FL157" s="4"/>
      <c r="FM157" s="4"/>
      <c r="FN157" s="4"/>
      <c r="FO157" s="4"/>
      <c r="FP157" s="4"/>
      <c r="FQ157" s="4"/>
      <c r="FR157" s="4"/>
      <c r="FS157" s="4"/>
      <c r="FT157" s="4"/>
      <c r="FU157" s="4"/>
      <c r="FV157" s="4"/>
      <c r="FW157" s="4"/>
      <c r="FX157" s="4"/>
      <c r="FY157" s="4"/>
      <c r="FZ157" s="4"/>
      <c r="GA157" s="4"/>
      <c r="GB157" s="4"/>
      <c r="GC157" s="4"/>
      <c r="GD157" s="4"/>
      <c r="GE157" s="4"/>
      <c r="GF157" s="4"/>
      <c r="GG157" s="4"/>
      <c r="GH157" s="4"/>
      <c r="GI157" s="4"/>
      <c r="GJ157" s="4"/>
      <c r="GK157" s="4"/>
      <c r="GL157" s="4"/>
      <c r="GM157" s="4"/>
      <c r="GN157" s="4"/>
      <c r="GO157" s="4"/>
      <c r="GP157" s="4"/>
      <c r="GQ157" s="4"/>
      <c r="GR157" s="4"/>
      <c r="GS157" s="4"/>
      <c r="GT157" s="4"/>
      <c r="GU157" s="4"/>
      <c r="GV157" s="4"/>
      <c r="GW157" s="4"/>
      <c r="GX157" s="4"/>
      <c r="GY157" s="4"/>
      <c r="GZ157" s="4"/>
      <c r="HA157" s="4"/>
      <c r="HB157" s="4"/>
      <c r="HC157" s="4"/>
      <c r="HD157" s="4"/>
      <c r="HE157" s="4"/>
      <c r="HF157" s="4"/>
      <c r="HG157" s="4"/>
      <c r="HH157" s="4"/>
      <c r="HI157" s="4"/>
      <c r="HJ157" s="4"/>
      <c r="HK157" s="4"/>
      <c r="HL157" s="4"/>
      <c r="HM157" s="4"/>
      <c r="HN157" s="4"/>
      <c r="HO157" s="4"/>
      <c r="HP157" s="4"/>
      <c r="HQ157" s="4"/>
      <c r="HR157" s="4"/>
      <c r="HS157" s="4"/>
      <c r="HT157" s="4"/>
      <c r="HU157" s="4"/>
      <c r="HV157" s="4"/>
      <c r="HW157" s="4"/>
      <c r="HX157" s="4"/>
      <c r="HY157" s="4"/>
      <c r="HZ157" s="4"/>
      <c r="IA157" s="4"/>
      <c r="IB157" s="4"/>
      <c r="IC157" s="4"/>
      <c r="ID157" s="4"/>
      <c r="IE157" s="4"/>
      <c r="IF157" s="4"/>
      <c r="IG157" s="4"/>
      <c r="IH157" s="4"/>
      <c r="II157" s="4"/>
    </row>
    <row r="158" spans="1:243" x14ac:dyDescent="0.2">
      <c r="A158" s="42" t="s">
        <v>188</v>
      </c>
      <c r="B158" s="21" t="s">
        <v>184</v>
      </c>
      <c r="C158" s="27"/>
      <c r="D158" s="14" t="s">
        <v>58</v>
      </c>
      <c r="E158" s="114">
        <v>276</v>
      </c>
      <c r="F158" s="13">
        <f t="shared" si="16"/>
        <v>0</v>
      </c>
    </row>
    <row r="159" spans="1:243" x14ac:dyDescent="0.2">
      <c r="A159" s="42" t="s">
        <v>189</v>
      </c>
      <c r="B159" s="21" t="s">
        <v>185</v>
      </c>
      <c r="C159" s="27"/>
      <c r="D159" s="14" t="s">
        <v>58</v>
      </c>
      <c r="E159" s="114">
        <v>37</v>
      </c>
      <c r="F159" s="13">
        <f t="shared" si="16"/>
        <v>0</v>
      </c>
    </row>
    <row r="160" spans="1:243" x14ac:dyDescent="0.2">
      <c r="A160" s="42" t="s">
        <v>190</v>
      </c>
      <c r="B160" s="21" t="s">
        <v>274</v>
      </c>
      <c r="C160" s="27"/>
      <c r="D160" s="14" t="s">
        <v>58</v>
      </c>
      <c r="E160" s="114">
        <v>65</v>
      </c>
      <c r="F160" s="13">
        <f t="shared" si="16"/>
        <v>0</v>
      </c>
    </row>
    <row r="161" spans="1:243" s="8" customFormat="1" x14ac:dyDescent="0.2">
      <c r="A161" s="42" t="s">
        <v>191</v>
      </c>
      <c r="B161" s="21" t="s">
        <v>186</v>
      </c>
      <c r="C161" s="27"/>
      <c r="D161" s="14" t="s">
        <v>58</v>
      </c>
      <c r="E161" s="114">
        <v>163</v>
      </c>
      <c r="F161" s="13">
        <f t="shared" si="16"/>
        <v>0</v>
      </c>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c r="FC161" s="1"/>
      <c r="FD161" s="1"/>
      <c r="FE161" s="1"/>
      <c r="FF161" s="1"/>
      <c r="FG161" s="1"/>
      <c r="FH161" s="1"/>
      <c r="FI161" s="1"/>
      <c r="FJ161" s="1"/>
      <c r="FK161" s="1"/>
      <c r="FL161" s="1"/>
      <c r="FM161" s="1"/>
      <c r="FN161" s="1"/>
      <c r="FO161" s="1"/>
      <c r="FP161" s="1"/>
      <c r="FQ161" s="1"/>
      <c r="FR161" s="1"/>
      <c r="FS161" s="1"/>
      <c r="FT161" s="1"/>
      <c r="FU161" s="1"/>
      <c r="FV161" s="1"/>
      <c r="FW161" s="1"/>
      <c r="FX161" s="1"/>
      <c r="FY161" s="1"/>
      <c r="FZ161" s="1"/>
      <c r="GA161" s="1"/>
      <c r="GB161" s="1"/>
      <c r="GC161" s="1"/>
      <c r="GD161" s="1"/>
      <c r="GE161" s="1"/>
      <c r="GF161" s="1"/>
      <c r="GG161" s="1"/>
      <c r="GH161" s="1"/>
      <c r="GI161" s="1"/>
      <c r="GJ161" s="1"/>
      <c r="GK161" s="1"/>
      <c r="GL161" s="1"/>
      <c r="GM161" s="1"/>
      <c r="GN161" s="1"/>
      <c r="GO161" s="1"/>
      <c r="GP161" s="1"/>
      <c r="GQ161" s="1"/>
      <c r="GR161" s="1"/>
      <c r="GS161" s="1"/>
      <c r="GT161" s="1"/>
      <c r="GU161" s="1"/>
      <c r="GV161" s="1"/>
      <c r="GW161" s="1"/>
      <c r="GX161" s="1"/>
      <c r="GY161" s="1"/>
      <c r="GZ161" s="1"/>
      <c r="HA161" s="1"/>
      <c r="HB161" s="1"/>
      <c r="HC161" s="1"/>
      <c r="HD161" s="1"/>
      <c r="HE161" s="1"/>
      <c r="HF161" s="1"/>
      <c r="HG161" s="1"/>
      <c r="HH161" s="1"/>
      <c r="HI161" s="1"/>
      <c r="HJ161" s="1"/>
      <c r="HK161" s="1"/>
      <c r="HL161" s="1"/>
      <c r="HM161" s="1"/>
      <c r="HN161" s="1"/>
      <c r="HO161" s="1"/>
      <c r="HP161" s="1"/>
      <c r="HQ161" s="1"/>
      <c r="HR161" s="1"/>
      <c r="HS161" s="1"/>
      <c r="HT161" s="1"/>
      <c r="HU161" s="1"/>
      <c r="HV161" s="1"/>
      <c r="HW161" s="1"/>
      <c r="HX161" s="1"/>
      <c r="HY161" s="1"/>
      <c r="HZ161" s="1"/>
      <c r="IA161" s="1"/>
      <c r="IB161" s="1"/>
      <c r="IC161" s="1"/>
      <c r="ID161" s="1"/>
      <c r="IE161" s="1"/>
      <c r="IF161" s="1"/>
      <c r="IG161" s="1"/>
      <c r="IH161" s="1"/>
      <c r="II161" s="1"/>
    </row>
    <row r="162" spans="1:243" x14ac:dyDescent="0.2">
      <c r="A162" s="42" t="s">
        <v>192</v>
      </c>
      <c r="B162" s="21" t="s">
        <v>409</v>
      </c>
      <c r="C162" s="27"/>
      <c r="D162" s="14" t="s">
        <v>58</v>
      </c>
      <c r="E162" s="114">
        <v>255</v>
      </c>
      <c r="F162" s="13">
        <f t="shared" si="16"/>
        <v>0</v>
      </c>
    </row>
    <row r="163" spans="1:243" x14ac:dyDescent="0.2">
      <c r="A163" s="42" t="s">
        <v>193</v>
      </c>
      <c r="B163" s="21" t="s">
        <v>410</v>
      </c>
      <c r="C163" s="27"/>
      <c r="D163" s="14" t="s">
        <v>58</v>
      </c>
      <c r="E163" s="114">
        <v>310</v>
      </c>
      <c r="F163" s="13">
        <f t="shared" si="16"/>
        <v>0</v>
      </c>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c r="AW163" s="8"/>
      <c r="AX163" s="8"/>
      <c r="AY163" s="8"/>
      <c r="AZ163" s="8"/>
      <c r="BA163" s="8"/>
      <c r="BB163" s="8"/>
      <c r="BC163" s="8"/>
      <c r="BD163" s="8"/>
      <c r="BE163" s="8"/>
      <c r="BF163" s="8"/>
      <c r="BG163" s="8"/>
      <c r="BH163" s="8"/>
      <c r="BI163" s="8"/>
      <c r="BJ163" s="8"/>
      <c r="BK163" s="8"/>
      <c r="BL163" s="8"/>
      <c r="BM163" s="8"/>
      <c r="BN163" s="8"/>
      <c r="BO163" s="8"/>
      <c r="BP163" s="8"/>
      <c r="BQ163" s="8"/>
      <c r="BR163" s="8"/>
      <c r="BS163" s="8"/>
      <c r="BT163" s="8"/>
      <c r="BU163" s="8"/>
      <c r="BV163" s="8"/>
      <c r="BW163" s="8"/>
      <c r="BX163" s="8"/>
      <c r="BY163" s="8"/>
      <c r="BZ163" s="8"/>
      <c r="CA163" s="8"/>
      <c r="CB163" s="8"/>
      <c r="CC163" s="8"/>
      <c r="CD163" s="8"/>
      <c r="CE163" s="8"/>
      <c r="CF163" s="8"/>
      <c r="CG163" s="8"/>
      <c r="CH163" s="8"/>
      <c r="CI163" s="8"/>
      <c r="CJ163" s="8"/>
      <c r="CK163" s="8"/>
      <c r="CL163" s="8"/>
      <c r="CM163" s="8"/>
      <c r="CN163" s="8"/>
      <c r="CO163" s="8"/>
      <c r="CP163" s="8"/>
      <c r="CQ163" s="8"/>
      <c r="CR163" s="8"/>
      <c r="CS163" s="8"/>
      <c r="CT163" s="8"/>
      <c r="CU163" s="8"/>
      <c r="CV163" s="8"/>
      <c r="CW163" s="8"/>
      <c r="CX163" s="8"/>
      <c r="CY163" s="8"/>
      <c r="CZ163" s="8"/>
      <c r="DA163" s="8"/>
      <c r="DB163" s="8"/>
      <c r="DC163" s="8"/>
      <c r="DD163" s="8"/>
      <c r="DE163" s="8"/>
      <c r="DF163" s="8"/>
      <c r="DG163" s="8"/>
      <c r="DH163" s="8"/>
      <c r="DI163" s="8"/>
      <c r="DJ163" s="8"/>
      <c r="DK163" s="8"/>
      <c r="DL163" s="8"/>
      <c r="DM163" s="8"/>
      <c r="DN163" s="8"/>
      <c r="DO163" s="8"/>
      <c r="DP163" s="8"/>
      <c r="DQ163" s="8"/>
      <c r="DR163" s="8"/>
      <c r="DS163" s="8"/>
      <c r="DT163" s="8"/>
      <c r="DU163" s="8"/>
      <c r="DV163" s="8"/>
      <c r="DW163" s="8"/>
      <c r="DX163" s="8"/>
      <c r="DY163" s="8"/>
      <c r="DZ163" s="8"/>
      <c r="EA163" s="8"/>
      <c r="EB163" s="8"/>
      <c r="EC163" s="8"/>
      <c r="ED163" s="8"/>
      <c r="EE163" s="8"/>
      <c r="EF163" s="8"/>
      <c r="EG163" s="8"/>
      <c r="EH163" s="8"/>
      <c r="EI163" s="8"/>
      <c r="EJ163" s="8"/>
      <c r="EK163" s="8"/>
      <c r="EL163" s="8"/>
      <c r="EM163" s="8"/>
      <c r="EN163" s="8"/>
      <c r="EO163" s="8"/>
      <c r="EP163" s="8"/>
      <c r="EQ163" s="8"/>
      <c r="ER163" s="8"/>
      <c r="ES163" s="8"/>
      <c r="ET163" s="8"/>
      <c r="EU163" s="8"/>
      <c r="EV163" s="8"/>
      <c r="EW163" s="8"/>
      <c r="EX163" s="8"/>
      <c r="EY163" s="8"/>
      <c r="EZ163" s="8"/>
      <c r="FA163" s="8"/>
      <c r="FB163" s="8"/>
      <c r="FC163" s="8"/>
      <c r="FD163" s="8"/>
      <c r="FE163" s="8"/>
      <c r="FF163" s="8"/>
      <c r="FG163" s="8"/>
      <c r="FH163" s="8"/>
      <c r="FI163" s="8"/>
      <c r="FJ163" s="8"/>
      <c r="FK163" s="8"/>
      <c r="FL163" s="8"/>
      <c r="FM163" s="8"/>
      <c r="FN163" s="8"/>
      <c r="FO163" s="8"/>
      <c r="FP163" s="8"/>
      <c r="FQ163" s="8"/>
      <c r="FR163" s="8"/>
      <c r="FS163" s="8"/>
      <c r="FT163" s="8"/>
      <c r="FU163" s="8"/>
      <c r="FV163" s="8"/>
      <c r="FW163" s="8"/>
      <c r="FX163" s="8"/>
      <c r="FY163" s="8"/>
      <c r="FZ163" s="8"/>
      <c r="GA163" s="8"/>
      <c r="GB163" s="8"/>
      <c r="GC163" s="8"/>
      <c r="GD163" s="8"/>
      <c r="GE163" s="8"/>
      <c r="GF163" s="8"/>
      <c r="GG163" s="8"/>
      <c r="GH163" s="8"/>
      <c r="GI163" s="8"/>
      <c r="GJ163" s="8"/>
      <c r="GK163" s="8"/>
      <c r="GL163" s="8"/>
      <c r="GM163" s="8"/>
      <c r="GN163" s="8"/>
      <c r="GO163" s="8"/>
      <c r="GP163" s="8"/>
      <c r="GQ163" s="8"/>
      <c r="GR163" s="8"/>
      <c r="GS163" s="8"/>
      <c r="GT163" s="8"/>
      <c r="GU163" s="8"/>
      <c r="GV163" s="8"/>
      <c r="GW163" s="8"/>
      <c r="GX163" s="8"/>
      <c r="GY163" s="8"/>
      <c r="GZ163" s="8"/>
      <c r="HA163" s="8"/>
      <c r="HB163" s="8"/>
      <c r="HC163" s="8"/>
      <c r="HD163" s="8"/>
      <c r="HE163" s="8"/>
      <c r="HF163" s="8"/>
      <c r="HG163" s="8"/>
      <c r="HH163" s="8"/>
      <c r="HI163" s="8"/>
      <c r="HJ163" s="8"/>
      <c r="HK163" s="8"/>
      <c r="HL163" s="8"/>
      <c r="HM163" s="8"/>
      <c r="HN163" s="8"/>
      <c r="HO163" s="8"/>
      <c r="HP163" s="8"/>
      <c r="HQ163" s="8"/>
      <c r="HR163" s="8"/>
      <c r="HS163" s="8"/>
      <c r="HT163" s="8"/>
      <c r="HU163" s="8"/>
      <c r="HV163" s="8"/>
      <c r="HW163" s="8"/>
      <c r="HX163" s="8"/>
      <c r="HY163" s="8"/>
      <c r="HZ163" s="8"/>
      <c r="IA163" s="8"/>
      <c r="IB163" s="8"/>
      <c r="IC163" s="8"/>
      <c r="ID163" s="8"/>
      <c r="IE163" s="8"/>
      <c r="IF163" s="8"/>
      <c r="IG163" s="8"/>
      <c r="IH163" s="8"/>
      <c r="II163" s="8"/>
    </row>
    <row r="164" spans="1:243" ht="25.5" x14ac:dyDescent="0.2">
      <c r="A164" s="42" t="s">
        <v>194</v>
      </c>
      <c r="B164" s="21" t="s">
        <v>48</v>
      </c>
      <c r="C164" s="27"/>
      <c r="D164" s="14" t="s">
        <v>58</v>
      </c>
      <c r="E164" s="114">
        <v>171</v>
      </c>
      <c r="F164" s="13">
        <f t="shared" si="16"/>
        <v>0</v>
      </c>
    </row>
    <row r="165" spans="1:243" x14ac:dyDescent="0.2">
      <c r="A165" s="42" t="s">
        <v>195</v>
      </c>
      <c r="B165" s="21" t="s">
        <v>411</v>
      </c>
      <c r="C165" s="27"/>
      <c r="D165" s="14" t="s">
        <v>58</v>
      </c>
      <c r="E165" s="114">
        <v>144</v>
      </c>
      <c r="F165" s="13">
        <f t="shared" si="16"/>
        <v>0</v>
      </c>
    </row>
    <row r="166" spans="1:243" x14ac:dyDescent="0.2">
      <c r="A166" s="42" t="s">
        <v>196</v>
      </c>
      <c r="B166" s="21" t="s">
        <v>199</v>
      </c>
      <c r="C166" s="27"/>
      <c r="D166" s="14" t="s">
        <v>58</v>
      </c>
      <c r="E166" s="114">
        <v>18</v>
      </c>
      <c r="F166" s="13">
        <f t="shared" si="16"/>
        <v>0</v>
      </c>
    </row>
    <row r="167" spans="1:243" x14ac:dyDescent="0.2">
      <c r="A167" s="42" t="s">
        <v>197</v>
      </c>
      <c r="B167" s="21" t="s">
        <v>200</v>
      </c>
      <c r="C167" s="27"/>
      <c r="D167" s="14" t="s">
        <v>58</v>
      </c>
      <c r="E167" s="114">
        <v>282</v>
      </c>
      <c r="F167" s="13">
        <f t="shared" si="16"/>
        <v>0</v>
      </c>
    </row>
    <row r="168" spans="1:243" x14ac:dyDescent="0.2">
      <c r="A168" s="42" t="s">
        <v>198</v>
      </c>
      <c r="B168" s="21" t="s">
        <v>365</v>
      </c>
      <c r="C168" s="27"/>
      <c r="D168" s="14" t="s">
        <v>58</v>
      </c>
      <c r="E168" s="114">
        <v>421</v>
      </c>
      <c r="F168" s="13">
        <f t="shared" si="16"/>
        <v>0</v>
      </c>
    </row>
    <row r="169" spans="1:243" x14ac:dyDescent="0.2">
      <c r="A169" s="18" t="s">
        <v>44</v>
      </c>
      <c r="B169" s="21" t="s">
        <v>230</v>
      </c>
      <c r="C169" s="27"/>
      <c r="D169" s="14" t="s">
        <v>58</v>
      </c>
      <c r="E169" s="114">
        <v>38</v>
      </c>
      <c r="F169" s="13">
        <f t="shared" si="16"/>
        <v>0</v>
      </c>
    </row>
    <row r="170" spans="1:243" x14ac:dyDescent="0.2">
      <c r="A170" s="18" t="s">
        <v>201</v>
      </c>
      <c r="B170" s="21" t="s">
        <v>231</v>
      </c>
      <c r="C170" s="27"/>
      <c r="D170" s="14" t="s">
        <v>58</v>
      </c>
      <c r="E170" s="114">
        <v>95</v>
      </c>
      <c r="F170" s="13">
        <f t="shared" si="16"/>
        <v>0</v>
      </c>
    </row>
    <row r="171" spans="1:243" ht="25.5" x14ac:dyDescent="0.2">
      <c r="A171" s="18" t="s">
        <v>45</v>
      </c>
      <c r="B171" s="21" t="s">
        <v>228</v>
      </c>
      <c r="C171" s="27"/>
      <c r="D171" s="14" t="s">
        <v>58</v>
      </c>
      <c r="E171" s="114">
        <v>87</v>
      </c>
      <c r="F171" s="13">
        <f t="shared" si="16"/>
        <v>0</v>
      </c>
    </row>
    <row r="172" spans="1:243" ht="25.5" x14ac:dyDescent="0.2">
      <c r="A172" s="18" t="s">
        <v>202</v>
      </c>
      <c r="B172" s="21" t="s">
        <v>229</v>
      </c>
      <c r="C172" s="27"/>
      <c r="D172" s="14" t="s">
        <v>58</v>
      </c>
      <c r="E172" s="114">
        <v>144</v>
      </c>
      <c r="F172" s="13">
        <f t="shared" si="16"/>
        <v>0</v>
      </c>
    </row>
    <row r="173" spans="1:243" s="7" customFormat="1" ht="25.5" x14ac:dyDescent="0.2">
      <c r="A173" s="18" t="s">
        <v>232</v>
      </c>
      <c r="B173" s="21" t="s">
        <v>234</v>
      </c>
      <c r="C173" s="27"/>
      <c r="D173" s="14" t="s">
        <v>58</v>
      </c>
      <c r="E173" s="114">
        <v>87</v>
      </c>
      <c r="F173" s="13">
        <f t="shared" si="16"/>
        <v>0</v>
      </c>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c r="FG173" s="1"/>
      <c r="FH173" s="1"/>
      <c r="FI173" s="1"/>
      <c r="FJ173" s="1"/>
      <c r="FK173" s="1"/>
      <c r="FL173" s="1"/>
      <c r="FM173" s="1"/>
      <c r="FN173" s="1"/>
      <c r="FO173" s="1"/>
      <c r="FP173" s="1"/>
      <c r="FQ173" s="1"/>
      <c r="FR173" s="1"/>
      <c r="FS173" s="1"/>
      <c r="FT173" s="1"/>
      <c r="FU173" s="1"/>
      <c r="FV173" s="1"/>
      <c r="FW173" s="1"/>
      <c r="FX173" s="1"/>
      <c r="FY173" s="1"/>
      <c r="FZ173" s="1"/>
      <c r="GA173" s="1"/>
      <c r="GB173" s="1"/>
      <c r="GC173" s="1"/>
      <c r="GD173" s="1"/>
      <c r="GE173" s="1"/>
      <c r="GF173" s="1"/>
      <c r="GG173" s="1"/>
      <c r="GH173" s="1"/>
      <c r="GI173" s="1"/>
      <c r="GJ173" s="1"/>
      <c r="GK173" s="1"/>
      <c r="GL173" s="1"/>
      <c r="GM173" s="1"/>
      <c r="GN173" s="1"/>
      <c r="GO173" s="1"/>
      <c r="GP173" s="1"/>
      <c r="GQ173" s="1"/>
      <c r="GR173" s="1"/>
      <c r="GS173" s="1"/>
      <c r="GT173" s="1"/>
      <c r="GU173" s="1"/>
      <c r="GV173" s="1"/>
      <c r="GW173" s="1"/>
      <c r="GX173" s="1"/>
      <c r="GY173" s="1"/>
      <c r="GZ173" s="1"/>
      <c r="HA173" s="1"/>
      <c r="HB173" s="1"/>
      <c r="HC173" s="1"/>
      <c r="HD173" s="1"/>
      <c r="HE173" s="1"/>
      <c r="HF173" s="1"/>
      <c r="HG173" s="1"/>
      <c r="HH173" s="1"/>
      <c r="HI173" s="1"/>
      <c r="HJ173" s="1"/>
      <c r="HK173" s="1"/>
      <c r="HL173" s="1"/>
      <c r="HM173" s="1"/>
      <c r="HN173" s="1"/>
      <c r="HO173" s="1"/>
      <c r="HP173" s="1"/>
      <c r="HQ173" s="1"/>
      <c r="HR173" s="1"/>
      <c r="HS173" s="1"/>
      <c r="HT173" s="1"/>
      <c r="HU173" s="1"/>
      <c r="HV173" s="1"/>
      <c r="HW173" s="1"/>
      <c r="HX173" s="1"/>
      <c r="HY173" s="1"/>
      <c r="HZ173" s="1"/>
      <c r="IA173" s="1"/>
      <c r="IB173" s="1"/>
      <c r="IC173" s="1"/>
      <c r="ID173" s="1"/>
      <c r="IE173" s="1"/>
      <c r="IF173" s="1"/>
      <c r="IG173" s="1"/>
      <c r="IH173" s="1"/>
      <c r="II173" s="1"/>
    </row>
    <row r="174" spans="1:243" s="8" customFormat="1" ht="25.5" x14ac:dyDescent="0.2">
      <c r="A174" s="18" t="s">
        <v>203</v>
      </c>
      <c r="B174" s="21" t="s">
        <v>233</v>
      </c>
      <c r="C174" s="27"/>
      <c r="D174" s="14" t="s">
        <v>58</v>
      </c>
      <c r="E174" s="114">
        <v>144</v>
      </c>
      <c r="F174" s="13">
        <f t="shared" si="16"/>
        <v>0</v>
      </c>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c r="EX174" s="1"/>
      <c r="EY174" s="1"/>
      <c r="EZ174" s="1"/>
      <c r="FA174" s="1"/>
      <c r="FB174" s="1"/>
      <c r="FC174" s="1"/>
      <c r="FD174" s="1"/>
      <c r="FE174" s="1"/>
      <c r="FF174" s="1"/>
      <c r="FG174" s="1"/>
      <c r="FH174" s="1"/>
      <c r="FI174" s="1"/>
      <c r="FJ174" s="1"/>
      <c r="FK174" s="1"/>
      <c r="FL174" s="1"/>
      <c r="FM174" s="1"/>
      <c r="FN174" s="1"/>
      <c r="FO174" s="1"/>
      <c r="FP174" s="1"/>
      <c r="FQ174" s="1"/>
      <c r="FR174" s="1"/>
      <c r="FS174" s="1"/>
      <c r="FT174" s="1"/>
      <c r="FU174" s="1"/>
      <c r="FV174" s="1"/>
      <c r="FW174" s="1"/>
      <c r="FX174" s="1"/>
      <c r="FY174" s="1"/>
      <c r="FZ174" s="1"/>
      <c r="GA174" s="1"/>
      <c r="GB174" s="1"/>
      <c r="GC174" s="1"/>
      <c r="GD174" s="1"/>
      <c r="GE174" s="1"/>
      <c r="GF174" s="1"/>
      <c r="GG174" s="1"/>
      <c r="GH174" s="1"/>
      <c r="GI174" s="1"/>
      <c r="GJ174" s="1"/>
      <c r="GK174" s="1"/>
      <c r="GL174" s="1"/>
      <c r="GM174" s="1"/>
      <c r="GN174" s="1"/>
      <c r="GO174" s="1"/>
      <c r="GP174" s="1"/>
      <c r="GQ174" s="1"/>
      <c r="GR174" s="1"/>
      <c r="GS174" s="1"/>
      <c r="GT174" s="1"/>
      <c r="GU174" s="1"/>
      <c r="GV174" s="1"/>
      <c r="GW174" s="1"/>
      <c r="GX174" s="1"/>
      <c r="GY174" s="1"/>
      <c r="GZ174" s="1"/>
      <c r="HA174" s="1"/>
      <c r="HB174" s="1"/>
      <c r="HC174" s="1"/>
      <c r="HD174" s="1"/>
      <c r="HE174" s="1"/>
      <c r="HF174" s="1"/>
      <c r="HG174" s="1"/>
      <c r="HH174" s="1"/>
      <c r="HI174" s="1"/>
      <c r="HJ174" s="1"/>
      <c r="HK174" s="1"/>
      <c r="HL174" s="1"/>
      <c r="HM174" s="1"/>
      <c r="HN174" s="1"/>
      <c r="HO174" s="1"/>
      <c r="HP174" s="1"/>
      <c r="HQ174" s="1"/>
      <c r="HR174" s="1"/>
      <c r="HS174" s="1"/>
      <c r="HT174" s="1"/>
      <c r="HU174" s="1"/>
      <c r="HV174" s="1"/>
      <c r="HW174" s="1"/>
      <c r="HX174" s="1"/>
      <c r="HY174" s="1"/>
      <c r="HZ174" s="1"/>
      <c r="IA174" s="1"/>
      <c r="IB174" s="1"/>
      <c r="IC174" s="1"/>
      <c r="ID174" s="1"/>
      <c r="IE174" s="1"/>
      <c r="IF174" s="1"/>
      <c r="IG174" s="1"/>
      <c r="IH174" s="1"/>
      <c r="II174" s="1"/>
    </row>
    <row r="175" spans="1:243" s="8" customFormat="1" x14ac:dyDescent="0.2">
      <c r="A175" s="18" t="s">
        <v>283</v>
      </c>
      <c r="B175" s="21" t="s">
        <v>267</v>
      </c>
      <c r="C175" s="27"/>
      <c r="D175" s="14" t="s">
        <v>58</v>
      </c>
      <c r="E175" s="114">
        <v>65</v>
      </c>
      <c r="F175" s="13">
        <f t="shared" si="16"/>
        <v>0</v>
      </c>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c r="FG175" s="1"/>
      <c r="FH175" s="1"/>
      <c r="FI175" s="1"/>
      <c r="FJ175" s="1"/>
      <c r="FK175" s="1"/>
      <c r="FL175" s="1"/>
      <c r="FM175" s="1"/>
      <c r="FN175" s="1"/>
      <c r="FO175" s="1"/>
      <c r="FP175" s="1"/>
      <c r="FQ175" s="1"/>
      <c r="FR175" s="1"/>
      <c r="FS175" s="1"/>
      <c r="FT175" s="1"/>
      <c r="FU175" s="1"/>
      <c r="FV175" s="1"/>
      <c r="FW175" s="1"/>
      <c r="FX175" s="1"/>
      <c r="FY175" s="1"/>
      <c r="FZ175" s="1"/>
      <c r="GA175" s="1"/>
      <c r="GB175" s="1"/>
      <c r="GC175" s="1"/>
      <c r="GD175" s="1"/>
      <c r="GE175" s="1"/>
      <c r="GF175" s="1"/>
      <c r="GG175" s="1"/>
      <c r="GH175" s="1"/>
      <c r="GI175" s="1"/>
      <c r="GJ175" s="1"/>
      <c r="GK175" s="1"/>
      <c r="GL175" s="1"/>
      <c r="GM175" s="1"/>
      <c r="GN175" s="1"/>
      <c r="GO175" s="1"/>
      <c r="GP175" s="1"/>
      <c r="GQ175" s="1"/>
      <c r="GR175" s="1"/>
      <c r="GS175" s="1"/>
      <c r="GT175" s="1"/>
      <c r="GU175" s="1"/>
      <c r="GV175" s="1"/>
      <c r="GW175" s="1"/>
      <c r="GX175" s="1"/>
      <c r="GY175" s="1"/>
      <c r="GZ175" s="1"/>
      <c r="HA175" s="1"/>
      <c r="HB175" s="1"/>
      <c r="HC175" s="1"/>
      <c r="HD175" s="1"/>
      <c r="HE175" s="1"/>
      <c r="HF175" s="1"/>
      <c r="HG175" s="1"/>
      <c r="HH175" s="1"/>
      <c r="HI175" s="1"/>
      <c r="HJ175" s="1"/>
      <c r="HK175" s="1"/>
      <c r="HL175" s="1"/>
      <c r="HM175" s="1"/>
      <c r="HN175" s="1"/>
      <c r="HO175" s="1"/>
      <c r="HP175" s="1"/>
      <c r="HQ175" s="1"/>
      <c r="HR175" s="1"/>
      <c r="HS175" s="1"/>
      <c r="HT175" s="1"/>
      <c r="HU175" s="1"/>
      <c r="HV175" s="1"/>
      <c r="HW175" s="1"/>
      <c r="HX175" s="1"/>
      <c r="HY175" s="1"/>
      <c r="HZ175" s="1"/>
      <c r="IA175" s="1"/>
      <c r="IB175" s="1"/>
      <c r="IC175" s="1"/>
      <c r="ID175" s="1"/>
      <c r="IE175" s="1"/>
      <c r="IF175" s="1"/>
      <c r="IG175" s="1"/>
      <c r="IH175" s="1"/>
      <c r="II175" s="1"/>
    </row>
    <row r="176" spans="1:243" s="7" customFormat="1" x14ac:dyDescent="0.2">
      <c r="A176" s="18" t="s">
        <v>269</v>
      </c>
      <c r="B176" s="21" t="s">
        <v>268</v>
      </c>
      <c r="C176" s="27"/>
      <c r="D176" s="14" t="s">
        <v>58</v>
      </c>
      <c r="E176" s="114">
        <v>110</v>
      </c>
      <c r="F176" s="13">
        <f t="shared" si="16"/>
        <v>0</v>
      </c>
    </row>
    <row r="177" spans="1:244" s="7" customFormat="1" x14ac:dyDescent="0.2">
      <c r="A177" s="18" t="s">
        <v>272</v>
      </c>
      <c r="B177" s="21" t="s">
        <v>412</v>
      </c>
      <c r="C177" s="27"/>
      <c r="D177" s="14" t="s">
        <v>58</v>
      </c>
      <c r="E177" s="114">
        <v>150</v>
      </c>
      <c r="F177" s="13">
        <f t="shared" si="16"/>
        <v>0</v>
      </c>
      <c r="G177" s="8"/>
      <c r="H177" s="8"/>
      <c r="I177" s="8"/>
      <c r="J177" s="8"/>
      <c r="K177" s="8"/>
      <c r="L177" s="8"/>
      <c r="M177" s="8"/>
      <c r="N177" s="8"/>
      <c r="O177" s="8"/>
      <c r="P177" s="8"/>
      <c r="Q177" s="8"/>
      <c r="R177" s="8"/>
      <c r="S177" s="8"/>
      <c r="T177" s="8"/>
      <c r="U177" s="8"/>
      <c r="V177" s="8"/>
      <c r="W177" s="8"/>
      <c r="X177" s="8"/>
      <c r="Y177" s="8"/>
      <c r="Z177" s="8"/>
      <c r="AA177" s="8"/>
      <c r="AB177" s="8"/>
      <c r="AC177" s="8"/>
      <c r="AD177" s="8"/>
      <c r="AE177" s="8"/>
      <c r="AF177" s="8"/>
      <c r="AG177" s="8"/>
      <c r="AH177" s="8"/>
      <c r="AI177" s="8"/>
      <c r="AJ177" s="8"/>
      <c r="AK177" s="8"/>
      <c r="AL177" s="8"/>
      <c r="AM177" s="8"/>
      <c r="AN177" s="8"/>
      <c r="AO177" s="8"/>
      <c r="AP177" s="8"/>
      <c r="AQ177" s="8"/>
      <c r="AR177" s="8"/>
      <c r="AS177" s="8"/>
      <c r="AT177" s="8"/>
      <c r="AU177" s="8"/>
      <c r="AV177" s="8"/>
      <c r="AW177" s="8"/>
      <c r="AX177" s="8"/>
      <c r="AY177" s="8"/>
      <c r="AZ177" s="8"/>
      <c r="BA177" s="8"/>
      <c r="BB177" s="8"/>
      <c r="BC177" s="8"/>
      <c r="BD177" s="8"/>
      <c r="BE177" s="8"/>
      <c r="BF177" s="8"/>
      <c r="BG177" s="8"/>
      <c r="BH177" s="8"/>
      <c r="BI177" s="8"/>
      <c r="BJ177" s="8"/>
      <c r="BK177" s="8"/>
      <c r="BL177" s="8"/>
      <c r="BM177" s="8"/>
      <c r="BN177" s="8"/>
      <c r="BO177" s="8"/>
      <c r="BP177" s="8"/>
      <c r="BQ177" s="8"/>
      <c r="BR177" s="8"/>
      <c r="BS177" s="8"/>
      <c r="BT177" s="8"/>
      <c r="BU177" s="8"/>
      <c r="BV177" s="8"/>
      <c r="BW177" s="8"/>
      <c r="BX177" s="8"/>
      <c r="BY177" s="8"/>
      <c r="BZ177" s="8"/>
      <c r="CA177" s="8"/>
      <c r="CB177" s="8"/>
      <c r="CC177" s="8"/>
      <c r="CD177" s="8"/>
      <c r="CE177" s="8"/>
      <c r="CF177" s="8"/>
      <c r="CG177" s="8"/>
      <c r="CH177" s="8"/>
      <c r="CI177" s="8"/>
      <c r="CJ177" s="8"/>
      <c r="CK177" s="8"/>
      <c r="CL177" s="8"/>
      <c r="CM177" s="8"/>
      <c r="CN177" s="8"/>
      <c r="CO177" s="8"/>
      <c r="CP177" s="8"/>
      <c r="CQ177" s="8"/>
      <c r="CR177" s="8"/>
      <c r="CS177" s="8"/>
      <c r="CT177" s="8"/>
      <c r="CU177" s="8"/>
      <c r="CV177" s="8"/>
      <c r="CW177" s="8"/>
      <c r="CX177" s="8"/>
      <c r="CY177" s="8"/>
      <c r="CZ177" s="8"/>
      <c r="DA177" s="8"/>
      <c r="DB177" s="8"/>
      <c r="DC177" s="8"/>
      <c r="DD177" s="8"/>
      <c r="DE177" s="8"/>
      <c r="DF177" s="8"/>
      <c r="DG177" s="8"/>
      <c r="DH177" s="8"/>
      <c r="DI177" s="8"/>
      <c r="DJ177" s="8"/>
      <c r="DK177" s="8"/>
      <c r="DL177" s="8"/>
      <c r="DM177" s="8"/>
      <c r="DN177" s="8"/>
      <c r="DO177" s="8"/>
      <c r="DP177" s="8"/>
      <c r="DQ177" s="8"/>
      <c r="DR177" s="8"/>
      <c r="DS177" s="8"/>
      <c r="DT177" s="8"/>
      <c r="DU177" s="8"/>
      <c r="DV177" s="8"/>
      <c r="DW177" s="8"/>
      <c r="DX177" s="8"/>
      <c r="DY177" s="8"/>
      <c r="DZ177" s="8"/>
      <c r="EA177" s="8"/>
      <c r="EB177" s="8"/>
      <c r="EC177" s="8"/>
      <c r="ED177" s="8"/>
      <c r="EE177" s="8"/>
      <c r="EF177" s="8"/>
      <c r="EG177" s="8"/>
      <c r="EH177" s="8"/>
      <c r="EI177" s="8"/>
      <c r="EJ177" s="8"/>
      <c r="EK177" s="8"/>
      <c r="EL177" s="8"/>
      <c r="EM177" s="8"/>
      <c r="EN177" s="8"/>
      <c r="EO177" s="8"/>
      <c r="EP177" s="8"/>
      <c r="EQ177" s="8"/>
      <c r="ER177" s="8"/>
      <c r="ES177" s="8"/>
      <c r="ET177" s="8"/>
      <c r="EU177" s="8"/>
      <c r="EV177" s="8"/>
      <c r="EW177" s="8"/>
      <c r="EX177" s="8"/>
      <c r="EY177" s="8"/>
      <c r="EZ177" s="8"/>
      <c r="FA177" s="8"/>
      <c r="FB177" s="8"/>
      <c r="FC177" s="8"/>
      <c r="FD177" s="8"/>
      <c r="FE177" s="8"/>
      <c r="FF177" s="8"/>
      <c r="FG177" s="8"/>
      <c r="FH177" s="8"/>
      <c r="FI177" s="8"/>
      <c r="FJ177" s="8"/>
      <c r="FK177" s="8"/>
      <c r="FL177" s="8"/>
      <c r="FM177" s="8"/>
      <c r="FN177" s="8"/>
      <c r="FO177" s="8"/>
      <c r="FP177" s="8"/>
      <c r="FQ177" s="8"/>
      <c r="FR177" s="8"/>
      <c r="FS177" s="8"/>
      <c r="FT177" s="8"/>
      <c r="FU177" s="8"/>
      <c r="FV177" s="8"/>
      <c r="FW177" s="8"/>
      <c r="FX177" s="8"/>
      <c r="FY177" s="8"/>
      <c r="FZ177" s="8"/>
      <c r="GA177" s="8"/>
      <c r="GB177" s="8"/>
      <c r="GC177" s="8"/>
      <c r="GD177" s="8"/>
      <c r="GE177" s="8"/>
      <c r="GF177" s="8"/>
      <c r="GG177" s="8"/>
      <c r="GH177" s="8"/>
      <c r="GI177" s="8"/>
      <c r="GJ177" s="8"/>
      <c r="GK177" s="8"/>
      <c r="GL177" s="8"/>
      <c r="GM177" s="8"/>
      <c r="GN177" s="8"/>
      <c r="GO177" s="8"/>
      <c r="GP177" s="8"/>
      <c r="GQ177" s="8"/>
      <c r="GR177" s="8"/>
      <c r="GS177" s="8"/>
      <c r="GT177" s="8"/>
      <c r="GU177" s="8"/>
      <c r="GV177" s="8"/>
      <c r="GW177" s="8"/>
      <c r="GX177" s="8"/>
      <c r="GY177" s="8"/>
      <c r="GZ177" s="8"/>
      <c r="HA177" s="8"/>
      <c r="HB177" s="8"/>
      <c r="HC177" s="8"/>
      <c r="HD177" s="8"/>
      <c r="HE177" s="8"/>
      <c r="HF177" s="8"/>
      <c r="HG177" s="8"/>
      <c r="HH177" s="8"/>
      <c r="HI177" s="8"/>
      <c r="HJ177" s="8"/>
      <c r="HK177" s="8"/>
      <c r="HL177" s="8"/>
      <c r="HM177" s="8"/>
      <c r="HN177" s="8"/>
      <c r="HO177" s="8"/>
      <c r="HP177" s="8"/>
      <c r="HQ177" s="8"/>
      <c r="HR177" s="8"/>
      <c r="HS177" s="8"/>
      <c r="HT177" s="8"/>
      <c r="HU177" s="8"/>
      <c r="HV177" s="8"/>
      <c r="HW177" s="8"/>
      <c r="HX177" s="8"/>
      <c r="HY177" s="8"/>
      <c r="HZ177" s="8"/>
      <c r="IA177" s="8"/>
      <c r="IB177" s="8"/>
      <c r="IC177" s="8"/>
      <c r="ID177" s="8"/>
      <c r="IE177" s="8"/>
      <c r="IF177" s="8"/>
      <c r="IG177" s="8"/>
      <c r="IH177" s="8"/>
      <c r="II177" s="8"/>
    </row>
    <row r="178" spans="1:244" s="7" customFormat="1" x14ac:dyDescent="0.2">
      <c r="A178" s="18" t="s">
        <v>42</v>
      </c>
      <c r="B178" s="21" t="s">
        <v>43</v>
      </c>
      <c r="C178" s="27"/>
      <c r="D178" s="14" t="s">
        <v>58</v>
      </c>
      <c r="E178" s="114">
        <v>110</v>
      </c>
      <c r="F178" s="13">
        <f t="shared" si="16"/>
        <v>0</v>
      </c>
    </row>
    <row r="179" spans="1:244" x14ac:dyDescent="0.2">
      <c r="A179" s="18" t="s">
        <v>204</v>
      </c>
      <c r="B179" s="21" t="s">
        <v>209</v>
      </c>
      <c r="C179" s="27"/>
      <c r="D179" s="14" t="s">
        <v>253</v>
      </c>
      <c r="E179" s="114">
        <v>673</v>
      </c>
      <c r="F179" s="13">
        <f t="shared" si="16"/>
        <v>0</v>
      </c>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7"/>
      <c r="AV179" s="7"/>
      <c r="AW179" s="7"/>
      <c r="AX179" s="7"/>
      <c r="AY179" s="7"/>
      <c r="AZ179" s="7"/>
      <c r="BA179" s="7"/>
      <c r="BB179" s="7"/>
      <c r="BC179" s="7"/>
      <c r="BD179" s="7"/>
      <c r="BE179" s="7"/>
      <c r="BF179" s="7"/>
      <c r="BG179" s="7"/>
      <c r="BH179" s="7"/>
      <c r="BI179" s="7"/>
      <c r="BJ179" s="7"/>
      <c r="BK179" s="7"/>
      <c r="BL179" s="7"/>
      <c r="BM179" s="7"/>
      <c r="BN179" s="7"/>
      <c r="BO179" s="7"/>
      <c r="BP179" s="7"/>
      <c r="BQ179" s="7"/>
      <c r="BR179" s="7"/>
      <c r="BS179" s="7"/>
      <c r="BT179" s="7"/>
      <c r="BU179" s="7"/>
      <c r="BV179" s="7"/>
      <c r="BW179" s="7"/>
      <c r="BX179" s="7"/>
      <c r="BY179" s="7"/>
      <c r="BZ179" s="7"/>
      <c r="CA179" s="7"/>
      <c r="CB179" s="7"/>
      <c r="CC179" s="7"/>
      <c r="CD179" s="7"/>
      <c r="CE179" s="7"/>
      <c r="CF179" s="7"/>
      <c r="CG179" s="7"/>
      <c r="CH179" s="7"/>
      <c r="CI179" s="7"/>
      <c r="CJ179" s="7"/>
      <c r="CK179" s="7"/>
      <c r="CL179" s="7"/>
      <c r="CM179" s="7"/>
      <c r="CN179" s="7"/>
      <c r="CO179" s="7"/>
      <c r="CP179" s="7"/>
      <c r="CQ179" s="7"/>
      <c r="CR179" s="7"/>
      <c r="CS179" s="7"/>
      <c r="CT179" s="7"/>
      <c r="CU179" s="7"/>
      <c r="CV179" s="7"/>
      <c r="CW179" s="7"/>
      <c r="CX179" s="7"/>
      <c r="CY179" s="7"/>
      <c r="CZ179" s="7"/>
      <c r="DA179" s="7"/>
      <c r="DB179" s="7"/>
      <c r="DC179" s="7"/>
      <c r="DD179" s="7"/>
      <c r="DE179" s="7"/>
      <c r="DF179" s="7"/>
      <c r="DG179" s="7"/>
      <c r="DH179" s="7"/>
      <c r="DI179" s="7"/>
      <c r="DJ179" s="7"/>
      <c r="DK179" s="7"/>
      <c r="DL179" s="7"/>
      <c r="DM179" s="7"/>
      <c r="DN179" s="7"/>
      <c r="DO179" s="7"/>
      <c r="DP179" s="7"/>
      <c r="DQ179" s="7"/>
      <c r="DR179" s="7"/>
      <c r="DS179" s="7"/>
      <c r="DT179" s="7"/>
      <c r="DU179" s="7"/>
      <c r="DV179" s="7"/>
      <c r="DW179" s="7"/>
      <c r="DX179" s="7"/>
      <c r="DY179" s="7"/>
      <c r="DZ179" s="7"/>
      <c r="EA179" s="7"/>
      <c r="EB179" s="7"/>
      <c r="EC179" s="7"/>
      <c r="ED179" s="7"/>
      <c r="EE179" s="7"/>
      <c r="EF179" s="7"/>
      <c r="EG179" s="7"/>
      <c r="EH179" s="7"/>
      <c r="EI179" s="7"/>
      <c r="EJ179" s="7"/>
      <c r="EK179" s="7"/>
      <c r="EL179" s="7"/>
      <c r="EM179" s="7"/>
      <c r="EN179" s="7"/>
      <c r="EO179" s="7"/>
      <c r="EP179" s="7"/>
      <c r="EQ179" s="7"/>
      <c r="ER179" s="7"/>
      <c r="ES179" s="7"/>
      <c r="ET179" s="7"/>
      <c r="EU179" s="7"/>
      <c r="EV179" s="7"/>
      <c r="EW179" s="7"/>
      <c r="EX179" s="7"/>
      <c r="EY179" s="7"/>
      <c r="EZ179" s="7"/>
      <c r="FA179" s="7"/>
      <c r="FB179" s="7"/>
      <c r="FC179" s="7"/>
      <c r="FD179" s="7"/>
      <c r="FE179" s="7"/>
      <c r="FF179" s="7"/>
      <c r="FG179" s="7"/>
      <c r="FH179" s="7"/>
      <c r="FI179" s="7"/>
      <c r="FJ179" s="7"/>
      <c r="FK179" s="7"/>
      <c r="FL179" s="7"/>
      <c r="FM179" s="7"/>
      <c r="FN179" s="7"/>
      <c r="FO179" s="7"/>
      <c r="FP179" s="7"/>
      <c r="FQ179" s="7"/>
      <c r="FR179" s="7"/>
      <c r="FS179" s="7"/>
      <c r="FT179" s="7"/>
      <c r="FU179" s="7"/>
      <c r="FV179" s="7"/>
      <c r="FW179" s="7"/>
      <c r="FX179" s="7"/>
      <c r="FY179" s="7"/>
      <c r="FZ179" s="7"/>
      <c r="GA179" s="7"/>
      <c r="GB179" s="7"/>
      <c r="GC179" s="7"/>
      <c r="GD179" s="7"/>
      <c r="GE179" s="7"/>
      <c r="GF179" s="7"/>
      <c r="GG179" s="7"/>
      <c r="GH179" s="7"/>
      <c r="GI179" s="7"/>
      <c r="GJ179" s="7"/>
      <c r="GK179" s="7"/>
      <c r="GL179" s="7"/>
      <c r="GM179" s="7"/>
      <c r="GN179" s="7"/>
      <c r="GO179" s="7"/>
      <c r="GP179" s="7"/>
      <c r="GQ179" s="7"/>
      <c r="GR179" s="7"/>
      <c r="GS179" s="7"/>
      <c r="GT179" s="7"/>
      <c r="GU179" s="7"/>
      <c r="GV179" s="7"/>
      <c r="GW179" s="7"/>
      <c r="GX179" s="7"/>
      <c r="GY179" s="7"/>
      <c r="GZ179" s="7"/>
      <c r="HA179" s="7"/>
      <c r="HB179" s="7"/>
      <c r="HC179" s="7"/>
      <c r="HD179" s="7"/>
      <c r="HE179" s="7"/>
      <c r="HF179" s="7"/>
      <c r="HG179" s="7"/>
      <c r="HH179" s="7"/>
      <c r="HI179" s="7"/>
      <c r="HJ179" s="7"/>
      <c r="HK179" s="7"/>
      <c r="HL179" s="7"/>
      <c r="HM179" s="7"/>
      <c r="HN179" s="7"/>
      <c r="HO179" s="7"/>
      <c r="HP179" s="7"/>
      <c r="HQ179" s="7"/>
      <c r="HR179" s="7"/>
      <c r="HS179" s="7"/>
      <c r="HT179" s="7"/>
      <c r="HU179" s="7"/>
      <c r="HV179" s="7"/>
      <c r="HW179" s="7"/>
      <c r="HX179" s="7"/>
      <c r="HY179" s="7"/>
      <c r="HZ179" s="7"/>
      <c r="IA179" s="7"/>
      <c r="IB179" s="7"/>
      <c r="IC179" s="7"/>
      <c r="ID179" s="7"/>
      <c r="IE179" s="7"/>
      <c r="IF179" s="7"/>
      <c r="IG179" s="7"/>
      <c r="IH179" s="7"/>
      <c r="II179" s="7"/>
    </row>
    <row r="180" spans="1:244" ht="26.25" customHeight="1" x14ac:dyDescent="0.2">
      <c r="A180" s="18" t="s">
        <v>205</v>
      </c>
      <c r="B180" s="21" t="s">
        <v>353</v>
      </c>
      <c r="C180" s="27"/>
      <c r="D180" s="14" t="s">
        <v>253</v>
      </c>
      <c r="E180" s="114">
        <v>1682</v>
      </c>
      <c r="F180" s="13">
        <f t="shared" si="16"/>
        <v>0</v>
      </c>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c r="DF180" s="7"/>
      <c r="DG180" s="7"/>
      <c r="DH180" s="7"/>
      <c r="DI180" s="7"/>
      <c r="DJ180" s="7"/>
      <c r="DK180" s="7"/>
      <c r="DL180" s="7"/>
      <c r="DM180" s="7"/>
      <c r="DN180" s="7"/>
      <c r="DO180" s="7"/>
      <c r="DP180" s="7"/>
      <c r="DQ180" s="7"/>
      <c r="DR180" s="7"/>
      <c r="DS180" s="7"/>
      <c r="DT180" s="7"/>
      <c r="DU180" s="7"/>
      <c r="DV180" s="7"/>
      <c r="DW180" s="7"/>
      <c r="DX180" s="7"/>
      <c r="DY180" s="7"/>
      <c r="DZ180" s="7"/>
      <c r="EA180" s="7"/>
      <c r="EB180" s="7"/>
      <c r="EC180" s="7"/>
      <c r="ED180" s="7"/>
      <c r="EE180" s="7"/>
      <c r="EF180" s="7"/>
      <c r="EG180" s="7"/>
      <c r="EH180" s="7"/>
      <c r="EI180" s="7"/>
      <c r="EJ180" s="7"/>
      <c r="EK180" s="7"/>
      <c r="EL180" s="7"/>
      <c r="EM180" s="7"/>
      <c r="EN180" s="7"/>
      <c r="EO180" s="7"/>
      <c r="EP180" s="7"/>
      <c r="EQ180" s="7"/>
      <c r="ER180" s="7"/>
      <c r="ES180" s="7"/>
      <c r="ET180" s="7"/>
      <c r="EU180" s="7"/>
      <c r="EV180" s="7"/>
      <c r="EW180" s="7"/>
      <c r="EX180" s="7"/>
      <c r="EY180" s="7"/>
      <c r="EZ180" s="7"/>
      <c r="FA180" s="7"/>
      <c r="FB180" s="7"/>
      <c r="FC180" s="7"/>
      <c r="FD180" s="7"/>
      <c r="FE180" s="7"/>
      <c r="FF180" s="7"/>
      <c r="FG180" s="7"/>
      <c r="FH180" s="7"/>
      <c r="FI180" s="7"/>
      <c r="FJ180" s="7"/>
      <c r="FK180" s="7"/>
      <c r="FL180" s="7"/>
      <c r="FM180" s="7"/>
      <c r="FN180" s="7"/>
      <c r="FO180" s="7"/>
      <c r="FP180" s="7"/>
      <c r="FQ180" s="7"/>
      <c r="FR180" s="7"/>
      <c r="FS180" s="7"/>
      <c r="FT180" s="7"/>
      <c r="FU180" s="7"/>
      <c r="FV180" s="7"/>
      <c r="FW180" s="7"/>
      <c r="FX180" s="7"/>
      <c r="FY180" s="7"/>
      <c r="FZ180" s="7"/>
      <c r="GA180" s="7"/>
      <c r="GB180" s="7"/>
      <c r="GC180" s="7"/>
      <c r="GD180" s="7"/>
      <c r="GE180" s="7"/>
      <c r="GF180" s="7"/>
      <c r="GG180" s="7"/>
      <c r="GH180" s="7"/>
      <c r="GI180" s="7"/>
      <c r="GJ180" s="7"/>
      <c r="GK180" s="7"/>
      <c r="GL180" s="7"/>
      <c r="GM180" s="7"/>
      <c r="GN180" s="7"/>
      <c r="GO180" s="7"/>
      <c r="GP180" s="7"/>
      <c r="GQ180" s="7"/>
      <c r="GR180" s="7"/>
      <c r="GS180" s="7"/>
      <c r="GT180" s="7"/>
      <c r="GU180" s="7"/>
      <c r="GV180" s="7"/>
      <c r="GW180" s="7"/>
      <c r="GX180" s="7"/>
      <c r="GY180" s="7"/>
      <c r="GZ180" s="7"/>
      <c r="HA180" s="7"/>
      <c r="HB180" s="7"/>
      <c r="HC180" s="7"/>
      <c r="HD180" s="7"/>
      <c r="HE180" s="7"/>
      <c r="HF180" s="7"/>
      <c r="HG180" s="7"/>
      <c r="HH180" s="7"/>
      <c r="HI180" s="7"/>
      <c r="HJ180" s="7"/>
      <c r="HK180" s="7"/>
      <c r="HL180" s="7"/>
      <c r="HM180" s="7"/>
      <c r="HN180" s="7"/>
      <c r="HO180" s="7"/>
      <c r="HP180" s="7"/>
      <c r="HQ180" s="7"/>
      <c r="HR180" s="7"/>
      <c r="HS180" s="7"/>
      <c r="HT180" s="7"/>
      <c r="HU180" s="7"/>
      <c r="HV180" s="7"/>
      <c r="HW180" s="7"/>
      <c r="HX180" s="7"/>
      <c r="HY180" s="7"/>
      <c r="HZ180" s="7"/>
      <c r="IA180" s="7"/>
      <c r="IB180" s="7"/>
      <c r="IC180" s="7"/>
      <c r="ID180" s="7"/>
      <c r="IE180" s="7"/>
      <c r="IF180" s="7"/>
      <c r="IG180" s="7"/>
      <c r="IH180" s="7"/>
      <c r="II180" s="7"/>
    </row>
    <row r="181" spans="1:244" x14ac:dyDescent="0.2">
      <c r="A181" s="18" t="s">
        <v>206</v>
      </c>
      <c r="B181" s="21" t="s">
        <v>210</v>
      </c>
      <c r="C181" s="27"/>
      <c r="D181" s="14" t="s">
        <v>253</v>
      </c>
      <c r="E181" s="114">
        <v>79</v>
      </c>
      <c r="F181" s="13">
        <f t="shared" si="16"/>
        <v>0</v>
      </c>
    </row>
    <row r="182" spans="1:244" x14ac:dyDescent="0.2">
      <c r="A182" s="18" t="s">
        <v>207</v>
      </c>
      <c r="B182" s="21" t="s">
        <v>211</v>
      </c>
      <c r="C182" s="27"/>
      <c r="D182" s="14" t="s">
        <v>253</v>
      </c>
      <c r="E182" s="114">
        <v>318</v>
      </c>
      <c r="F182" s="13">
        <f t="shared" si="16"/>
        <v>0</v>
      </c>
    </row>
    <row r="183" spans="1:244" x14ac:dyDescent="0.2">
      <c r="A183" s="18" t="s">
        <v>208</v>
      </c>
      <c r="B183" s="21" t="s">
        <v>335</v>
      </c>
      <c r="C183" s="27"/>
      <c r="D183" s="14" t="s">
        <v>253</v>
      </c>
      <c r="E183" s="114">
        <v>688</v>
      </c>
      <c r="F183" s="13">
        <f t="shared" si="16"/>
        <v>0</v>
      </c>
    </row>
    <row r="184" spans="1:244" ht="20.100000000000001" customHeight="1" thickBot="1" x14ac:dyDescent="0.25">
      <c r="A184" s="23" t="s">
        <v>136</v>
      </c>
      <c r="B184" s="24" t="s">
        <v>16</v>
      </c>
      <c r="C184" s="25"/>
      <c r="D184" s="25"/>
      <c r="E184" s="111"/>
      <c r="F184" s="26"/>
    </row>
    <row r="185" spans="1:244" ht="12.75" customHeight="1" x14ac:dyDescent="0.2">
      <c r="A185" s="43" t="s">
        <v>235</v>
      </c>
      <c r="B185" s="20" t="s">
        <v>413</v>
      </c>
      <c r="C185" s="28"/>
      <c r="D185" s="14" t="s">
        <v>58</v>
      </c>
      <c r="E185" s="117">
        <v>203</v>
      </c>
      <c r="F185" s="13">
        <f>C185*E185</f>
        <v>0</v>
      </c>
    </row>
    <row r="186" spans="1:244" ht="12.75" customHeight="1" x14ac:dyDescent="0.2">
      <c r="A186" s="44" t="s">
        <v>236</v>
      </c>
      <c r="B186" s="21" t="s">
        <v>414</v>
      </c>
      <c r="C186" s="27"/>
      <c r="D186" s="14" t="s">
        <v>58</v>
      </c>
      <c r="E186" s="113">
        <v>227</v>
      </c>
      <c r="F186" s="13">
        <f t="shared" ref="F186:F203" si="17">C186*E186</f>
        <v>0</v>
      </c>
    </row>
    <row r="187" spans="1:244" ht="12.75" customHeight="1" x14ac:dyDescent="0.2">
      <c r="A187" s="21" t="s">
        <v>270</v>
      </c>
      <c r="B187" s="21" t="s">
        <v>415</v>
      </c>
      <c r="C187" s="27"/>
      <c r="D187" s="14" t="s">
        <v>58</v>
      </c>
      <c r="E187" s="114">
        <v>202</v>
      </c>
      <c r="F187" s="13">
        <f t="shared" si="17"/>
        <v>0</v>
      </c>
    </row>
    <row r="188" spans="1:244" ht="25.5" x14ac:dyDescent="0.2">
      <c r="A188" s="21" t="s">
        <v>271</v>
      </c>
      <c r="B188" s="21" t="s">
        <v>416</v>
      </c>
      <c r="C188" s="27"/>
      <c r="D188" s="14" t="s">
        <v>58</v>
      </c>
      <c r="E188" s="114">
        <v>254</v>
      </c>
      <c r="F188" s="13">
        <f t="shared" si="17"/>
        <v>0</v>
      </c>
    </row>
    <row r="189" spans="1:244" ht="12.75" customHeight="1" x14ac:dyDescent="0.2">
      <c r="A189" s="44" t="s">
        <v>37</v>
      </c>
      <c r="B189" s="21" t="s">
        <v>49</v>
      </c>
      <c r="C189" s="27"/>
      <c r="D189" s="14" t="s">
        <v>58</v>
      </c>
      <c r="E189" s="114">
        <v>123</v>
      </c>
      <c r="F189" s="13">
        <f t="shared" si="17"/>
        <v>0</v>
      </c>
    </row>
    <row r="190" spans="1:244" ht="12.75" customHeight="1" x14ac:dyDescent="0.2">
      <c r="A190" s="45" t="s">
        <v>219</v>
      </c>
      <c r="B190" s="21" t="s">
        <v>50</v>
      </c>
      <c r="C190" s="27"/>
      <c r="D190" s="14" t="s">
        <v>58</v>
      </c>
      <c r="E190" s="114">
        <v>27</v>
      </c>
      <c r="F190" s="13">
        <f t="shared" si="17"/>
        <v>0</v>
      </c>
    </row>
    <row r="191" spans="1:244" ht="12.75" customHeight="1" x14ac:dyDescent="0.2">
      <c r="A191" s="46" t="s">
        <v>217</v>
      </c>
      <c r="B191" s="21" t="s">
        <v>51</v>
      </c>
      <c r="C191" s="27"/>
      <c r="D191" s="14" t="s">
        <v>58</v>
      </c>
      <c r="E191" s="114">
        <v>91</v>
      </c>
      <c r="F191" s="13">
        <f t="shared" si="17"/>
        <v>0</v>
      </c>
    </row>
    <row r="192" spans="1:244" s="4" customFormat="1" x14ac:dyDescent="0.2">
      <c r="A192" s="45" t="s">
        <v>378</v>
      </c>
      <c r="B192" s="21" t="s">
        <v>52</v>
      </c>
      <c r="C192" s="27"/>
      <c r="D192" s="14" t="s">
        <v>58</v>
      </c>
      <c r="E192" s="114">
        <v>32</v>
      </c>
      <c r="F192" s="13">
        <f t="shared" si="17"/>
        <v>0</v>
      </c>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c r="FI192" s="1"/>
      <c r="FJ192" s="1"/>
      <c r="FK192" s="1"/>
      <c r="FL192" s="1"/>
      <c r="FM192" s="1"/>
      <c r="FN192" s="1"/>
      <c r="FO192" s="1"/>
      <c r="FP192" s="1"/>
      <c r="FQ192" s="1"/>
      <c r="FR192" s="1"/>
      <c r="FS192" s="1"/>
      <c r="FT192" s="1"/>
      <c r="FU192" s="1"/>
      <c r="FV192" s="1"/>
      <c r="FW192" s="1"/>
      <c r="FX192" s="1"/>
      <c r="FY192" s="1"/>
      <c r="FZ192" s="1"/>
      <c r="GA192" s="1"/>
      <c r="GB192" s="1"/>
      <c r="GC192" s="1"/>
      <c r="GD192" s="1"/>
      <c r="GE192" s="1"/>
      <c r="GF192" s="1"/>
      <c r="GG192" s="1"/>
      <c r="GH192" s="1"/>
      <c r="GI192" s="1"/>
      <c r="GJ192" s="1"/>
      <c r="GK192" s="1"/>
      <c r="GL192" s="1"/>
      <c r="GM192" s="1"/>
      <c r="GN192" s="1"/>
      <c r="GO192" s="1"/>
      <c r="GP192" s="1"/>
      <c r="GQ192" s="1"/>
      <c r="GR192" s="1"/>
      <c r="GS192" s="1"/>
      <c r="GT192" s="1"/>
      <c r="GU192" s="1"/>
      <c r="GV192" s="1"/>
      <c r="GW192" s="1"/>
      <c r="GX192" s="1"/>
      <c r="GY192" s="1"/>
      <c r="GZ192" s="1"/>
      <c r="HA192" s="1"/>
      <c r="HB192" s="1"/>
      <c r="HC192" s="1"/>
      <c r="HD192" s="1"/>
      <c r="HE192" s="1"/>
      <c r="HF192" s="1"/>
      <c r="HG192" s="1"/>
      <c r="HH192" s="1"/>
      <c r="HI192" s="1"/>
      <c r="HJ192" s="1"/>
      <c r="HK192" s="1"/>
      <c r="HL192" s="1"/>
      <c r="HM192" s="1"/>
      <c r="HN192" s="1"/>
      <c r="HO192" s="1"/>
      <c r="HP192" s="1"/>
      <c r="HQ192" s="1"/>
      <c r="HR192" s="1"/>
      <c r="HS192" s="1"/>
      <c r="HT192" s="1"/>
      <c r="HU192" s="1"/>
      <c r="HV192" s="1"/>
      <c r="HW192" s="1"/>
      <c r="HX192" s="1"/>
      <c r="HY192" s="1"/>
      <c r="HZ192" s="1"/>
      <c r="IA192" s="1"/>
      <c r="IB192" s="1"/>
      <c r="IC192" s="1"/>
      <c r="ID192" s="1"/>
      <c r="IE192" s="1"/>
      <c r="IF192" s="1"/>
      <c r="IG192" s="1"/>
      <c r="IH192" s="1"/>
      <c r="II192" s="1"/>
      <c r="IJ192" s="1"/>
    </row>
    <row r="193" spans="1:244" x14ac:dyDescent="0.2">
      <c r="A193" s="45" t="s">
        <v>379</v>
      </c>
      <c r="B193" s="21" t="s">
        <v>53</v>
      </c>
      <c r="C193" s="27"/>
      <c r="D193" s="14" t="s">
        <v>58</v>
      </c>
      <c r="E193" s="114">
        <v>32</v>
      </c>
      <c r="F193" s="13">
        <f t="shared" si="17"/>
        <v>0</v>
      </c>
      <c r="IJ193" s="4"/>
    </row>
    <row r="194" spans="1:244" x14ac:dyDescent="0.2">
      <c r="A194" s="44" t="s">
        <v>41</v>
      </c>
      <c r="B194" s="21" t="s">
        <v>17</v>
      </c>
      <c r="C194" s="27"/>
      <c r="D194" s="14" t="s">
        <v>58</v>
      </c>
      <c r="E194" s="114">
        <v>156</v>
      </c>
      <c r="F194" s="13">
        <f t="shared" si="17"/>
        <v>0</v>
      </c>
    </row>
    <row r="195" spans="1:244" s="4" customFormat="1" x14ac:dyDescent="0.2">
      <c r="A195" s="44" t="s">
        <v>38</v>
      </c>
      <c r="B195" s="21" t="s">
        <v>18</v>
      </c>
      <c r="C195" s="27"/>
      <c r="D195" s="14" t="s">
        <v>58</v>
      </c>
      <c r="E195" s="114">
        <v>914</v>
      </c>
      <c r="F195" s="13">
        <f t="shared" si="17"/>
        <v>0</v>
      </c>
    </row>
    <row r="196" spans="1:244" x14ac:dyDescent="0.2">
      <c r="A196" s="44" t="s">
        <v>212</v>
      </c>
      <c r="B196" s="21" t="s">
        <v>20</v>
      </c>
      <c r="C196" s="27"/>
      <c r="D196" s="14" t="s">
        <v>58</v>
      </c>
      <c r="E196" s="114">
        <v>141</v>
      </c>
      <c r="F196" s="13">
        <f>C196*E196</f>
        <v>0</v>
      </c>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c r="EM196" s="4"/>
      <c r="EN196" s="4"/>
      <c r="EO196" s="4"/>
      <c r="EP196" s="4"/>
      <c r="EQ196" s="4"/>
      <c r="ER196" s="4"/>
      <c r="ES196" s="4"/>
      <c r="ET196" s="4"/>
      <c r="EU196" s="4"/>
      <c r="EV196" s="4"/>
      <c r="EW196" s="4"/>
      <c r="EX196" s="4"/>
      <c r="EY196" s="4"/>
      <c r="EZ196" s="4"/>
      <c r="FA196" s="4"/>
      <c r="FB196" s="4"/>
      <c r="FC196" s="4"/>
      <c r="FD196" s="4"/>
      <c r="FE196" s="4"/>
      <c r="FF196" s="4"/>
      <c r="FG196" s="4"/>
      <c r="FH196" s="4"/>
      <c r="FI196" s="4"/>
      <c r="FJ196" s="4"/>
      <c r="FK196" s="4"/>
      <c r="FL196" s="4"/>
      <c r="FM196" s="4"/>
      <c r="FN196" s="4"/>
      <c r="FO196" s="4"/>
      <c r="FP196" s="4"/>
      <c r="FQ196" s="4"/>
      <c r="FR196" s="4"/>
      <c r="FS196" s="4"/>
      <c r="FT196" s="4"/>
      <c r="FU196" s="4"/>
      <c r="FV196" s="4"/>
      <c r="FW196" s="4"/>
      <c r="FX196" s="4"/>
      <c r="FY196" s="4"/>
      <c r="FZ196" s="4"/>
      <c r="GA196" s="4"/>
      <c r="GB196" s="4"/>
      <c r="GC196" s="4"/>
      <c r="GD196" s="4"/>
      <c r="GE196" s="4"/>
      <c r="GF196" s="4"/>
      <c r="GG196" s="4"/>
      <c r="GH196" s="4"/>
      <c r="GI196" s="4"/>
      <c r="GJ196" s="4"/>
      <c r="GK196" s="4"/>
      <c r="GL196" s="4"/>
      <c r="GM196" s="4"/>
      <c r="GN196" s="4"/>
      <c r="GO196" s="4"/>
      <c r="GP196" s="4"/>
      <c r="GQ196" s="4"/>
      <c r="GR196" s="4"/>
      <c r="GS196" s="4"/>
      <c r="GT196" s="4"/>
      <c r="GU196" s="4"/>
      <c r="GV196" s="4"/>
      <c r="GW196" s="4"/>
      <c r="GX196" s="4"/>
      <c r="GY196" s="4"/>
      <c r="GZ196" s="4"/>
      <c r="HA196" s="4"/>
      <c r="HB196" s="4"/>
      <c r="HC196" s="4"/>
      <c r="HD196" s="4"/>
      <c r="HE196" s="4"/>
      <c r="HF196" s="4"/>
      <c r="HG196" s="4"/>
      <c r="HH196" s="4"/>
      <c r="HI196" s="4"/>
      <c r="HJ196" s="4"/>
      <c r="HK196" s="4"/>
      <c r="HL196" s="4"/>
      <c r="HM196" s="4"/>
      <c r="HN196" s="4"/>
      <c r="HO196" s="4"/>
      <c r="HP196" s="4"/>
      <c r="HQ196" s="4"/>
      <c r="HR196" s="4"/>
      <c r="HS196" s="4"/>
      <c r="HT196" s="4"/>
      <c r="HU196" s="4"/>
      <c r="HV196" s="4"/>
      <c r="HW196" s="4"/>
      <c r="HX196" s="4"/>
      <c r="HY196" s="4"/>
      <c r="HZ196" s="4"/>
      <c r="IA196" s="4"/>
      <c r="IB196" s="4"/>
      <c r="IC196" s="4"/>
      <c r="ID196" s="4"/>
      <c r="IE196" s="4"/>
      <c r="IF196" s="4"/>
      <c r="IG196" s="4"/>
      <c r="IH196" s="4"/>
      <c r="II196" s="4"/>
    </row>
    <row r="197" spans="1:244" x14ac:dyDescent="0.2">
      <c r="A197" s="44" t="s">
        <v>327</v>
      </c>
      <c r="B197" s="21" t="s">
        <v>19</v>
      </c>
      <c r="C197" s="27"/>
      <c r="D197" s="14" t="s">
        <v>58</v>
      </c>
      <c r="E197" s="114">
        <v>972</v>
      </c>
      <c r="F197" s="13">
        <f t="shared" si="17"/>
        <v>0</v>
      </c>
    </row>
    <row r="198" spans="1:244" s="4" customFormat="1" ht="25.5" x14ac:dyDescent="0.2">
      <c r="A198" s="44" t="s">
        <v>218</v>
      </c>
      <c r="B198" s="21" t="s">
        <v>21</v>
      </c>
      <c r="C198" s="27"/>
      <c r="D198" s="14" t="s">
        <v>58</v>
      </c>
      <c r="E198" s="114">
        <v>614</v>
      </c>
      <c r="F198" s="13">
        <f t="shared" si="17"/>
        <v>0</v>
      </c>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c r="EX198" s="1"/>
      <c r="EY198" s="1"/>
      <c r="EZ198" s="1"/>
      <c r="FA198" s="1"/>
      <c r="FB198" s="1"/>
      <c r="FC198" s="1"/>
      <c r="FD198" s="1"/>
      <c r="FE198" s="1"/>
      <c r="FF198" s="1"/>
      <c r="FG198" s="1"/>
      <c r="FH198" s="1"/>
      <c r="FI198" s="1"/>
      <c r="FJ198" s="1"/>
      <c r="FK198" s="1"/>
      <c r="FL198" s="1"/>
      <c r="FM198" s="1"/>
      <c r="FN198" s="1"/>
      <c r="FO198" s="1"/>
      <c r="FP198" s="1"/>
      <c r="FQ198" s="1"/>
      <c r="FR198" s="1"/>
      <c r="FS198" s="1"/>
      <c r="FT198" s="1"/>
      <c r="FU198" s="1"/>
      <c r="FV198" s="1"/>
      <c r="FW198" s="1"/>
      <c r="FX198" s="1"/>
      <c r="FY198" s="1"/>
      <c r="FZ198" s="1"/>
      <c r="GA198" s="1"/>
      <c r="GB198" s="1"/>
      <c r="GC198" s="1"/>
      <c r="GD198" s="1"/>
      <c r="GE198" s="1"/>
      <c r="GF198" s="1"/>
      <c r="GG198" s="1"/>
      <c r="GH198" s="1"/>
      <c r="GI198" s="1"/>
      <c r="GJ198" s="1"/>
      <c r="GK198" s="1"/>
      <c r="GL198" s="1"/>
      <c r="GM198" s="1"/>
      <c r="GN198" s="1"/>
      <c r="GO198" s="1"/>
      <c r="GP198" s="1"/>
      <c r="GQ198" s="1"/>
      <c r="GR198" s="1"/>
      <c r="GS198" s="1"/>
      <c r="GT198" s="1"/>
      <c r="GU198" s="1"/>
      <c r="GV198" s="1"/>
      <c r="GW198" s="1"/>
      <c r="GX198" s="1"/>
      <c r="GY198" s="1"/>
      <c r="GZ198" s="1"/>
      <c r="HA198" s="1"/>
      <c r="HB198" s="1"/>
      <c r="HC198" s="1"/>
      <c r="HD198" s="1"/>
      <c r="HE198" s="1"/>
      <c r="HF198" s="1"/>
      <c r="HG198" s="1"/>
      <c r="HH198" s="1"/>
      <c r="HI198" s="1"/>
      <c r="HJ198" s="1"/>
      <c r="HK198" s="1"/>
      <c r="HL198" s="1"/>
      <c r="HM198" s="1"/>
      <c r="HN198" s="1"/>
      <c r="HO198" s="1"/>
      <c r="HP198" s="1"/>
      <c r="HQ198" s="1"/>
      <c r="HR198" s="1"/>
      <c r="HS198" s="1"/>
      <c r="HT198" s="1"/>
      <c r="HU198" s="1"/>
      <c r="HV198" s="1"/>
      <c r="HW198" s="1"/>
      <c r="HX198" s="1"/>
      <c r="HY198" s="1"/>
      <c r="HZ198" s="1"/>
      <c r="IA198" s="1"/>
      <c r="IB198" s="1"/>
      <c r="IC198" s="1"/>
      <c r="ID198" s="1"/>
      <c r="IE198" s="1"/>
      <c r="IF198" s="1"/>
      <c r="IG198" s="1"/>
      <c r="IH198" s="1"/>
      <c r="II198" s="1"/>
      <c r="IJ198" s="1"/>
    </row>
    <row r="199" spans="1:244" s="4" customFormat="1" x14ac:dyDescent="0.2">
      <c r="A199" s="44" t="s">
        <v>328</v>
      </c>
      <c r="B199" s="21" t="s">
        <v>22</v>
      </c>
      <c r="C199" s="27"/>
      <c r="D199" s="14" t="s">
        <v>58</v>
      </c>
      <c r="E199" s="114">
        <v>600</v>
      </c>
      <c r="F199" s="13">
        <f t="shared" si="17"/>
        <v>0</v>
      </c>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c r="EX199" s="1"/>
      <c r="EY199" s="1"/>
      <c r="EZ199" s="1"/>
      <c r="FA199" s="1"/>
      <c r="FB199" s="1"/>
      <c r="FC199" s="1"/>
      <c r="FD199" s="1"/>
      <c r="FE199" s="1"/>
      <c r="FF199" s="1"/>
      <c r="FG199" s="1"/>
      <c r="FH199" s="1"/>
      <c r="FI199" s="1"/>
      <c r="FJ199" s="1"/>
      <c r="FK199" s="1"/>
      <c r="FL199" s="1"/>
      <c r="FM199" s="1"/>
      <c r="FN199" s="1"/>
      <c r="FO199" s="1"/>
      <c r="FP199" s="1"/>
      <c r="FQ199" s="1"/>
      <c r="FR199" s="1"/>
      <c r="FS199" s="1"/>
      <c r="FT199" s="1"/>
      <c r="FU199" s="1"/>
      <c r="FV199" s="1"/>
      <c r="FW199" s="1"/>
      <c r="FX199" s="1"/>
      <c r="FY199" s="1"/>
      <c r="FZ199" s="1"/>
      <c r="GA199" s="1"/>
      <c r="GB199" s="1"/>
      <c r="GC199" s="1"/>
      <c r="GD199" s="1"/>
      <c r="GE199" s="1"/>
      <c r="GF199" s="1"/>
      <c r="GG199" s="1"/>
      <c r="GH199" s="1"/>
      <c r="GI199" s="1"/>
      <c r="GJ199" s="1"/>
      <c r="GK199" s="1"/>
      <c r="GL199" s="1"/>
      <c r="GM199" s="1"/>
      <c r="GN199" s="1"/>
      <c r="GO199" s="1"/>
      <c r="GP199" s="1"/>
      <c r="GQ199" s="1"/>
      <c r="GR199" s="1"/>
      <c r="GS199" s="1"/>
      <c r="GT199" s="1"/>
      <c r="GU199" s="1"/>
      <c r="GV199" s="1"/>
      <c r="GW199" s="1"/>
      <c r="GX199" s="1"/>
      <c r="GY199" s="1"/>
      <c r="GZ199" s="1"/>
      <c r="HA199" s="1"/>
      <c r="HB199" s="1"/>
      <c r="HC199" s="1"/>
      <c r="HD199" s="1"/>
      <c r="HE199" s="1"/>
      <c r="HF199" s="1"/>
      <c r="HG199" s="1"/>
      <c r="HH199" s="1"/>
      <c r="HI199" s="1"/>
      <c r="HJ199" s="1"/>
      <c r="HK199" s="1"/>
      <c r="HL199" s="1"/>
      <c r="HM199" s="1"/>
      <c r="HN199" s="1"/>
      <c r="HO199" s="1"/>
      <c r="HP199" s="1"/>
      <c r="HQ199" s="1"/>
      <c r="HR199" s="1"/>
      <c r="HS199" s="1"/>
      <c r="HT199" s="1"/>
      <c r="HU199" s="1"/>
      <c r="HV199" s="1"/>
      <c r="HW199" s="1"/>
      <c r="HX199" s="1"/>
      <c r="HY199" s="1"/>
      <c r="HZ199" s="1"/>
      <c r="IA199" s="1"/>
      <c r="IB199" s="1"/>
      <c r="IC199" s="1"/>
      <c r="ID199" s="1"/>
      <c r="IE199" s="1"/>
      <c r="IF199" s="1"/>
      <c r="IG199" s="1"/>
      <c r="IH199" s="1"/>
      <c r="II199" s="1"/>
    </row>
    <row r="200" spans="1:244" s="4" customFormat="1" x14ac:dyDescent="0.2">
      <c r="A200" s="44" t="s">
        <v>329</v>
      </c>
      <c r="B200" s="21" t="s">
        <v>264</v>
      </c>
      <c r="C200" s="27"/>
      <c r="D200" s="14" t="s">
        <v>58</v>
      </c>
      <c r="E200" s="114">
        <v>500</v>
      </c>
      <c r="F200" s="13">
        <f t="shared" si="17"/>
        <v>0</v>
      </c>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c r="EX200" s="1"/>
      <c r="EY200" s="1"/>
      <c r="EZ200" s="1"/>
      <c r="FA200" s="1"/>
      <c r="FB200" s="1"/>
      <c r="FC200" s="1"/>
      <c r="FD200" s="1"/>
      <c r="FE200" s="1"/>
      <c r="FF200" s="1"/>
      <c r="FG200" s="1"/>
      <c r="FH200" s="1"/>
      <c r="FI200" s="1"/>
      <c r="FJ200" s="1"/>
      <c r="FK200" s="1"/>
      <c r="FL200" s="1"/>
      <c r="FM200" s="1"/>
      <c r="FN200" s="1"/>
      <c r="FO200" s="1"/>
      <c r="FP200" s="1"/>
      <c r="FQ200" s="1"/>
      <c r="FR200" s="1"/>
      <c r="FS200" s="1"/>
      <c r="FT200" s="1"/>
      <c r="FU200" s="1"/>
      <c r="FV200" s="1"/>
      <c r="FW200" s="1"/>
      <c r="FX200" s="1"/>
      <c r="FY200" s="1"/>
      <c r="FZ200" s="1"/>
      <c r="GA200" s="1"/>
      <c r="GB200" s="1"/>
      <c r="GC200" s="1"/>
      <c r="GD200" s="1"/>
      <c r="GE200" s="1"/>
      <c r="GF200" s="1"/>
      <c r="GG200" s="1"/>
      <c r="GH200" s="1"/>
      <c r="GI200" s="1"/>
      <c r="GJ200" s="1"/>
      <c r="GK200" s="1"/>
      <c r="GL200" s="1"/>
      <c r="GM200" s="1"/>
      <c r="GN200" s="1"/>
      <c r="GO200" s="1"/>
      <c r="GP200" s="1"/>
      <c r="GQ200" s="1"/>
      <c r="GR200" s="1"/>
      <c r="GS200" s="1"/>
      <c r="GT200" s="1"/>
      <c r="GU200" s="1"/>
      <c r="GV200" s="1"/>
      <c r="GW200" s="1"/>
      <c r="GX200" s="1"/>
      <c r="GY200" s="1"/>
      <c r="GZ200" s="1"/>
      <c r="HA200" s="1"/>
      <c r="HB200" s="1"/>
      <c r="HC200" s="1"/>
      <c r="HD200" s="1"/>
      <c r="HE200" s="1"/>
      <c r="HF200" s="1"/>
      <c r="HG200" s="1"/>
      <c r="HH200" s="1"/>
      <c r="HI200" s="1"/>
      <c r="HJ200" s="1"/>
      <c r="HK200" s="1"/>
      <c r="HL200" s="1"/>
      <c r="HM200" s="1"/>
      <c r="HN200" s="1"/>
      <c r="HO200" s="1"/>
      <c r="HP200" s="1"/>
      <c r="HQ200" s="1"/>
      <c r="HR200" s="1"/>
      <c r="HS200" s="1"/>
      <c r="HT200" s="1"/>
      <c r="HU200" s="1"/>
      <c r="HV200" s="1"/>
      <c r="HW200" s="1"/>
      <c r="HX200" s="1"/>
      <c r="HY200" s="1"/>
      <c r="HZ200" s="1"/>
      <c r="IA200" s="1"/>
      <c r="IB200" s="1"/>
      <c r="IC200" s="1"/>
      <c r="ID200" s="1"/>
      <c r="IE200" s="1"/>
      <c r="IF200" s="1"/>
      <c r="IG200" s="1"/>
      <c r="IH200" s="1"/>
      <c r="II200" s="1"/>
    </row>
    <row r="201" spans="1:244" x14ac:dyDescent="0.2">
      <c r="A201" s="44" t="s">
        <v>39</v>
      </c>
      <c r="B201" s="21" t="s">
        <v>23</v>
      </c>
      <c r="C201" s="27"/>
      <c r="D201" s="14" t="s">
        <v>58</v>
      </c>
      <c r="E201" s="114">
        <v>243</v>
      </c>
      <c r="F201" s="13">
        <f t="shared" si="17"/>
        <v>0</v>
      </c>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c r="DI201" s="4"/>
      <c r="DJ201" s="4"/>
      <c r="DK201" s="4"/>
      <c r="DL201" s="4"/>
      <c r="DM201" s="4"/>
      <c r="DN201" s="4"/>
      <c r="DO201" s="4"/>
      <c r="DP201" s="4"/>
      <c r="DQ201" s="4"/>
      <c r="DR201" s="4"/>
      <c r="DS201" s="4"/>
      <c r="DT201" s="4"/>
      <c r="DU201" s="4"/>
      <c r="DV201" s="4"/>
      <c r="DW201" s="4"/>
      <c r="DX201" s="4"/>
      <c r="DY201" s="4"/>
      <c r="DZ201" s="4"/>
      <c r="EA201" s="4"/>
      <c r="EB201" s="4"/>
      <c r="EC201" s="4"/>
      <c r="ED201" s="4"/>
      <c r="EE201" s="4"/>
      <c r="EF201" s="4"/>
      <c r="EG201" s="4"/>
      <c r="EH201" s="4"/>
      <c r="EI201" s="4"/>
      <c r="EJ201" s="4"/>
      <c r="EK201" s="4"/>
      <c r="EL201" s="4"/>
      <c r="EM201" s="4"/>
      <c r="EN201" s="4"/>
      <c r="EO201" s="4"/>
      <c r="EP201" s="4"/>
      <c r="EQ201" s="4"/>
      <c r="ER201" s="4"/>
      <c r="ES201" s="4"/>
      <c r="ET201" s="4"/>
      <c r="EU201" s="4"/>
      <c r="EV201" s="4"/>
      <c r="EW201" s="4"/>
      <c r="EX201" s="4"/>
      <c r="EY201" s="4"/>
      <c r="EZ201" s="4"/>
      <c r="FA201" s="4"/>
      <c r="FB201" s="4"/>
      <c r="FC201" s="4"/>
      <c r="FD201" s="4"/>
      <c r="FE201" s="4"/>
      <c r="FF201" s="4"/>
      <c r="FG201" s="4"/>
      <c r="FH201" s="4"/>
      <c r="FI201" s="4"/>
      <c r="FJ201" s="4"/>
      <c r="FK201" s="4"/>
      <c r="FL201" s="4"/>
      <c r="FM201" s="4"/>
      <c r="FN201" s="4"/>
      <c r="FO201" s="4"/>
      <c r="FP201" s="4"/>
      <c r="FQ201" s="4"/>
      <c r="FR201" s="4"/>
      <c r="FS201" s="4"/>
      <c r="FT201" s="4"/>
      <c r="FU201" s="4"/>
      <c r="FV201" s="4"/>
      <c r="FW201" s="4"/>
      <c r="FX201" s="4"/>
      <c r="FY201" s="4"/>
      <c r="FZ201" s="4"/>
      <c r="GA201" s="4"/>
      <c r="GB201" s="4"/>
      <c r="GC201" s="4"/>
      <c r="GD201" s="4"/>
      <c r="GE201" s="4"/>
      <c r="GF201" s="4"/>
      <c r="GG201" s="4"/>
      <c r="GH201" s="4"/>
      <c r="GI201" s="4"/>
      <c r="GJ201" s="4"/>
      <c r="GK201" s="4"/>
      <c r="GL201" s="4"/>
      <c r="GM201" s="4"/>
      <c r="GN201" s="4"/>
      <c r="GO201" s="4"/>
      <c r="GP201" s="4"/>
      <c r="GQ201" s="4"/>
      <c r="GR201" s="4"/>
      <c r="GS201" s="4"/>
      <c r="GT201" s="4"/>
      <c r="GU201" s="4"/>
      <c r="GV201" s="4"/>
      <c r="GW201" s="4"/>
      <c r="GX201" s="4"/>
      <c r="GY201" s="4"/>
      <c r="GZ201" s="4"/>
      <c r="HA201" s="4"/>
      <c r="HB201" s="4"/>
      <c r="HC201" s="4"/>
      <c r="HD201" s="4"/>
      <c r="HE201" s="4"/>
      <c r="HF201" s="4"/>
      <c r="HG201" s="4"/>
      <c r="HH201" s="4"/>
      <c r="HI201" s="4"/>
      <c r="HJ201" s="4"/>
      <c r="HK201" s="4"/>
      <c r="HL201" s="4"/>
      <c r="HM201" s="4"/>
      <c r="HN201" s="4"/>
      <c r="HO201" s="4"/>
      <c r="HP201" s="4"/>
      <c r="HQ201" s="4"/>
      <c r="HR201" s="4"/>
      <c r="HS201" s="4"/>
      <c r="HT201" s="4"/>
      <c r="HU201" s="4"/>
      <c r="HV201" s="4"/>
      <c r="HW201" s="4"/>
      <c r="HX201" s="4"/>
      <c r="HY201" s="4"/>
      <c r="HZ201" s="4"/>
      <c r="IA201" s="4"/>
      <c r="IB201" s="4"/>
      <c r="IC201" s="4"/>
      <c r="ID201" s="4"/>
      <c r="IE201" s="4"/>
      <c r="IF201" s="4"/>
      <c r="IG201" s="4"/>
      <c r="IH201" s="4"/>
      <c r="II201" s="4"/>
    </row>
    <row r="202" spans="1:244" x14ac:dyDescent="0.2">
      <c r="A202" s="44" t="s">
        <v>40</v>
      </c>
      <c r="B202" s="21" t="s">
        <v>24</v>
      </c>
      <c r="C202" s="27"/>
      <c r="D202" s="14" t="s">
        <v>58</v>
      </c>
      <c r="E202" s="114">
        <v>368</v>
      </c>
      <c r="F202" s="13">
        <f t="shared" si="17"/>
        <v>0</v>
      </c>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c r="DI202" s="4"/>
      <c r="DJ202" s="4"/>
      <c r="DK202" s="4"/>
      <c r="DL202" s="4"/>
      <c r="DM202" s="4"/>
      <c r="DN202" s="4"/>
      <c r="DO202" s="4"/>
      <c r="DP202" s="4"/>
      <c r="DQ202" s="4"/>
      <c r="DR202" s="4"/>
      <c r="DS202" s="4"/>
      <c r="DT202" s="4"/>
      <c r="DU202" s="4"/>
      <c r="DV202" s="4"/>
      <c r="DW202" s="4"/>
      <c r="DX202" s="4"/>
      <c r="DY202" s="4"/>
      <c r="DZ202" s="4"/>
      <c r="EA202" s="4"/>
      <c r="EB202" s="4"/>
      <c r="EC202" s="4"/>
      <c r="ED202" s="4"/>
      <c r="EE202" s="4"/>
      <c r="EF202" s="4"/>
      <c r="EG202" s="4"/>
      <c r="EH202" s="4"/>
      <c r="EI202" s="4"/>
      <c r="EJ202" s="4"/>
      <c r="EK202" s="4"/>
      <c r="EL202" s="4"/>
      <c r="EM202" s="4"/>
      <c r="EN202" s="4"/>
      <c r="EO202" s="4"/>
      <c r="EP202" s="4"/>
      <c r="EQ202" s="4"/>
      <c r="ER202" s="4"/>
      <c r="ES202" s="4"/>
      <c r="ET202" s="4"/>
      <c r="EU202" s="4"/>
      <c r="EV202" s="4"/>
      <c r="EW202" s="4"/>
      <c r="EX202" s="4"/>
      <c r="EY202" s="4"/>
      <c r="EZ202" s="4"/>
      <c r="FA202" s="4"/>
      <c r="FB202" s="4"/>
      <c r="FC202" s="4"/>
      <c r="FD202" s="4"/>
      <c r="FE202" s="4"/>
      <c r="FF202" s="4"/>
      <c r="FG202" s="4"/>
      <c r="FH202" s="4"/>
      <c r="FI202" s="4"/>
      <c r="FJ202" s="4"/>
      <c r="FK202" s="4"/>
      <c r="FL202" s="4"/>
      <c r="FM202" s="4"/>
      <c r="FN202" s="4"/>
      <c r="FO202" s="4"/>
      <c r="FP202" s="4"/>
      <c r="FQ202" s="4"/>
      <c r="FR202" s="4"/>
      <c r="FS202" s="4"/>
      <c r="FT202" s="4"/>
      <c r="FU202" s="4"/>
      <c r="FV202" s="4"/>
      <c r="FW202" s="4"/>
      <c r="FX202" s="4"/>
      <c r="FY202" s="4"/>
      <c r="FZ202" s="4"/>
      <c r="GA202" s="4"/>
      <c r="GB202" s="4"/>
      <c r="GC202" s="4"/>
      <c r="GD202" s="4"/>
      <c r="GE202" s="4"/>
      <c r="GF202" s="4"/>
      <c r="GG202" s="4"/>
      <c r="GH202" s="4"/>
      <c r="GI202" s="4"/>
      <c r="GJ202" s="4"/>
      <c r="GK202" s="4"/>
      <c r="GL202" s="4"/>
      <c r="GM202" s="4"/>
      <c r="GN202" s="4"/>
      <c r="GO202" s="4"/>
      <c r="GP202" s="4"/>
      <c r="GQ202" s="4"/>
      <c r="GR202" s="4"/>
      <c r="GS202" s="4"/>
      <c r="GT202" s="4"/>
      <c r="GU202" s="4"/>
      <c r="GV202" s="4"/>
      <c r="GW202" s="4"/>
      <c r="GX202" s="4"/>
      <c r="GY202" s="4"/>
      <c r="GZ202" s="4"/>
      <c r="HA202" s="4"/>
      <c r="HB202" s="4"/>
      <c r="HC202" s="4"/>
      <c r="HD202" s="4"/>
      <c r="HE202" s="4"/>
      <c r="HF202" s="4"/>
      <c r="HG202" s="4"/>
      <c r="HH202" s="4"/>
      <c r="HI202" s="4"/>
      <c r="HJ202" s="4"/>
      <c r="HK202" s="4"/>
      <c r="HL202" s="4"/>
      <c r="HM202" s="4"/>
      <c r="HN202" s="4"/>
      <c r="HO202" s="4"/>
      <c r="HP202" s="4"/>
      <c r="HQ202" s="4"/>
      <c r="HR202" s="4"/>
      <c r="HS202" s="4"/>
      <c r="HT202" s="4"/>
      <c r="HU202" s="4"/>
      <c r="HV202" s="4"/>
      <c r="HW202" s="4"/>
      <c r="HX202" s="4"/>
      <c r="HY202" s="4"/>
      <c r="HZ202" s="4"/>
      <c r="IA202" s="4"/>
      <c r="IB202" s="4"/>
      <c r="IC202" s="4"/>
      <c r="ID202" s="4"/>
      <c r="IE202" s="4"/>
      <c r="IF202" s="4"/>
      <c r="IG202" s="4"/>
      <c r="IH202" s="4"/>
      <c r="II202" s="4"/>
    </row>
    <row r="203" spans="1:244" ht="12.75" customHeight="1" x14ac:dyDescent="0.2">
      <c r="A203" s="44" t="s">
        <v>330</v>
      </c>
      <c r="B203" s="21" t="s">
        <v>213</v>
      </c>
      <c r="C203" s="27"/>
      <c r="D203" s="14" t="s">
        <v>253</v>
      </c>
      <c r="E203" s="114">
        <v>3133</v>
      </c>
      <c r="F203" s="13">
        <f t="shared" si="17"/>
        <v>0</v>
      </c>
    </row>
    <row r="204" spans="1:244" ht="20.100000000000001" customHeight="1" thickBot="1" x14ac:dyDescent="0.25">
      <c r="A204" s="23" t="s">
        <v>137</v>
      </c>
      <c r="B204" s="24" t="s">
        <v>28</v>
      </c>
      <c r="C204" s="47"/>
      <c r="D204" s="47"/>
      <c r="E204" s="111"/>
      <c r="F204" s="26"/>
    </row>
    <row r="205" spans="1:244" ht="57" customHeight="1" x14ac:dyDescent="0.2">
      <c r="A205" s="17" t="s">
        <v>266</v>
      </c>
      <c r="B205" s="21" t="s">
        <v>282</v>
      </c>
      <c r="C205" s="27"/>
      <c r="D205" s="33" t="s">
        <v>252</v>
      </c>
      <c r="E205" s="117">
        <v>4835</v>
      </c>
      <c r="F205" s="13">
        <f t="shared" ref="F205:F208" si="18">C205*E205</f>
        <v>0</v>
      </c>
    </row>
    <row r="206" spans="1:244" ht="63.75" x14ac:dyDescent="0.2">
      <c r="A206" s="17" t="s">
        <v>331</v>
      </c>
      <c r="B206" s="21" t="s">
        <v>417</v>
      </c>
      <c r="C206" s="27"/>
      <c r="D206" s="33" t="s">
        <v>252</v>
      </c>
      <c r="E206" s="113">
        <v>6253</v>
      </c>
      <c r="F206" s="13">
        <f t="shared" si="18"/>
        <v>0</v>
      </c>
    </row>
    <row r="207" spans="1:244" ht="76.5" x14ac:dyDescent="0.2">
      <c r="A207" s="17" t="s">
        <v>332</v>
      </c>
      <c r="B207" s="21" t="s">
        <v>418</v>
      </c>
      <c r="C207" s="27"/>
      <c r="D207" s="33" t="s">
        <v>252</v>
      </c>
      <c r="E207" s="114">
        <v>6785</v>
      </c>
      <c r="F207" s="13">
        <f t="shared" si="18"/>
        <v>0</v>
      </c>
    </row>
    <row r="208" spans="1:244" x14ac:dyDescent="0.2">
      <c r="A208" s="17" t="s">
        <v>214</v>
      </c>
      <c r="B208" s="48" t="s">
        <v>354</v>
      </c>
      <c r="C208" s="49"/>
      <c r="D208" s="33" t="s">
        <v>252</v>
      </c>
      <c r="E208" s="114">
        <v>532</v>
      </c>
      <c r="F208" s="13">
        <f t="shared" si="18"/>
        <v>0</v>
      </c>
    </row>
    <row r="209" spans="1:6" ht="20.100000000000001" customHeight="1" thickBot="1" x14ac:dyDescent="0.25">
      <c r="A209" s="23" t="s">
        <v>138</v>
      </c>
      <c r="B209" s="24" t="s">
        <v>25</v>
      </c>
      <c r="C209" s="24"/>
      <c r="D209" s="24"/>
      <c r="E209" s="120"/>
      <c r="F209" s="41"/>
    </row>
    <row r="210" spans="1:6" x14ac:dyDescent="0.2">
      <c r="A210" s="50"/>
      <c r="B210" s="51" t="s">
        <v>221</v>
      </c>
      <c r="C210" s="52"/>
      <c r="D210" s="52" t="s">
        <v>58</v>
      </c>
      <c r="E210" s="121"/>
      <c r="F210" s="13">
        <f>C210*E210</f>
        <v>0</v>
      </c>
    </row>
    <row r="211" spans="1:6" x14ac:dyDescent="0.2">
      <c r="A211" s="50"/>
      <c r="B211" s="51" t="s">
        <v>222</v>
      </c>
      <c r="C211" s="52"/>
      <c r="D211" s="52" t="s">
        <v>58</v>
      </c>
      <c r="E211" s="121"/>
      <c r="F211" s="13">
        <f t="shared" ref="F211:F217" si="19">C211*E211</f>
        <v>0</v>
      </c>
    </row>
    <row r="212" spans="1:6" x14ac:dyDescent="0.2">
      <c r="A212" s="50"/>
      <c r="B212" s="51" t="s">
        <v>223</v>
      </c>
      <c r="C212" s="52"/>
      <c r="D212" s="52" t="s">
        <v>58</v>
      </c>
      <c r="E212" s="121"/>
      <c r="F212" s="13">
        <f t="shared" si="19"/>
        <v>0</v>
      </c>
    </row>
    <row r="213" spans="1:6" x14ac:dyDescent="0.2">
      <c r="A213" s="50"/>
      <c r="B213" s="51" t="s">
        <v>224</v>
      </c>
      <c r="C213" s="52"/>
      <c r="D213" s="52" t="s">
        <v>58</v>
      </c>
      <c r="E213" s="121"/>
      <c r="F213" s="13">
        <f t="shared" si="19"/>
        <v>0</v>
      </c>
    </row>
    <row r="214" spans="1:6" x14ac:dyDescent="0.2">
      <c r="A214" s="50"/>
      <c r="B214" s="51"/>
      <c r="C214" s="52"/>
      <c r="D214" s="52" t="s">
        <v>58</v>
      </c>
      <c r="E214" s="121"/>
      <c r="F214" s="13">
        <f t="shared" si="19"/>
        <v>0</v>
      </c>
    </row>
    <row r="215" spans="1:6" x14ac:dyDescent="0.2">
      <c r="A215" s="53"/>
      <c r="B215" s="54"/>
      <c r="C215" s="49"/>
      <c r="D215" s="52" t="s">
        <v>58</v>
      </c>
      <c r="E215" s="55"/>
      <c r="F215" s="13">
        <f t="shared" si="19"/>
        <v>0</v>
      </c>
    </row>
    <row r="216" spans="1:6" x14ac:dyDescent="0.2">
      <c r="A216" s="53"/>
      <c r="B216" s="54"/>
      <c r="C216" s="49"/>
      <c r="D216" s="52" t="s">
        <v>58</v>
      </c>
      <c r="E216" s="55"/>
      <c r="F216" s="13">
        <f t="shared" si="19"/>
        <v>0</v>
      </c>
    </row>
    <row r="217" spans="1:6" x14ac:dyDescent="0.2">
      <c r="A217" s="53"/>
      <c r="B217" s="54"/>
      <c r="C217" s="49"/>
      <c r="D217" s="52" t="s">
        <v>58</v>
      </c>
      <c r="E217" s="55"/>
      <c r="F217" s="13">
        <f t="shared" si="19"/>
        <v>0</v>
      </c>
    </row>
    <row r="218" spans="1:6" ht="20.100000000000001" customHeight="1" thickBot="1" x14ac:dyDescent="0.25">
      <c r="A218" s="56" t="s">
        <v>143</v>
      </c>
      <c r="B218" s="24" t="s">
        <v>146</v>
      </c>
      <c r="C218" s="25"/>
      <c r="D218" s="25"/>
      <c r="E218" s="109"/>
      <c r="F218" s="26"/>
    </row>
    <row r="219" spans="1:6" x14ac:dyDescent="0.2">
      <c r="A219" s="57" t="s">
        <v>142</v>
      </c>
      <c r="B219" s="58" t="s">
        <v>215</v>
      </c>
      <c r="C219" s="59"/>
      <c r="D219" s="59"/>
      <c r="E219" s="122"/>
      <c r="F219" s="12" t="e">
        <f>#REF!</f>
        <v>#REF!</v>
      </c>
    </row>
    <row r="220" spans="1:6" x14ac:dyDescent="0.2">
      <c r="A220" s="60" t="s">
        <v>260</v>
      </c>
      <c r="B220" s="61" t="s">
        <v>216</v>
      </c>
      <c r="C220" s="62"/>
      <c r="D220" s="62"/>
      <c r="E220" s="123"/>
      <c r="F220" s="63">
        <f>SUM(F4:F217)</f>
        <v>0</v>
      </c>
    </row>
    <row r="221" spans="1:6" x14ac:dyDescent="0.2">
      <c r="A221" s="64"/>
      <c r="B221" s="65" t="s">
        <v>26</v>
      </c>
      <c r="C221" s="66"/>
      <c r="D221" s="66"/>
      <c r="E221" s="124"/>
      <c r="F221" s="67" t="e">
        <f>SUM(F219:F220)</f>
        <v>#REF!</v>
      </c>
    </row>
    <row r="222" spans="1:6" x14ac:dyDescent="0.2">
      <c r="A222" s="68"/>
      <c r="B222" s="69" t="s">
        <v>147</v>
      </c>
      <c r="C222" s="70"/>
      <c r="D222" s="71" t="s">
        <v>58</v>
      </c>
      <c r="E222" s="125">
        <v>0</v>
      </c>
      <c r="F222" s="72">
        <f>E222*C222</f>
        <v>0</v>
      </c>
    </row>
    <row r="223" spans="1:6" x14ac:dyDescent="0.2">
      <c r="A223" s="64"/>
      <c r="B223" s="65" t="s">
        <v>148</v>
      </c>
      <c r="C223" s="73"/>
      <c r="D223" s="73"/>
      <c r="E223" s="124"/>
      <c r="F223" s="67" t="e">
        <f>F221-F222</f>
        <v>#REF!</v>
      </c>
    </row>
    <row r="224" spans="1:6" s="6" customFormat="1" ht="13.5" thickBot="1" x14ac:dyDescent="0.25">
      <c r="A224" s="74" t="s">
        <v>156</v>
      </c>
      <c r="B224" s="75" t="s">
        <v>280</v>
      </c>
      <c r="C224" s="70"/>
      <c r="D224" s="76" t="s">
        <v>58</v>
      </c>
      <c r="E224" s="77" t="e">
        <f>#REF!</f>
        <v>#REF!</v>
      </c>
      <c r="F224" s="77" t="e">
        <f>E224</f>
        <v>#REF!</v>
      </c>
    </row>
    <row r="225" spans="1:6" ht="13.5" thickBot="1" x14ac:dyDescent="0.25">
      <c r="A225" s="78"/>
      <c r="B225" s="79" t="s">
        <v>152</v>
      </c>
      <c r="C225" s="80"/>
      <c r="D225" s="80"/>
      <c r="E225" s="108"/>
      <c r="F225" s="22" t="e">
        <f>F223+F224</f>
        <v>#REF!</v>
      </c>
    </row>
    <row r="226" spans="1:6" ht="20.100000000000001" customHeight="1" thickBot="1" x14ac:dyDescent="0.25">
      <c r="A226" s="23" t="s">
        <v>144</v>
      </c>
      <c r="B226" s="24" t="s">
        <v>46</v>
      </c>
      <c r="C226" s="24"/>
      <c r="D226" s="24"/>
      <c r="E226" s="120"/>
      <c r="F226" s="41"/>
    </row>
    <row r="227" spans="1:6" x14ac:dyDescent="0.2">
      <c r="A227" s="50"/>
      <c r="B227" s="51" t="s">
        <v>149</v>
      </c>
      <c r="C227" s="52"/>
      <c r="D227" s="52" t="s">
        <v>58</v>
      </c>
      <c r="E227" s="121"/>
      <c r="F227" s="13">
        <f>C227*E227</f>
        <v>0</v>
      </c>
    </row>
    <row r="228" spans="1:6" ht="25.5" x14ac:dyDescent="0.2">
      <c r="A228" s="53"/>
      <c r="B228" s="54" t="s">
        <v>47</v>
      </c>
      <c r="C228" s="52"/>
      <c r="D228" s="52" t="s">
        <v>145</v>
      </c>
      <c r="E228" s="55">
        <v>3</v>
      </c>
      <c r="F228" s="13">
        <f t="shared" ref="F228:F230" si="20">C228*E228</f>
        <v>0</v>
      </c>
    </row>
    <row r="229" spans="1:6" x14ac:dyDescent="0.2">
      <c r="A229" s="53"/>
      <c r="B229" s="54" t="s">
        <v>150</v>
      </c>
      <c r="C229" s="52"/>
      <c r="D229" s="52" t="s">
        <v>58</v>
      </c>
      <c r="E229" s="55"/>
      <c r="F229" s="13">
        <f t="shared" si="20"/>
        <v>0</v>
      </c>
    </row>
    <row r="230" spans="1:6" x14ac:dyDescent="0.2">
      <c r="A230" s="53"/>
      <c r="B230" s="54"/>
      <c r="C230" s="52"/>
      <c r="D230" s="52"/>
      <c r="E230" s="55"/>
      <c r="F230" s="13">
        <f t="shared" si="20"/>
        <v>0</v>
      </c>
    </row>
    <row r="231" spans="1:6" x14ac:dyDescent="0.2">
      <c r="A231" s="53"/>
      <c r="B231" s="54"/>
      <c r="C231" s="52"/>
      <c r="D231" s="52"/>
      <c r="E231" s="55"/>
      <c r="F231" s="13">
        <f>C231*E231</f>
        <v>0</v>
      </c>
    </row>
    <row r="232" spans="1:6" ht="13.5" thickBot="1" x14ac:dyDescent="0.25">
      <c r="A232" s="34"/>
      <c r="B232" s="81" t="s">
        <v>151</v>
      </c>
      <c r="C232" s="82"/>
      <c r="D232" s="82"/>
      <c r="E232" s="126"/>
      <c r="F232" s="83">
        <f>SUM(F227:F231)</f>
        <v>0</v>
      </c>
    </row>
    <row r="233" spans="1:6" ht="13.5" thickBot="1" x14ac:dyDescent="0.25">
      <c r="A233" s="78"/>
      <c r="B233" s="79" t="s">
        <v>153</v>
      </c>
      <c r="C233" s="80"/>
      <c r="D233" s="80"/>
      <c r="E233" s="127"/>
      <c r="F233" s="22" t="e">
        <f>SUM(F225,F232)</f>
        <v>#REF!</v>
      </c>
    </row>
    <row r="234" spans="1:6" x14ac:dyDescent="0.2">
      <c r="A234" s="84"/>
      <c r="B234" s="85"/>
      <c r="C234" s="86"/>
      <c r="D234" s="86"/>
      <c r="E234" s="128"/>
      <c r="F234" s="85"/>
    </row>
  </sheetData>
  <mergeCells count="2">
    <mergeCell ref="A2:F2"/>
    <mergeCell ref="A1:B1"/>
  </mergeCells>
  <phoneticPr fontId="3" type="noConversion"/>
  <printOptions horizontalCentered="1"/>
  <pageMargins left="0.375" right="0.375" top="0.5" bottom="0.5" header="0.25" footer="0.25"/>
  <pageSetup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XS4UZTCD5CKE-1104272773-10337</_dlc_DocId>
    <_dlc_DocIdUrl xmlns="9c25563e-53e4-4b7d-84b0-32ec12a2ce19">
      <Url>http://coop.hgac.net/bs/_layouts/15/DocIdRedir.aspx?ID=XS4UZTCD5CKE-1104272773-10337</Url>
      <Description>XS4UZTCD5CKE-1104272773-10337</Description>
    </_dlc_DocIdUrl>
  </documentManagement>
</p:properties>
</file>

<file path=customXml/itemProps1.xml><?xml version="1.0" encoding="utf-8"?>
<ds:datastoreItem xmlns:ds="http://schemas.openxmlformats.org/officeDocument/2006/customXml" ds:itemID="{D12783C7-866E-4073-9DB9-14F0B79BCB08}"/>
</file>

<file path=customXml/itemProps2.xml><?xml version="1.0" encoding="utf-8"?>
<ds:datastoreItem xmlns:ds="http://schemas.openxmlformats.org/officeDocument/2006/customXml" ds:itemID="{6C74F991-345D-43E4-9E42-F1AFC7D88FAB}"/>
</file>

<file path=customXml/itemProps3.xml><?xml version="1.0" encoding="utf-8"?>
<ds:datastoreItem xmlns:ds="http://schemas.openxmlformats.org/officeDocument/2006/customXml" ds:itemID="{C34D37E9-29B7-4B53-B048-694F87826F30}"/>
</file>

<file path=customXml/itemProps4.xml><?xml version="1.0" encoding="utf-8"?>
<ds:datastoreItem xmlns:ds="http://schemas.openxmlformats.org/officeDocument/2006/customXml" ds:itemID="{52E67AB0-470D-4E39-995F-5E2663EB428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2018-02-02T16:44:03Z</cp:lastPrinted>
  <dcterms:created xsi:type="dcterms:W3CDTF">2010-03-23T20:36:06Z</dcterms:created>
  <dcterms:modified xsi:type="dcterms:W3CDTF">2019-07-18T14:05:47Z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c443fd8d-2511-4b12-9fe6-700059ceb981</vt:lpwstr>
  </property>
</Properties>
</file>