
<file path=[Content_Types].xml><?xml version="1.0" encoding="utf-8"?>
<Types xmlns="http://schemas.openxmlformats.org/package/2006/content-types">
  <Default Extension="png" ContentType="image/png"/>
  <Default Extension="bmp" ContentType="image/bmp"/>
  <Default Extension="pdf" ContentType="application/pdf"/>
  <Default Extension="rels" ContentType="application/vnd.openxmlformats-package.relationships+xml"/>
  <Default Extension="jpeg" ContentType="image/jpg"/>
  <Default Extension="mov" ContentType="application/movie"/>
  <Default Extension="xml" ContentType="application/xml"/>
  <Default Extension="gif" ContentType="image/gif"/>
  <Default Extension="tif" ContentType="image/tif"/>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officeDocument" Target="xl/workbook.xml"/><Relationship Id="rId2" Type="http://schemas.openxmlformats.org/officeDocument/2006/relationships/extended-properties" Target="docProps/app.xml"/><Relationship Id="rId1" Type="http://schemas.openxmlformats.org/package/2006/relationships/metadata/core-properties" Target="docProps/core.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Cover" sheetId="1" r:id="rId4"/>
    <sheet name="Form A" sheetId="2" r:id="rId5"/>
    <sheet name="Form B" sheetId="3" r:id="rId6"/>
    <sheet name="Form C" sheetId="4" r:id="rId7"/>
    <sheet name="Form D" sheetId="5" r:id="rId8"/>
    <sheet name="Form E" sheetId="6" r:id="rId9"/>
    <sheet name="Form H" sheetId="7" r:id="rId10"/>
    <sheet name="W-9" sheetId="8" r:id="rId11"/>
    <sheet name="CIQ" sheetId="9" r:id="rId12"/>
    <sheet name="1295" sheetId="10" r:id="rId13"/>
    <sheet name="HB89" sheetId="11" r:id="rId14"/>
    <sheet name="CCI" sheetId="12" r:id="rId15"/>
  </sheets>
</workbook>
</file>

<file path=xl/sharedStrings.xml><?xml version="1.0" encoding="utf-8"?>
<sst xmlns="http://schemas.openxmlformats.org/spreadsheetml/2006/main" uniqueCount="462">
  <si>
    <r>
      <rPr>
        <b val="1"/>
        <sz val="14"/>
        <color indexed="8"/>
        <rFont val="Times New Roman"/>
      </rPr>
      <t xml:space="preserve">SECTION C - H-GAC FORMS
</t>
    </r>
    <r>
      <rPr>
        <sz val="9"/>
        <color indexed="8"/>
        <rFont val="Times New Roman"/>
      </rPr>
      <t>(Rev 03/21/2017)</t>
    </r>
  </si>
  <si>
    <t>For Use In Responding To Competitive Bid And Proposal Invitations</t>
  </si>
  <si>
    <t>Invitation No.:</t>
  </si>
  <si>
    <t>FL03-21</t>
  </si>
  <si>
    <t>Title:</t>
  </si>
  <si>
    <t>Fleet Services Equipment</t>
  </si>
  <si>
    <t>This Section contains the following H-GAC Forms (Reference the separate worksheets within this document)</t>
  </si>
  <si>
    <t>FORM</t>
  </si>
  <si>
    <t>DESCRIPTION</t>
  </si>
  <si>
    <t>Form-A</t>
  </si>
  <si>
    <t>Offeror Identification and Authorized Signatory</t>
  </si>
  <si>
    <t>Form-B</t>
  </si>
  <si>
    <t>Historically Underutilized Business Enterprises</t>
  </si>
  <si>
    <t>Form-C</t>
  </si>
  <si>
    <t>Response Checklist</t>
  </si>
  <si>
    <t>Form-D</t>
  </si>
  <si>
    <t>Offered Items Pricing</t>
  </si>
  <si>
    <t>Form-E</t>
  </si>
  <si>
    <t>Published Options</t>
  </si>
  <si>
    <t>Form-H</t>
  </si>
  <si>
    <t>Service and Marketing Plan</t>
  </si>
  <si>
    <t>Form W-9</t>
  </si>
  <si>
    <t>Request for Taxpayer Identification Number and Certification</t>
  </si>
  <si>
    <t>Form CIQ</t>
  </si>
  <si>
    <t>Conflict of Interest Questionnaire</t>
  </si>
  <si>
    <t>Form 1295</t>
  </si>
  <si>
    <t>Certificate of Interested Parties</t>
  </si>
  <si>
    <t>HB89</t>
  </si>
  <si>
    <t xml:space="preserve">Prohibition on Contracts with Companies Boycotting Israel </t>
  </si>
  <si>
    <t>CCI</t>
  </si>
  <si>
    <t xml:space="preserve">Contractor Contact Information </t>
  </si>
  <si>
    <r>
      <rPr>
        <sz val="10"/>
        <color indexed="8"/>
        <rFont val="Times New Roman"/>
      </rPr>
      <t xml:space="preserve">These Forms are hereby made available in electronic format.  They should be copied to Offeror's computer for completion and/or printout as required.  The Forms </t>
    </r>
    <r>
      <rPr>
        <b val="1"/>
        <u val="single"/>
        <sz val="10"/>
        <color indexed="8"/>
        <rFont val="Times New Roman"/>
      </rPr>
      <t>may not</t>
    </r>
    <r>
      <rPr>
        <sz val="10"/>
        <color indexed="8"/>
        <rFont val="Times New Roman"/>
      </rPr>
      <t xml:space="preserve"> be changed or altered in any way, except as may be specified on the Forms. </t>
    </r>
    <r>
      <rPr>
        <sz val="10"/>
        <color indexed="10"/>
        <rFont val="Times New Roman"/>
      </rPr>
      <t>This document SHALL be submitted in its orginal Excel format (no PDF) with all tabbed worksheets intact.</t>
    </r>
  </si>
  <si>
    <r>
      <rPr>
        <b val="1"/>
        <sz val="10"/>
        <color indexed="8"/>
        <rFont val="Times New Roman"/>
      </rPr>
      <t xml:space="preserve">ALL </t>
    </r>
    <r>
      <rPr>
        <sz val="10"/>
        <color indexed="8"/>
        <rFont val="Times New Roman"/>
      </rPr>
      <t>completed</t>
    </r>
    <r>
      <rPr>
        <b val="1"/>
        <sz val="10"/>
        <color indexed="8"/>
        <rFont val="Times New Roman"/>
      </rPr>
      <t xml:space="preserve"> </t>
    </r>
    <r>
      <rPr>
        <sz val="10"/>
        <color indexed="8"/>
        <rFont val="Times New Roman"/>
      </rPr>
      <t>Forms</t>
    </r>
    <r>
      <rPr>
        <b val="1"/>
        <sz val="10"/>
        <color indexed="8"/>
        <rFont val="Times New Roman"/>
      </rPr>
      <t xml:space="preserve"> </t>
    </r>
    <r>
      <rPr>
        <sz val="10"/>
        <color indexed="8"/>
        <rFont val="Times New Roman"/>
      </rPr>
      <t>must also be submitted electronically on electronic media (flash/thumb drive), excepting of course for signatures.  The printed "Original" of the response will be considered as the official copy in case of any discrepancy between the electronic version and the printed Original.</t>
    </r>
  </si>
  <si>
    <t xml:space="preserve">  FORM-A: OFFEROR IDENTIFICATION &amp; AUTHORIZED SIGNATORY
(DO NOT handwrite this Form.  Information must be typed in.)</t>
  </si>
  <si>
    <t>Invitation Title:</t>
  </si>
  <si>
    <t>Offeror Company:</t>
  </si>
  <si>
    <t>FieldLogix</t>
  </si>
  <si>
    <t>(Legal name of business which will appear on contract, if awarded)</t>
  </si>
  <si>
    <t>Offeror Status:</t>
  </si>
  <si>
    <t>Response Type(1):</t>
  </si>
  <si>
    <t>X</t>
  </si>
  <si>
    <r>
      <rPr>
        <b val="1"/>
        <sz val="10"/>
        <color indexed="8"/>
        <rFont val="Times New Roman"/>
      </rPr>
      <t>Contract Signatory</t>
    </r>
    <r>
      <rPr>
        <b val="1"/>
        <sz val="10"/>
        <color indexed="10"/>
        <rFont val="Times New Roman"/>
      </rPr>
      <t>(2)</t>
    </r>
    <r>
      <rPr>
        <b val="1"/>
        <sz val="10"/>
        <color indexed="8"/>
        <rFont val="Times New Roman"/>
      </rPr>
      <t>:</t>
    </r>
  </si>
  <si>
    <t>Yukon Palmer</t>
  </si>
  <si>
    <t>President</t>
  </si>
  <si>
    <t>Mailing Address(3):</t>
  </si>
  <si>
    <t>5405 Morehouse Dr. Suite 100                               San Diego                          CA 92121</t>
  </si>
  <si>
    <t>Street/PO Box</t>
  </si>
  <si>
    <t>City</t>
  </si>
  <si>
    <t>State &amp; Zip</t>
  </si>
  <si>
    <t>Physical Address:</t>
  </si>
  <si>
    <t>Street</t>
  </si>
  <si>
    <t>Phone:</t>
  </si>
  <si>
    <t>888-803-0200 x 131</t>
  </si>
  <si>
    <t>Fax:</t>
  </si>
  <si>
    <t>858-863-4060</t>
  </si>
  <si>
    <t>Email Address:</t>
  </si>
  <si>
    <r>
      <rPr>
        <b val="1"/>
        <sz val="10"/>
        <color indexed="12"/>
        <rFont val="Times New Roman"/>
      </rPr>
      <t>yjpalmer@fieldlogix.com</t>
    </r>
  </si>
  <si>
    <t>Federal Tax ID No.:</t>
  </si>
  <si>
    <t>32-0070606</t>
  </si>
  <si>
    <t>Web Page URL:</t>
  </si>
  <si>
    <r>
      <rPr>
        <b val="1"/>
        <sz val="10"/>
        <color indexed="12"/>
        <rFont val="Times New Roman"/>
      </rPr>
      <t>https://www.fieldlogix.com</t>
    </r>
  </si>
  <si>
    <t xml:space="preserve">     (1) If Joint Offering, all parties must submit a signed Form A.  A contract will be offered to each.</t>
  </si>
  <si>
    <t xml:space="preserve">     (2) Person who will sign final contract documents if an award is made.</t>
  </si>
  <si>
    <t xml:space="preserve">     (3) Address to which final contract documents would be sent for signature.</t>
  </si>
  <si>
    <t>Member Contact Information</t>
  </si>
  <si>
    <r>
      <rPr>
        <b val="1"/>
        <sz val="10"/>
        <color indexed="8"/>
        <rFont val="Times New Roman"/>
      </rPr>
      <t>Contact Person (4):</t>
    </r>
  </si>
  <si>
    <t>Mailing Address:</t>
  </si>
  <si>
    <t>Toll Free Phone:</t>
  </si>
  <si>
    <t xml:space="preserve">     (4) Person who End Users will contact for product information and to get pricing quotes.</t>
  </si>
  <si>
    <t>The Signatory below, on behalf of Offeror:</t>
  </si>
  <si>
    <t>- Acknowledges having thoroughly reviewed the Invitation;
- Attests to having the authority to sign this response and commit Offeror to honor all requirements;
- Makes, under penalty of perjury, all required Offeror Certifications as detailed in General Terms;
- Certifies that all information provided in this Response is true and correct.</t>
  </si>
  <si>
    <r>
      <rPr>
        <b val="1"/>
        <sz val="10"/>
        <color indexed="8"/>
        <rFont val="Times New Roman"/>
      </rPr>
      <t xml:space="preserve">Signature </t>
    </r>
    <r>
      <rPr>
        <b val="1"/>
        <sz val="10"/>
        <color indexed="10"/>
        <rFont val="Times New Roman"/>
      </rPr>
      <t>(2)</t>
    </r>
    <r>
      <rPr>
        <b val="1"/>
        <sz val="10"/>
        <color indexed="8"/>
        <rFont val="Times New Roman"/>
      </rPr>
      <t>:</t>
    </r>
  </si>
  <si>
    <t>Printed Name:</t>
  </si>
  <si>
    <t>Date:</t>
  </si>
  <si>
    <t xml:space="preserve">  FORM-B:HISTORICALLY UNDERUTILIZED BUSINESS ENTERPRISES</t>
  </si>
  <si>
    <t>Invitation  No.:</t>
  </si>
  <si>
    <t>Offeror:</t>
  </si>
  <si>
    <t>HUB Status Of Offeror</t>
  </si>
  <si>
    <t xml:space="preserve">Designation(s): </t>
  </si>
  <si>
    <t>N/A</t>
  </si>
  <si>
    <r>
      <rPr>
        <b val="1"/>
        <sz val="12"/>
        <color indexed="8"/>
        <rFont val="Times New Roman"/>
      </rPr>
      <t>*</t>
    </r>
    <r>
      <rPr>
        <sz val="10"/>
        <color indexed="8"/>
        <rFont val="Times New Roman"/>
      </rPr>
      <t xml:space="preserve">Certifying/Listing Authority(s): </t>
    </r>
  </si>
  <si>
    <r>
      <rPr>
        <b val="1"/>
        <sz val="10"/>
        <color indexed="8"/>
        <rFont val="Times New Roman"/>
      </rPr>
      <t>*</t>
    </r>
    <r>
      <rPr>
        <sz val="10"/>
        <color indexed="8"/>
        <rFont val="Times New Roman"/>
      </rPr>
      <t xml:space="preserve"> </t>
    </r>
    <r>
      <rPr>
        <b val="1"/>
        <sz val="10"/>
        <color indexed="10"/>
        <rFont val="Times New Roman"/>
      </rPr>
      <t>Note</t>
    </r>
    <r>
      <rPr>
        <sz val="10"/>
        <color indexed="8"/>
        <rFont val="Times New Roman"/>
      </rPr>
      <t xml:space="preserve">:  </t>
    </r>
    <r>
      <rPr>
        <sz val="10"/>
        <color indexed="15"/>
        <rFont val="Times New Roman"/>
      </rPr>
      <t xml:space="preserve">The terms "Certified" and "Listed" as used in conjunction with HUB programs relate to the process of HUB qualification review.  Jurisdictions usually require that companies claiming HUB status be reviewed and confirmed as meeting certain minimum requirements to claim that status, and that the review and confirmation process be carried out by certain designated entities.  </t>
    </r>
  </si>
  <si>
    <t xml:space="preserve"> Members of HGACBuy are subject to various requirements relative to purchasing goods and services from Historically Underutilized Business Enterprises (HUBs)(See Note 1).  These requirements are promulgated by federal and state governmental authorities, and include measureable criteria such as "percentage of total dollars spent directed to HUBs", "number of HUB contractors used", "HUB subcontractors employed by primary contractors", etc.  These requirements are generally formalized in goal oriented programs.</t>
  </si>
  <si>
    <t>Offeror agrees to work with and assist HGACBuy members in meeting HUB targets and goals, as may be required by any rules, processes or programs they might have in place.  Such assistance may include such things as compliance with reporting requirements, provision of documentation, consideration of Certified/Listed subcontractors, provision of documented evidence that an active participatory role for a HUB entity was considered in a procurement transaction, etc.</t>
  </si>
  <si>
    <t>Accepted and Agreed By (Name):  Yukon Palmer</t>
  </si>
  <si>
    <t xml:space="preserve">Title:  </t>
  </si>
  <si>
    <t xml:space="preserve">Date:  </t>
  </si>
  <si>
    <t>Subcontracts</t>
  </si>
  <si>
    <t xml:space="preserve">On a separate sheet, list any subcontractors that would be employed in providing products or services related to this solicitation.  Include the following information for each subcontractor:
</t>
  </si>
  <si>
    <t xml:space="preserve">a. Company Name
b. Address
c. Phone number
d. Applicable HUB designation/certification (DBE, MBE, etc.)
e. Type of work subcontractor has been certified to perform as a HUB.  Firm must be certified in a North American Industry Classification System (NAISC) code applicable to the kind of work the firm would perform on the contract.
</t>
  </si>
  <si>
    <t xml:space="preserve">  FORM C - RESPONSE CHECKLIST</t>
  </si>
  <si>
    <t>This Form is provided to help insure that all required response elements have been completed and included</t>
  </si>
  <si>
    <t>This Response Includes:</t>
  </si>
  <si>
    <t>1</t>
  </si>
  <si>
    <r>
      <rPr>
        <sz val="10"/>
        <color indexed="8"/>
        <rFont val="Times New Roman"/>
      </rPr>
      <t xml:space="preserve">All H-GAC forms (HGAC Forms Packet and those included in this table below), </t>
    </r>
    <r>
      <rPr>
        <b val="1"/>
        <sz val="10"/>
        <color indexed="8"/>
        <rFont val="Times New Roman"/>
      </rPr>
      <t>completed, and signed where prompted</t>
    </r>
    <r>
      <rPr>
        <sz val="10"/>
        <color indexed="10"/>
        <rFont val="Times New Roman"/>
      </rPr>
      <t xml:space="preserve"> </t>
    </r>
  </si>
  <si>
    <t>2</t>
  </si>
  <si>
    <t>A copy of the complete submission, including all required H-GAC forms, and all required documents. The HGAC forms docment shall be unalterend except for the prompted data fields (name, pricing, etc.) and submitted in its original Excel format only (no PDF). Offeror shall not split the Forms document into its respective worksheets, but kept as a single document.</t>
  </si>
  <si>
    <t>3</t>
  </si>
  <si>
    <t>A comprehensive list of applicable priced options on Form-E</t>
  </si>
  <si>
    <t>4</t>
  </si>
  <si>
    <t xml:space="preserve">Per Section-B, for catalog line items, complete electroic copies of each catalog priced and its associated list price book/sheet </t>
  </si>
  <si>
    <t>5</t>
  </si>
  <si>
    <r>
      <rPr>
        <sz val="10"/>
        <color indexed="8"/>
        <rFont val="Times New Roman"/>
      </rPr>
      <t xml:space="preserve">A </t>
    </r>
    <r>
      <rPr>
        <b val="1"/>
        <sz val="10"/>
        <color indexed="8"/>
        <rFont val="Times New Roman"/>
      </rPr>
      <t>signed</t>
    </r>
    <r>
      <rPr>
        <sz val="10"/>
        <color indexed="8"/>
        <rFont val="Times New Roman"/>
      </rPr>
      <t xml:space="preserve"> Form-A from all entities who are party to this submission and who should be offered a contract if this submission is successful.</t>
    </r>
  </si>
  <si>
    <t>6</t>
  </si>
  <si>
    <r>
      <rPr>
        <sz val="10"/>
        <color indexed="8"/>
        <rFont val="Times New Roman"/>
      </rPr>
      <t>The required list of References.</t>
    </r>
  </si>
  <si>
    <t>7</t>
  </si>
  <si>
    <r>
      <rPr>
        <sz val="10"/>
        <color indexed="8"/>
        <rFont val="Times New Roman"/>
      </rPr>
      <t>Details of "Service Organization", including locations, hours, personnel and parts/service availability</t>
    </r>
  </si>
  <si>
    <t>8</t>
  </si>
  <si>
    <t>Complete Warranty Documentation for all products offered.</t>
  </si>
  <si>
    <t>9</t>
  </si>
  <si>
    <t>Completed Form-H (in HGAC Forms packet)</t>
  </si>
  <si>
    <t>10</t>
  </si>
  <si>
    <t>W-9 Form, completed and signed for each party to the bid.</t>
  </si>
  <si>
    <t>11</t>
  </si>
  <si>
    <r>
      <rPr>
        <sz val="10"/>
        <color indexed="8"/>
        <rFont val="Times New Roman"/>
      </rPr>
      <t xml:space="preserve">CIQ Form, completed and signed for each party to the bid.  The form and instructions for its use can be found at:  </t>
    </r>
    <r>
      <rPr>
        <u val="single"/>
        <sz val="10"/>
        <color indexed="15"/>
        <rFont val="Times New Roman"/>
      </rPr>
      <t>https://www.ethics.state.tx.us/filinginfo/conflict_forms.htm</t>
    </r>
    <r>
      <rPr>
        <sz val="10"/>
        <color indexed="8"/>
        <rFont val="Times New Roman"/>
      </rPr>
      <t xml:space="preserve"> .  </t>
    </r>
  </si>
  <si>
    <t>12</t>
  </si>
  <si>
    <r>
      <rPr>
        <sz val="10"/>
        <color indexed="8"/>
        <rFont val="Times New Roman"/>
      </rPr>
      <t xml:space="preserve">1295 Form, completed, signed for each party to the bid. The form and instructions for its use can be found at:  </t>
    </r>
    <r>
      <rPr>
        <u val="single"/>
        <sz val="10"/>
        <color indexed="15"/>
        <rFont val="Times New Roman"/>
      </rPr>
      <t>https://www.ethics.state.tx.us/whatsnew/elf_info_form1295.htm</t>
    </r>
    <r>
      <rPr>
        <sz val="10"/>
        <color indexed="8"/>
        <rFont val="Times New Roman"/>
      </rPr>
      <t xml:space="preserve"> .  </t>
    </r>
  </si>
  <si>
    <t>13</t>
  </si>
  <si>
    <t>HB 89 Form for each party to the bid, completed and signed.</t>
  </si>
  <si>
    <t>14</t>
  </si>
  <si>
    <t>Contractor Contact Information form for each party to the bid, completed and signed.</t>
  </si>
  <si>
    <t xml:space="preserve">FORM-D: OFFERED ITEMS PRICING                                               </t>
  </si>
  <si>
    <t xml:space="preserve">INSTRUCTIONS: Fill in unshaded data fields areas only.                                                             </t>
  </si>
  <si>
    <r>
      <rPr>
        <b val="1"/>
        <sz val="12"/>
        <color indexed="8"/>
        <rFont val="Times New Roman"/>
      </rPr>
      <t xml:space="preserve">NOTE:  Pricing on this document shall be in one of two forms: (1) for catalog / price book line items (subsections A, B, C, D, E), price a % discount off list; (2) for non-catalog line items (i.e. specific models/systems, such as wash systems), price as a specific H-GAC price ($X).  On catalog bids, Offeror shall include a copy of catalog, and if separate, an associated list price document (in printed and electronic formats). Catalog line items below that are submitted by Offeror with a zero-percent discount shall be deemed as non-compliant. The catalog and associated list price book in effect at the time of H-GAC's open bid period shall apply. Offeror shall refer to Section-B for additional requirements.  As per Section-B, for vehicle lifts and wash systems, Offeror shall include pricing (on Form-E) for installation and other related services. Per Section-B, all pricing shall be </t>
    </r>
    <r>
      <rPr>
        <b val="1"/>
        <u val="single"/>
        <sz val="12"/>
        <color indexed="8"/>
        <rFont val="Times New Roman"/>
      </rPr>
      <t>exclusive</t>
    </r>
    <r>
      <rPr>
        <b val="1"/>
        <sz val="12"/>
        <color indexed="8"/>
        <rFont val="Times New Roman"/>
      </rPr>
      <t xml:space="preserve"> of delivery charges.</t>
    </r>
  </si>
  <si>
    <t>Product Code</t>
  </si>
  <si>
    <t>Manufacturer</t>
  </si>
  <si>
    <t>Description</t>
  </si>
  <si>
    <t>Offeror (for joint bids, insert the company names of all parties. Joint bids must include the required forms (Form-A, W-9, CIQ, 1295, HB89, and CIF) for ALL participants)</t>
  </si>
  <si>
    <t>Base Unit Price, in Whole Dollars</t>
  </si>
  <si>
    <r>
      <rPr>
        <b val="1"/>
        <sz val="12"/>
        <color indexed="8"/>
        <rFont val="Times New Roman"/>
      </rPr>
      <t xml:space="preserve">Discount-Off-List   Percentage </t>
    </r>
    <r>
      <rPr>
        <sz val="12"/>
        <color indexed="8"/>
        <rFont val="Times New Roman"/>
      </rPr>
      <t>(use this column for "catalog" line items)</t>
    </r>
  </si>
  <si>
    <t>A: Vehicle Lift and Support Equipment</t>
  </si>
  <si>
    <t>FL21A01</t>
  </si>
  <si>
    <t>American Forge &amp; Foundry</t>
  </si>
  <si>
    <t>The most current catalog along along with associated catalog list pricing (covering mobile lifts, jacks, dollies,stands, and material handlers) (Offeror shall price any other American Forge equipment that falls outside of this category on Form-E)</t>
  </si>
  <si>
    <t>FL21A02</t>
  </si>
  <si>
    <t>ARI-Hetra</t>
  </si>
  <si>
    <t>The most current, complete catalog along with associated catalog list pricing (covering mobile lifts, scissor lifts, jacks, stands, lifting tables, elevating work platforms, with other associated catalog equipment)</t>
  </si>
  <si>
    <t>FL21A03</t>
  </si>
  <si>
    <t xml:space="preserve">BendPak </t>
  </si>
  <si>
    <t>The most current, complete catalog along with associated catalog list pricing (covering 2-post, 4-post, mobile, scissor, parallelogram, etc., with other associated catalog equipment)</t>
  </si>
  <si>
    <t>FL21A04</t>
  </si>
  <si>
    <t>Challenger Lifts</t>
  </si>
  <si>
    <t>The most current, complete catalog along with associated catalog list pricing (covering 2-post, 4-post, in-ground, scissor, and column lifts, with other associated catalog equipment)</t>
  </si>
  <si>
    <t>FL21A05</t>
  </si>
  <si>
    <t>Gray Manufacturing</t>
  </si>
  <si>
    <t>The most current, complete catalog along with associated catalog list pricing (covering mobile column lifts, wheel / service lifts, stands, with other associated catalog equipment)</t>
  </si>
  <si>
    <t>FL21A06</t>
  </si>
  <si>
    <t>Hein-Werner</t>
  </si>
  <si>
    <t>The most current, complete catalog along with associated catalog list pricing (covering jacks, lifts, stands, with other associated catalog equipment)</t>
  </si>
  <si>
    <t>FL21A07</t>
  </si>
  <si>
    <t>Hunter</t>
  </si>
  <si>
    <t xml:space="preserve">The most current, complete catalog along with associated catalog list pricing  (covering 4-post, parallelogram, scissor, in ground, and power rack lifts, with other associated catalog equipment)   </t>
  </si>
  <si>
    <t>FL21A08</t>
  </si>
  <si>
    <t>Mohawk</t>
  </si>
  <si>
    <t>The most current, complete catalog along with associated catalog list pricing (covering 2-post, 4-post, mobile, scissor, parallelogram, in-ground, specialty lift equipment, with other associated catalog equipment)</t>
  </si>
  <si>
    <t>FL21A09</t>
  </si>
  <si>
    <t>Norco</t>
  </si>
  <si>
    <t>The most current, complete catalog along with associated catalog list pricing  (covering jacks, cranes, dollies, shop presses; with other associated catalog equipment)</t>
  </si>
  <si>
    <t>FL21A10</t>
  </si>
  <si>
    <t>Omega Lift (Hein-Werner)</t>
  </si>
  <si>
    <t>The most current, complete catalog along with associated catalog list pricing (covering jacks, lifts, stands, dollies, with other associated catalog equipment)</t>
  </si>
  <si>
    <t>FL21A11</t>
  </si>
  <si>
    <t>OMER Lifts</t>
  </si>
  <si>
    <t>The most current, complete catalog along with associated catalog list pricing (covering 4-post, scissor, mobile, parallelogram, etc., in light and heavy duty applications, with other associated catalog equipment)</t>
  </si>
  <si>
    <t>FL21A12</t>
  </si>
  <si>
    <t>Pro-Lift (Hein-Werner)</t>
  </si>
  <si>
    <t>FL21A13</t>
  </si>
  <si>
    <t>QSP (Quality Stainless Products)</t>
  </si>
  <si>
    <t>The most current, complete catalog along with associated catalog list pricing (covering jacks, tire and wheel lifts, and stands, with other associated catalog equipment)</t>
  </si>
  <si>
    <t>FL21A14</t>
  </si>
  <si>
    <t>Rotary Lift</t>
  </si>
  <si>
    <t xml:space="preserve">The most current, complete "U.S. Light Duty" catalog along with associated catalog list pricing (covering low rise pad lifts, 2-Post asymmetrical and symmetrical lifts, 4-post alignment lifts, 4-post general service lifts, and single/twin post SmartLift in-ground lifts, with other associated catalog equipment) </t>
  </si>
  <si>
    <t>FL21A15</t>
  </si>
  <si>
    <t>The most current, complete "U.S. Heavy Duty" catalog along with associated catalog list pricing (covering in-ground, parallelogram, hydraulic portable, two-post, four-post, and floor running/ suspended pit lifts, with other associated catalog equipment)</t>
  </si>
  <si>
    <t>FL21A16</t>
  </si>
  <si>
    <t>Stertil-Koni</t>
  </si>
  <si>
    <t>The most current, complete catalog along with associated catalog list pricing (covering 2-post, 4-post, mobile column, scissors, parallelogram, in-ground lifts, with other associated catalog equipment)</t>
  </si>
  <si>
    <t>B: Tire and Wheel Equipment</t>
  </si>
  <si>
    <t>FL21B01</t>
  </si>
  <si>
    <t>Ammco (Hennessy Industries)</t>
  </si>
  <si>
    <t>The most current, complete catalog along with associated catalog list pricing (covering brake lathe equipment, with other associated catalog equipment)</t>
  </si>
  <si>
    <t>FL21B02</t>
  </si>
  <si>
    <t>The most current, complete catalog along with associated catalog list pricing (covering tire changers, wheel balancers, brake lathes, with other associated catalog equipment)</t>
  </si>
  <si>
    <t>FL21B03</t>
  </si>
  <si>
    <t>Coats (Hennessy Industries)</t>
  </si>
  <si>
    <t>The most current, complete catalog along with associated catalog list pricing (covering balancing and tire changing equipment, with other associated catalog equipment)</t>
  </si>
  <si>
    <t>FL21B04</t>
  </si>
  <si>
    <t>The most current, complete catalog along with associated catalog list pricing (covering balancers, lathes, tire changers, and alignment machines, diagnostic equipment, with other associated catalog equipment)</t>
  </si>
  <si>
    <t>FL21B05</t>
  </si>
  <si>
    <t>Pro-Cut</t>
  </si>
  <si>
    <t>FL21B06</t>
  </si>
  <si>
    <t>The most current, complete catalog along with associated catalog list pricing (covering balancers, tire changers, and alignment machines, with other associated catalog equipment)</t>
  </si>
  <si>
    <t xml:space="preserve">C: Exhaust Extraction Equipment </t>
  </si>
  <si>
    <t>FL21C01</t>
  </si>
  <si>
    <t>The most current, complete catalog along with associated catalog list pricing (covering trucks, buses, car, and light truck exhaust extraction equipment, with other associated catalog equipment)</t>
  </si>
  <si>
    <t>FL21C02</t>
  </si>
  <si>
    <t>Magnegrip (Clean Air Concepts)</t>
  </si>
  <si>
    <t>The most current, complete catalog along with associated catalog list pricing (covering exhaust extraction equipment for fire stations, transit bus and fleet facilities, etc, with other associated catalog equipment)</t>
  </si>
  <si>
    <t>FL21C03</t>
  </si>
  <si>
    <t>NS Corporation</t>
  </si>
  <si>
    <r>
      <rPr>
        <u val="single"/>
        <sz val="12"/>
        <color indexed="8"/>
        <rFont val="Times New Roman"/>
      </rPr>
      <t>RoboXhaust</t>
    </r>
    <r>
      <rPr>
        <sz val="12"/>
        <color indexed="8"/>
        <rFont val="Times New Roman"/>
      </rPr>
      <t xml:space="preserve">: complete, functional system; standard two vehicle configuration; single pendant, hand held remote control; robotic arm design (17'6" horizontal </t>
    </r>
    <r>
      <rPr>
        <b val="1"/>
        <sz val="12"/>
        <color indexed="8"/>
        <rFont val="Times New Roman"/>
      </rPr>
      <t xml:space="preserve">/ </t>
    </r>
    <r>
      <rPr>
        <sz val="12"/>
        <color indexed="8"/>
        <rFont val="Times New Roman"/>
      </rPr>
      <t xml:space="preserve">12’ vertical limit); flexible silicon hose and scoop </t>
    </r>
  </si>
  <si>
    <t>D: Lubrication and Fluid Management Equipment</t>
  </si>
  <si>
    <t>FL21D01</t>
  </si>
  <si>
    <t>Duro Manufacturing</t>
  </si>
  <si>
    <t>The most current, complete catalog along with associated catalog list pricing (covering hose reels for air/water/oil/electric applications, with other associated catalog equipment)</t>
  </si>
  <si>
    <t>FL21D02</t>
  </si>
  <si>
    <t>Flo-Dynamics</t>
  </si>
  <si>
    <t>The most current, complete catalog along with associated catalog list pricing (covering fuel, brake, transmission, power steering, and coolant fluid exchange equipment, with other associated catalog equipment)</t>
  </si>
  <si>
    <t>FL21D03</t>
  </si>
  <si>
    <t xml:space="preserve">Lincoln Industrial </t>
  </si>
  <si>
    <t>The most current, complete catalog along with associated catalog list pricing (covering shop lubrication equipment, including pumps, hose reels, grease guns, etc., with other associated catalog equipment)</t>
  </si>
  <si>
    <t>FL21D04</t>
  </si>
  <si>
    <t>Mahle</t>
  </si>
  <si>
    <t>The most current, complete catalog along with associated catalog list pricing (covering refrigerant and other fluid exchange equipment, with other associated catalog equipment)</t>
  </si>
  <si>
    <t>FL21D05</t>
  </si>
  <si>
    <t xml:space="preserve">Motorvac </t>
  </si>
  <si>
    <t>The most current, complete catalog along with associated catalog list pricing (covering fuel, brake, transmission, and coolant fluid exchange equipment, with other associated catalog equipment)</t>
  </si>
  <si>
    <t>FL21D06</t>
  </si>
  <si>
    <t>Robinair</t>
  </si>
  <si>
    <t>The most current, complete catalog along with associated catalog list pricing (covering refrigerant fluid exchange equipment, with other associated catalog equipment)</t>
  </si>
  <si>
    <t>E: Miscellaneous Catalogs</t>
  </si>
  <si>
    <t>FL21E01</t>
  </si>
  <si>
    <t>Aaladin Cleaning Systems</t>
  </si>
  <si>
    <t>The most current, complete catalog along with associated catalog list pricing (covering portable and stationary, cold and hot water, pressure washers, in gas, oil/diesel, electric, natural gas, and LP; plus recovery systems; part washers; water heaters, with other associated catalog equipment)</t>
  </si>
  <si>
    <t>FL21E02</t>
  </si>
  <si>
    <t>Atlas-Copco</t>
  </si>
  <si>
    <t>The most current, complete catalog along with associated catalog list pricing (covering all air compressors, portable, stationary, piston, rotary screw, etc., with other associated catalog equipment)</t>
  </si>
  <si>
    <t>FL21E03</t>
  </si>
  <si>
    <t>Carolina Pride</t>
  </si>
  <si>
    <t>The most current, complete catalog, along with associated catalog list pricing (covering self-serve car wash equipment, RO spot-free systems, prep stations, tunnel solutions, chemical delivery systems, with other associated catalog equipment)</t>
  </si>
  <si>
    <t>FL21E04</t>
  </si>
  <si>
    <t>Champion Compressors</t>
  </si>
  <si>
    <t>The most current, complete catalog along with associated catalog list pricing (covering all air compressors, with other associated catalog equipment)</t>
  </si>
  <si>
    <t>FL21E05</t>
  </si>
  <si>
    <t>Landa Cleaning Systems</t>
  </si>
  <si>
    <t>The most current, complete catalog along with associated catalog list pricing (covering portable and stationary cold and hot water pressure washers, in gas, oil/diesel, electric, natural gas, and LP, plus parts washers, water heaters, waste oil heaters, with other associated catalog equipment)</t>
  </si>
  <si>
    <t>FL21E06</t>
  </si>
  <si>
    <t>Mattei Compressors</t>
  </si>
  <si>
    <t>FL21E07</t>
  </si>
  <si>
    <t>Saylor-Beall</t>
  </si>
  <si>
    <t>The most current, complete catalog along with associated catalog list pricing (covering all industrial air compressors, with other associated catalog equipment)</t>
  </si>
  <si>
    <t>FL21E08</t>
  </si>
  <si>
    <t>Steel Eagle</t>
  </si>
  <si>
    <t>The most current, complete catalog along with associated catalog list pricing (covering both portable and stationary all-in-one cleaning/recovery systems and industrial reels - in gas, oil/diesel, electric, natural gas, and LP, with other associated catalog equipment)</t>
  </si>
  <si>
    <t>FL21E09</t>
  </si>
  <si>
    <t>Water Maze</t>
  </si>
  <si>
    <t>The most current, complete catalog along with associated catalog list pricing (covering hose reels, surface spinner cleaners, undercarriage cleaners, pressure washing / vacuum equipment, waste oil heaters, hose reels, with associated catalog equipment)</t>
  </si>
  <si>
    <t>F: Vehicle Wash (and Related) Systems</t>
  </si>
  <si>
    <r>
      <rPr>
        <sz val="12"/>
        <color indexed="8"/>
        <rFont val="Times New Roman"/>
      </rPr>
      <t>These base unit configurations shall include, unless noted, all standard and necessary factory components needed to make these complete, functional systems, priced with all standard manufacturer wash equipment components for basic operation,</t>
    </r>
    <r>
      <rPr>
        <b val="1"/>
        <sz val="12"/>
        <color indexed="8"/>
        <rFont val="Times New Roman"/>
      </rPr>
      <t xml:space="preserve"> such as standard operator controls, control valves, float switches rails, water and detergent pumps, brushes</t>
    </r>
    <r>
      <rPr>
        <sz val="12"/>
        <color indexed="8"/>
        <rFont val="Times New Roman"/>
      </rPr>
      <t xml:space="preserve">, </t>
    </r>
    <r>
      <rPr>
        <b val="1"/>
        <sz val="12"/>
        <color indexed="8"/>
        <rFont val="Times New Roman"/>
      </rPr>
      <t>et cetera</t>
    </r>
    <r>
      <rPr>
        <sz val="12"/>
        <color indexed="8"/>
        <rFont val="Times New Roman"/>
      </rPr>
      <t xml:space="preserve">, but exclusive of freight. </t>
    </r>
    <r>
      <rPr>
        <b val="1"/>
        <sz val="12"/>
        <color indexed="8"/>
        <rFont val="Times New Roman"/>
      </rPr>
      <t>This Form-D price shall be exclusive of additional site work, such as installation, demolition, additional plumbing and electrical work, et cetera - which Offeror shall price separately on Form-E (Reference language in this Invitation's Section-B).  Offeror shall price each wash system as a complete equipment price (not a % discount). Offeror shall submit, for each line item system priced below, a detailed quote sheet showing all components included.</t>
    </r>
  </si>
  <si>
    <t>FL21F01</t>
  </si>
  <si>
    <t>Bitimec</t>
  </si>
  <si>
    <r>
      <rPr>
        <u val="single"/>
        <sz val="12"/>
        <color indexed="8"/>
        <rFont val="Times New Roman"/>
      </rPr>
      <t>Model 626 EZ Single Brush System:</t>
    </r>
    <r>
      <rPr>
        <sz val="12"/>
        <color indexed="8"/>
        <rFont val="Times New Roman"/>
      </rPr>
      <t xml:space="preserve"> Battery powered wash bot Applications: large vehicles such as school and transit buses, coaches, RVs, trucks, trailers, and light railcars; Features: dual controls, centrally located traction wheel, 100% battery drive, brush-only inclination, stainless steel frame </t>
    </r>
  </si>
  <si>
    <t>FL21F02</t>
  </si>
  <si>
    <t>Interclean</t>
  </si>
  <si>
    <r>
      <rPr>
        <u val="single"/>
        <sz val="12"/>
        <color indexed="8"/>
        <rFont val="Times New Roman"/>
      </rPr>
      <t>Centri-Spinner System:</t>
    </r>
    <r>
      <rPr>
        <sz val="12"/>
        <color indexed="8"/>
        <rFont val="Times New Roman"/>
      </rPr>
      <t xml:space="preserve">  Drive-through touchless style maintenance wash system; Applications: vehicles with up to 14' height, including cars, vans, pick-up trucks, buses, utility trucks; Featuers: one step detergent application arch; Centri-Spinner high pressure arch and under-chassis unit; high pressure rear spray arch; 75 hp pump; photo eyes, water tank, tire guards, slip plates, HMI graphic based OS panel. </t>
    </r>
  </si>
  <si>
    <t>FL21F03</t>
  </si>
  <si>
    <r>
      <rPr>
        <u val="single"/>
        <sz val="12"/>
        <color indexed="8"/>
        <rFont val="Times New Roman"/>
      </rPr>
      <t>XJ-404 Transit System:</t>
    </r>
    <r>
      <rPr>
        <sz val="12"/>
        <color indexed="8"/>
        <rFont val="Times New Roman"/>
      </rPr>
      <t xml:space="preserve"> Drive-through 4-brush system, Applications: vehicles with up to 12' height, including transit buses, paratransit buses, and vans; Features: one-step detergent application; 4 counter rotating brushes with direct detergent injection (for front, sides and rear); underchassis spray bar; wheel wash manifolds; final rinse arch; 30 hp pump; tire guides, slip plates, photo eyes, water tank, HMI graphic based OS/panel.</t>
    </r>
  </si>
  <si>
    <t>FL21F04</t>
  </si>
  <si>
    <r>
      <rPr>
        <u val="single"/>
        <sz val="12"/>
        <color indexed="8"/>
        <rFont val="Times New Roman"/>
      </rPr>
      <t>Ultra Gantry 3-Brush System</t>
    </r>
    <r>
      <rPr>
        <sz val="12"/>
        <color indexed="8"/>
        <rFont val="Times New Roman"/>
      </rPr>
      <t xml:space="preserve">: Gantry style 3-brush system; Applications: transit buses, paratransit buses, vans, tractor trailers, box trucks and similar; Features: two side brushes for complete horizontal cleaning (sides, rear and front of vehicles); top brush detergent mixing/metering station and application arch; final rinse arch, tire guides, skid plates, water tanks, HMI graphic based OS/panel. </t>
    </r>
  </si>
  <si>
    <t>FL21F05</t>
  </si>
  <si>
    <t>Istobal</t>
  </si>
  <si>
    <r>
      <rPr>
        <u val="single"/>
        <sz val="12"/>
        <color indexed="8"/>
        <rFont val="Times New Roman"/>
      </rPr>
      <t>Progress System</t>
    </r>
    <r>
      <rPr>
        <sz val="12"/>
        <color indexed="8"/>
        <rFont val="Times New Roman"/>
      </rPr>
      <t>: Moving gantry, 2-brush standard automatic design wash system; Applications: standard vehicle wash height 12'8", including cars, light to heavy trucks, school buses, transit buses, coaches, etc;  Features: amp sensing controlled brushes with overlap capability, guide rails, LED touch screen for programming and diagnostics,  emergency stop, water tank, hydbrid  &amp; Touch-Free wash capable when properly optioned. (Offeror shall include with Form-E options: all upgrade component pricing, including horizontal top brush, fixed side brushes, activation system, remote access system, stainless steel frame, water reclamation system, medium/high pressure systems, undercarriage rinse, frost protection, and additional wash heights available, et cetera)</t>
    </r>
  </si>
  <si>
    <t>FL21F06</t>
  </si>
  <si>
    <r>
      <rPr>
        <u val="single"/>
        <sz val="12"/>
        <color indexed="8"/>
        <rFont val="Times New Roman"/>
      </rPr>
      <t>4HWD-300NA System</t>
    </r>
    <r>
      <rPr>
        <sz val="12"/>
        <color indexed="8"/>
        <rFont val="Times New Roman"/>
      </rPr>
      <t>: Drive-through wash system; Applications: buses and some large vehicles up to 13'6"; Features: low pressure presoak, and rinse arch, safety and speed control system with photo cells, 4 wash brushes, wash activation pad (Offeror shall include with Form-E options: all upgrade component pricing, including water reclamation system, mitter curtain, stainless steel frame, activation system, undercarriage rinse, medium pressure, frost protection, heater, vacuum, et cetera)</t>
    </r>
  </si>
  <si>
    <t>FL21F07</t>
  </si>
  <si>
    <r>
      <rPr>
        <u val="single"/>
        <sz val="12"/>
        <color indexed="8"/>
        <rFont val="Times New Roman"/>
      </rPr>
      <t>M1 Rollover System</t>
    </r>
    <r>
      <rPr>
        <sz val="12"/>
        <color indexed="8"/>
        <rFont val="Times New Roman"/>
      </rPr>
      <t>: moving gantry, Applications: vehicles up to 7', including cars and light duty trucks, vans, SUVs; Features: 3-brush standard automatic design with amp sensing technology, on-board chemical system with soap and wax delivery, 3-button activation box, treadle-less activation system, LED touch screen for programming and diagnostics (Offeror shall include with Form-E options: all upgrade component pricing, including water reclamation system, remote access system, activation system, undercarriage rinse, splash guards, additional chemical options, offboard chemical system, frost protection, heater, vacuum, et cetera)</t>
    </r>
  </si>
  <si>
    <t>FL21F08</t>
  </si>
  <si>
    <r>
      <rPr>
        <u val="single"/>
        <sz val="12"/>
        <color indexed="8"/>
        <rFont val="Times New Roman"/>
      </rPr>
      <t>Flex 5 Rollover System</t>
    </r>
    <r>
      <rPr>
        <sz val="12"/>
        <color indexed="8"/>
        <rFont val="Times New Roman"/>
      </rPr>
      <t xml:space="preserve">: Three brush automatic car wash, treadle-free operation, with voice signaling for vehicle placement assistance placement; Applications: vehicles up to 7'6", including cars and light duty trucks, vans, SUVs; Features: photo-eye activation, driver's side LED vehicle positioning sign, protective yellow guide rails, hose/cable feed system with two wall mounting brackets and tray, </t>
    </r>
    <r>
      <rPr>
        <i val="1"/>
        <sz val="12"/>
        <color indexed="8"/>
        <rFont val="Times New Roman"/>
      </rPr>
      <t>Link-It</t>
    </r>
    <r>
      <rPr>
        <sz val="12"/>
        <color indexed="8"/>
        <rFont val="Times New Roman"/>
      </rPr>
      <t xml:space="preserve"> closed cell soft foam brushes, electronically controlled amp-sensing system (with tilting system), Istobal venturi-based chemical delivery system, galvanized travel rails with shims and hardware, touch-screen technician command center, screen access for remote programming, diagnosis, and resetting (customer Internet access);  Standard color ("Traffic White RAL9016") (Offeror shall include with Form-E options: all upgrade component pricing, including water reclamation system, activation system, undercarriage rinse, splash guards, additional chemical options, frost protection, heater, vacuum, et cetera)</t>
    </r>
  </si>
  <si>
    <t>FL21F09</t>
  </si>
  <si>
    <r>
      <rPr>
        <u val="single"/>
        <sz val="12"/>
        <color indexed="8"/>
        <rFont val="Times New Roman"/>
      </rPr>
      <t>Rotators System:</t>
    </r>
    <r>
      <rPr>
        <sz val="12"/>
        <color indexed="8"/>
        <rFont val="Times New Roman"/>
      </rPr>
      <t xml:space="preserve">  Drive-through touchless high-pressure wash system: Appl;icaions: irregular shaped commercial vehicles (not suitable for brush configurations), up to 13’ 9” (waste trucks, tankers, dump trucks, stake trucks, etc.). Features: presoak / foaming chemical arch application, frost protection, photocell activation, integrated pumping system with low level safety protection, 100 micron filter</t>
    </r>
  </si>
  <si>
    <t>FL21F10</t>
  </si>
  <si>
    <t>MacNeil</t>
  </si>
  <si>
    <r>
      <rPr>
        <u val="single"/>
        <sz val="12"/>
        <color indexed="8"/>
        <rFont val="Times New Roman"/>
      </rPr>
      <t>45' Drive Thru Wash System</t>
    </r>
    <r>
      <rPr>
        <sz val="12"/>
        <color indexed="8"/>
        <rFont val="Times New Roman"/>
      </rPr>
      <t>: Applications: vehicles up to 7', including light-duty trucks, vans; Features: guide rail, presoak arch, RS-680 Z-Frame Module (wrap-around brushes with top brush), rinse arch, Control Center, start/stop station (Offeror shall include with Form-E options: all upgrade component pricing, including water reclamation system, undercarriage rinse, heater, vacuum, et cetera)</t>
    </r>
  </si>
  <si>
    <t>FL21F11</t>
  </si>
  <si>
    <r>
      <rPr>
        <u val="single"/>
        <sz val="12"/>
        <color indexed="8"/>
        <rFont val="Times New Roman"/>
      </rPr>
      <t>45' Drive Thru Wash System with Dryer</t>
    </r>
    <r>
      <rPr>
        <sz val="12"/>
        <color indexed="8"/>
        <rFont val="Times New Roman"/>
      </rPr>
      <t>: Applications: vehicles up to 7', including light-duty trucks, vans; Features: guide rail, presoak arch, RS-680 Z-Frame Module (wrap-Around brushes with top brush), rinse/drying agent arch, Control Center, Tech 21 dryer with 30 HP fixed nozzle drying unit on Pro Build Arch, start/stop station (Offeror shall include with Form-E options: all upgrade component pricing, including water reclamation system, undercarriage rinse, heater, vacuum, et cetera)</t>
    </r>
  </si>
  <si>
    <t>FL21F12</t>
  </si>
  <si>
    <r>
      <rPr>
        <u val="single"/>
        <sz val="12"/>
        <color indexed="8"/>
        <rFont val="Times New Roman"/>
      </rPr>
      <t>ECO 5 Side-to Side Fleet Car Wash System</t>
    </r>
    <r>
      <rPr>
        <sz val="12"/>
        <color indexed="8"/>
        <rFont val="Times New Roman"/>
      </rPr>
      <t xml:space="preserve">: Drive-through automatic wash system, Clearance: vehicles up to 96"'; Features: 4 leg support structure; Clearance: 96"; Primary cleaning components: flex-a-round washers, rocker panel washers; oscillating side-to-side mitter; System includes: air hose activation; (1) pair wrap-a-round washers, (1) oscillating side-to-side mitter, (1) pair rocker panel washers; bypass chemical injection; driver-side utility connection; polished aluminum framework; 27-1/2 ft of curb rail; DIA-100 final rinse arch with electric eye activation; PVC solenoid and check valves </t>
    </r>
  </si>
  <si>
    <t>FL21F13</t>
  </si>
  <si>
    <r>
      <rPr>
        <u val="single"/>
        <sz val="12"/>
        <color indexed="8"/>
        <rFont val="Times New Roman"/>
      </rPr>
      <t>HPW-414 System:</t>
    </r>
    <r>
      <rPr>
        <sz val="12"/>
        <color indexed="8"/>
        <rFont val="Times New Roman"/>
      </rPr>
      <t xml:space="preserve"> Drive-through touchless, high pressure wash system; Clearance: 180"; Applications: car, light and heavy trucks and buses; Primary cleaning component: 10-spinner high pressure arch (235 GPM); System includes: 4" curb rail, 7" x 68';  stainless steel entry skid plates; (2) diffuse electronic eye activation system for detergent &amp; spinner arches; single chemical applicator arch; detergent injection system (DIS-200); chemical metering pump; undercarriage spray, entrance and exit; high pressure arch; 1500-gallon storage tank, with level control switches; vehicle counter; electro-mechanical relays (offeror shall price digital/PLC option on Form-E)</t>
    </r>
  </si>
  <si>
    <t>FL21F14</t>
  </si>
  <si>
    <r>
      <rPr>
        <u val="single"/>
        <sz val="12"/>
        <color indexed="8"/>
        <rFont val="Times New Roman"/>
      </rPr>
      <t>SYS-3100 System:</t>
    </r>
    <r>
      <rPr>
        <sz val="12"/>
        <color indexed="8"/>
        <rFont val="Times New Roman"/>
      </rPr>
      <t xml:space="preserve"> Drive-through wash system; Clearance: 120"; Applications: transit, school, para-transit and mini buses; Primary cleaning components: polyethylene-lammscloth brush pelts, dual oscillating side to side top mitter curtains; System includes: 6-legged aluminum frame; 4" curb rail, stainless steel entry skid plates; 7" x 38'; brush package injection system; DEMA bypass loop, with chemical pump; electronic eye activation; wash and rinse; (1) pair wrap-a-round front, side, and rear sbrushes; variable density brush pelts, counter-oscillating side-to-side; automatic air retraction system; air retraction system for mirrors (filter, regulator, and lubricator (offeror shall price higher clearance options on Form-E)</t>
    </r>
  </si>
  <si>
    <t>FL21F15</t>
  </si>
  <si>
    <r>
      <rPr>
        <u val="single"/>
        <sz val="12"/>
        <color indexed="8"/>
        <rFont val="Times New Roman"/>
      </rPr>
      <t>5M-420 System:</t>
    </r>
    <r>
      <rPr>
        <sz val="12"/>
        <color indexed="8"/>
        <rFont val="Times New Roman"/>
      </rPr>
      <t xml:space="preserve"> Heavy-duty, drive-through wash system; Clearance: 120"; Applications: transit buses; System includes: (1) pair sectional wrap around brushes; (2) pairs maintenance free side brushes, breakaway feature; overhead oscillating lammscloth scrubber; detergent injection system; air retract system (offeror shall price higher clearance options on Form-E)</t>
    </r>
  </si>
  <si>
    <t>FL21F16</t>
  </si>
  <si>
    <r>
      <rPr>
        <u val="single"/>
        <sz val="12"/>
        <color indexed="8"/>
        <rFont val="Times New Roman"/>
      </rPr>
      <t>Nautica 4M-12 System:</t>
    </r>
    <r>
      <rPr>
        <sz val="12"/>
        <color indexed="8"/>
        <rFont val="Times New Roman"/>
      </rPr>
      <t xml:space="preserve"> 3-brush rollover gantry type wash system (washing elements on floor mounted tracks over stationary vehicle); Applications: cars, trucks, buses and tractor-trailers; Clearnce: 138"; System includes: top follower brush for front/top/rear; set of side brushes; soft fiber brushes; 55" top brush; 36"-42" side brudhes; air retract system (air compressor not included); detergent injection metering pump &amp; container; cable carrier system for electrical/water/air supply lines; PLC control panel, pre-wired, gantry-mounted; manual override push-buttons &amp; joystick override control; 22' tire guide rails; galvanized steel frame; overspray splash guards, sides &amp; top 60' steel gantry running tracks</t>
    </r>
  </si>
  <si>
    <t>FL21F17</t>
  </si>
  <si>
    <r>
      <rPr>
        <u val="single"/>
        <sz val="12"/>
        <color indexed="8"/>
        <rFont val="Times New Roman"/>
      </rPr>
      <t>Super Chassis Blaster System</t>
    </r>
    <r>
      <rPr>
        <sz val="12"/>
        <color indexed="8"/>
        <rFont val="Times New Roman"/>
      </rPr>
      <t>: High pressure, hot water chassis cleaning system; fully computerized with and programmable function and speed; Applications up tp a 40'; Low volume water design; System includes: inline water heater (5 GPM); oscillating spray nozzles (90˚-110˚); touch screen control panel; chemical injection pump; heavy-duty e-chain cable and hose carrier; stainless steel trolley tracks; permanently lubricated bearings.</t>
    </r>
  </si>
  <si>
    <t>FL21F18</t>
  </si>
  <si>
    <t>PDQ</t>
  </si>
  <si>
    <r>
      <rPr>
        <u val="single"/>
        <sz val="12"/>
        <color indexed="8"/>
        <rFont val="Times New Roman"/>
      </rPr>
      <t>Tandem ProTouch System</t>
    </r>
    <r>
      <rPr>
        <sz val="12"/>
        <color indexed="8"/>
        <rFont val="Times New Roman"/>
      </rPr>
      <t>: Ultrasonic vehicle loading system; 2 Brush design; applications: vehicles up to 7', including cars and light duty trucks, vans, SUVs; foam side and top brushes, lube system, wax delivery (Offeror shall include with Form-E options: all upgrade component pricing, including water reclamation system, air pressure detailer, wheel scrubbers, dryer, high pressure top washer, ozone generator, vacuum, et cetera)</t>
    </r>
  </si>
  <si>
    <t>FL21F19</t>
  </si>
  <si>
    <r>
      <rPr>
        <u val="single"/>
        <sz val="12"/>
        <color indexed="8"/>
        <rFont val="Times New Roman"/>
      </rPr>
      <t>Surfline Light-Touch System</t>
    </r>
    <r>
      <rPr>
        <sz val="12"/>
        <color indexed="8"/>
        <rFont val="Times New Roman"/>
      </rPr>
      <t>: Ultrasonic vehicle loading system; Available 3 Brush configuration; Applications: vehicles up to 7', including cars and light duty trucks, vans, SUVs; Features: foam side and top brushes, off-board low pressure pump panel, lube system, wax delivery (Offeror shall include with Form-E options: all upgrade component pricing, including water reclamation system, air pressure detailer, wheel scrubbers, dryer, high pressure top washer, ozone generator, vacuum, et cetera)</t>
    </r>
  </si>
  <si>
    <t>FL21F20</t>
  </si>
  <si>
    <r>
      <rPr>
        <u val="single"/>
        <sz val="12"/>
        <color indexed="8"/>
        <rFont val="Times New Roman"/>
      </rPr>
      <t>Laserwash Vehicle Wash System</t>
    </r>
    <r>
      <rPr>
        <sz val="12"/>
        <color indexed="8"/>
        <rFont val="Times New Roman"/>
      </rPr>
      <t>: Automatic touch-free wash system; Applications: vehicles up to 7', including cars, light-duty trucks, vans; Features: open-bay, non-guardrail, virtual treadle vehicle loading, soap-conditioner-rinse delivery, site networking (Offeror shall include with Form-E options: all upgrade component pricing, including water reclamation system, wheel scrubbers, ozone generator, vacuum, et cetera)</t>
    </r>
  </si>
  <si>
    <t>FL21F21</t>
  </si>
  <si>
    <t>Proto-Vest</t>
  </si>
  <si>
    <r>
      <rPr>
        <u val="single"/>
        <sz val="12"/>
        <color indexed="8"/>
        <rFont val="Times New Roman"/>
      </rPr>
      <t>Windshear I Dryer</t>
    </r>
    <r>
      <rPr>
        <sz val="12"/>
        <color indexed="8"/>
        <rFont val="Times New Roman"/>
      </rPr>
      <t xml:space="preserve">: Stand-alone drying system; Applicatins: standard vehicles (car, van, pickup trucks; Features: (1) 30 hp motor blower; Standard dimensions: 170" W x 120" H (Bidder shall include with Form-E options pricing: noise reduction package) </t>
    </r>
  </si>
  <si>
    <t>FL21F22</t>
  </si>
  <si>
    <r>
      <rPr>
        <u val="single"/>
        <sz val="12"/>
        <color indexed="8"/>
        <rFont val="Times New Roman"/>
      </rPr>
      <t>Windshear II Dryer</t>
    </r>
    <r>
      <rPr>
        <sz val="12"/>
        <color indexed="8"/>
        <rFont val="Times New Roman"/>
      </rPr>
      <t xml:space="preserve">: Stand-alone drying system for standard vehicles (cars, vans, pickup trucks; Features: (2) 30 hp motor blowers; Standard dimensions: 187" W x 120" H (Bidder shall include with Form-E options pricing: noise reduction package) </t>
    </r>
  </si>
  <si>
    <t>FL21F23</t>
  </si>
  <si>
    <r>
      <rPr>
        <u val="single"/>
        <sz val="12"/>
        <color indexed="8"/>
        <rFont val="Times New Roman"/>
      </rPr>
      <t>Class 8 Large Truck Windshear II Dryer</t>
    </r>
    <r>
      <rPr>
        <sz val="12"/>
        <color indexed="8"/>
        <rFont val="Times New Roman"/>
      </rPr>
      <t xml:space="preserve">: Stand-alone high efficiency drying system; Applications: LArger trucks (up to Class 8); Features: (2) 30 hp blowers; Standard dimensions: 204" W x 219" H (Bidder shall include with Form-E options pricing: noise reduction package) </t>
    </r>
  </si>
  <si>
    <t>FL21F24</t>
  </si>
  <si>
    <r>
      <rPr>
        <u val="single"/>
        <sz val="12"/>
        <color indexed="8"/>
        <rFont val="Times New Roman"/>
      </rPr>
      <t>Bus Windshear II Dryer</t>
    </r>
    <r>
      <rPr>
        <sz val="12"/>
        <color indexed="8"/>
        <rFont val="Times New Roman"/>
      </rPr>
      <t>: Stand-alone high efficiency drying system; Applications: school and transit buses; Features: (2) 30 hp blowers; Standard dimensions: 204" W x 219" H (Bidder shall include with Form-E options pricing: noise reduction package)</t>
    </r>
  </si>
  <si>
    <t>FL21F25</t>
  </si>
  <si>
    <t>Whiting Systems</t>
  </si>
  <si>
    <r>
      <rPr>
        <u val="single"/>
        <sz val="12"/>
        <color indexed="8"/>
        <rFont val="Times New Roman"/>
      </rPr>
      <t>SmartWash Supra Wash System</t>
    </r>
    <r>
      <rPr>
        <sz val="12"/>
        <color indexed="8"/>
        <rFont val="Times New Roman"/>
      </rPr>
      <t>: Automatic three-brush roll-over type system (traveling gantry over standing vehicle on surface mounted tracks); selectable programs: front, roof, rear and sides; applications: cars, trucks, buses, tractor-trailers, trucks up to 13'6"; two side brushes, one top brush, and eleven rotating motor driven spinners; pre-soak, final rinse arch; photo eye activation/de-activation (Offeror shall include with Form-E options: all upgrade component pricing)</t>
    </r>
  </si>
  <si>
    <t>FL21F26</t>
  </si>
  <si>
    <r>
      <rPr>
        <u val="single"/>
        <sz val="12"/>
        <color indexed="8"/>
        <rFont val="Times New Roman"/>
      </rPr>
      <t>SmartWash Storm Wash System</t>
    </r>
    <r>
      <rPr>
        <sz val="12"/>
        <color indexed="8"/>
        <rFont val="Times New Roman"/>
      </rPr>
      <t>: Automatic touch-free roll-over blaster system; applications: standard and irregular shaped cars and trucks up to 13'6"; side and top mounted high pressure nozzles; floor mounted gantry tracks (Offeror shall include with Form-E options: all upgrade component pricing)</t>
    </r>
  </si>
  <si>
    <t>FL21F27</t>
  </si>
  <si>
    <r>
      <rPr>
        <u val="single"/>
        <sz val="12"/>
        <color indexed="8"/>
        <rFont val="Times New Roman"/>
      </rPr>
      <t>Sprite Drive-Thru Fleet Washer System</t>
    </r>
    <r>
      <rPr>
        <sz val="12"/>
        <color indexed="8"/>
        <rFont val="Times New Roman"/>
      </rPr>
      <t>: Two-step system (wash step, rinse step):  fully automatic, with manual override; front, side, and rear washing; applications: heavy duty cleaning on large trucks and trailers and similarly dimensioned equipment up to 13'6"; infrared fiber optic beams, starters, and overloads (Offeror shall include with Form-E options: all upgrade component pricing)</t>
    </r>
  </si>
  <si>
    <t>FL21F28</t>
  </si>
  <si>
    <r>
      <rPr>
        <u val="single"/>
        <sz val="12"/>
        <color indexed="8"/>
        <rFont val="Times New Roman"/>
      </rPr>
      <t>Sprite Drive-Thru Fleet Washer System</t>
    </r>
    <r>
      <rPr>
        <sz val="12"/>
        <color indexed="8"/>
        <rFont val="Times New Roman"/>
      </rPr>
      <t>: Single-step system (single wash-rinse design):  fully automatic, with manual override; front, side, and rear washing.  applications: heavy duty cleaning on large trucks and trailers and similarly dimensioned equipment up to 13'6"; infrared fiber optic beams, starters, and overloads (Offeror shall include with Form-E options: all upgrade component pricing)</t>
    </r>
  </si>
  <si>
    <t>FL21F29</t>
  </si>
  <si>
    <r>
      <rPr>
        <u val="single"/>
        <sz val="12"/>
        <color indexed="8"/>
        <rFont val="Times New Roman"/>
      </rPr>
      <t>SmartWash Super Scout System</t>
    </r>
    <r>
      <rPr>
        <sz val="12"/>
        <color indexed="8"/>
        <rFont val="Times New Roman"/>
      </rPr>
      <t>: Fully automatic three-brush roll-over type system (traveling gantry over standing vehicle on surface mounted tracks); selectable programs: front, roof, rear and both sides; applications: cars and small trucks, buses, tractor-trailers, large trucks up to 13'6"; two side brushes, one top brush; pre-soak, final rinse arch; photo eye activation/de-activation (Offeror shall include with Form-E options: all upgrade component pricing)</t>
    </r>
  </si>
  <si>
    <t>FL21F30</t>
  </si>
  <si>
    <r>
      <rPr>
        <u val="single"/>
        <sz val="12"/>
        <color indexed="8"/>
        <rFont val="Times New Roman"/>
      </rPr>
      <t>SmartWash Scout System</t>
    </r>
    <r>
      <rPr>
        <sz val="12"/>
        <color indexed="8"/>
        <rFont val="Times New Roman"/>
      </rPr>
      <t>: All-electric 3-brush roll-over system applications: standard size cars and light trucks, including buses, and larger trucks up to 12'; floor mounted tracks; two step wash-rinse design(Offeror shall include with bid options: (Offeror shall include with Form-E options: all upgrade component pricing, including 14' clearance option upgrade)</t>
    </r>
  </si>
  <si>
    <t>G: GPS Tracking and Other Monitoring Solutions</t>
  </si>
  <si>
    <r>
      <rPr>
        <sz val="12"/>
        <color indexed="8"/>
        <rFont val="Times New Roman"/>
      </rPr>
      <t xml:space="preserve">GPS and video solutions shall be complete, turn-key pricing and shall include, on this Form-D: (1) </t>
    </r>
    <r>
      <rPr>
        <b val="1"/>
        <u val="single"/>
        <sz val="12"/>
        <color indexed="10"/>
        <rFont val="Times New Roman"/>
      </rPr>
      <t>all hardware (including digital recorders and standard GPS in-vehicle transponder-sender unit</t>
    </r>
    <r>
      <rPr>
        <sz val="12"/>
        <color indexed="8"/>
        <rFont val="Times New Roman"/>
      </rPr>
      <t xml:space="preserve"> (on video systems: a camera $/vehicle or $/camera, et cetera) standard wiring, cabling, harnesses, etc., for a single vehicle base system application), and (2) associated, required standard "home office" software and mobile applications (Application Service Provider (ASP)/Single-Instance, Single-Tenant Legacy application and/or Software-as-a-Service (SaaS)).  </t>
    </r>
    <r>
      <rPr>
        <b val="1"/>
        <u val="single"/>
        <sz val="12"/>
        <color indexed="10"/>
        <rFont val="Times New Roman"/>
      </rPr>
      <t>Any required activation, service / monitoring, and maintenance fees shall be detailed and included as well on Form-D (such mandatory fees that are usually monthly in nature must be presented as a yearly figures to accommodate the HGAC purchase order system (one-time single PO, with associated single PO fee remittance to HGAC)</t>
    </r>
    <r>
      <rPr>
        <sz val="12"/>
        <color indexed="8"/>
        <rFont val="Times New Roman"/>
      </rPr>
      <t xml:space="preserve">. Options, such as multi-seat licenses, additional vehicle pricing (e.g. 2+, 5+, 10+ vehicles, et cetera, shall be priced on Form-E, along with all available options. </t>
    </r>
    <r>
      <rPr>
        <sz val="12"/>
        <color indexed="10"/>
        <rFont val="Times New Roman"/>
      </rPr>
      <t xml:space="preserve"> </t>
    </r>
    <r>
      <rPr>
        <b val="1"/>
        <sz val="12"/>
        <color indexed="10"/>
        <rFont val="Times New Roman"/>
      </rPr>
      <t>All bid responses shall include detailed descriptions of (and technical specifications for) all the equipment comprising their Form-D price</t>
    </r>
    <r>
      <rPr>
        <sz val="12"/>
        <color indexed="8"/>
        <rFont val="Times New Roman"/>
      </rPr>
      <t xml:space="preserve">.  As needed, Offeror may include attachments for additional Form-D pricing clarification / itemization. </t>
    </r>
    <r>
      <rPr>
        <b val="1"/>
        <sz val="12"/>
        <color indexed="10"/>
        <rFont val="Times New Roman"/>
      </rPr>
      <t>Offeror shall include a separate quotation document detailing all the components, hardware, software, requried fees / licensing that are included in the Base Unit system described and priced on this Form-D document as the "Base Unit" solution.</t>
    </r>
  </si>
  <si>
    <t>FL21G01</t>
  </si>
  <si>
    <r>
      <rPr>
        <u val="single"/>
        <sz val="12"/>
        <color indexed="8"/>
        <rFont val="Times New Roman"/>
      </rPr>
      <t>GPS fleet tracking &amp; workforce management software</t>
    </r>
    <r>
      <rPr>
        <sz val="12"/>
        <color indexed="8"/>
        <rFont val="Times New Roman"/>
      </rPr>
      <t xml:space="preserve">; "black box" plug &amp; play vehicle activity recorder/GPS sender unit and </t>
    </r>
    <r>
      <rPr>
        <i val="1"/>
        <sz val="12"/>
        <color indexed="8"/>
        <rFont val="Times New Roman"/>
      </rPr>
      <t xml:space="preserve">Fieldlogix </t>
    </r>
    <r>
      <rPr>
        <sz val="12"/>
        <color indexed="8"/>
        <rFont val="Times New Roman"/>
      </rPr>
      <t xml:space="preserve">software; applications: real-time GPS vehicle &amp; equipment tracking; features: closest vehicle to landmark/address, driver behavior monitoring, aggressive driving monitoring, vehicle diagnostics (via OBD-II), check engine alerts, seat belt usage monitoring, green reports, maintenance reminders, landmark entry/exit tracking, driver scorecard, fleet benchmarks, restricted zone (geo-fence) alerts, county mileage tracking, device health monitoring, fuel fraud monitoring, vehicle breadcrumb trail, posted speed limit alerts, mileage tracking, application program interface/API (Offeror shall include pricing on Form-E for optional upgraded hardware, software modules, et cetera)   </t>
    </r>
  </si>
  <si>
    <t>FieldLogix 1 year monitoring fee for Standard plan + vitals (vehicle diagnostics). Price includes: GPS tracking device (GenX 5P) available in LTE (AT&amp;T), OBDII plug in power harness (J harness); Priced per unit.</t>
  </si>
  <si>
    <t>FL21G02</t>
  </si>
  <si>
    <t>Geotab</t>
  </si>
  <si>
    <r>
      <rPr>
        <u val="single"/>
        <sz val="12"/>
        <color indexed="8"/>
        <rFont val="Times New Roman"/>
      </rPr>
      <t>GPS fleet tracking package</t>
    </r>
    <r>
      <rPr>
        <sz val="12"/>
        <color indexed="8"/>
        <rFont val="Times New Roman"/>
      </rPr>
      <t xml:space="preserve">: real-time GPS vehicle &amp; equipment tracking, with "G09" plug &amp; play vehicle telematics/GPS sending unit  device for tracking and monitoring, and Geotab software; Features: closest vehicle to landmark/address routing, driver behavior monitoring, aggressive driving monitoring, vehicle diagnostics (via OBD-II), seat belt usage monitoring, fuel usage &amp; IFTA reports, maintenance reminders, landmark entry/exit tracking, restricted zone (geo-fence) alerts, vehicle breadcrumb trail, posted speed limit alerts, mileage tracking, application program interface/API, wifi hotspot </t>
    </r>
  </si>
  <si>
    <t>FL21G03</t>
  </si>
  <si>
    <t>Lytx</t>
  </si>
  <si>
    <r>
      <rPr>
        <u val="single"/>
        <sz val="12"/>
        <color indexed="8"/>
        <rFont val="Times New Roman"/>
      </rPr>
      <t>Video Telematics, Driver Safety System:</t>
    </r>
    <r>
      <rPr>
        <sz val="12"/>
        <color indexed="8"/>
        <rFont val="Times New Roman"/>
      </rPr>
      <t xml:space="preserve">  turn-key fleet safety video tracking solution; machine vision/automated sensor monitoring design; Applications: driver safety improvement, vehicle collision reduction, and fuel consumption reduction; Features: SF300 event recorder, onboard, cloud-connected digital video recorder (DVR), sensors ((incorporated into SF300) for event recorder to capture critical data (accelerometers to detect speed, gyroscopes to detect motion), GPS to detect location, and software licensing for Lytx-hosted workspace (Offeror shall use Form-E to price multiple vehicle packages, additional software modules, installation, monitoring services, et cetera) </t>
    </r>
  </si>
  <si>
    <t>FL21G04</t>
  </si>
  <si>
    <t>Routeware</t>
  </si>
  <si>
    <r>
      <rPr>
        <u val="single"/>
        <sz val="12"/>
        <color indexed="8"/>
        <rFont val="Times New Roman"/>
      </rPr>
      <t>"Basic" solution</t>
    </r>
    <r>
      <rPr>
        <sz val="12"/>
        <color indexed="8"/>
        <rFont val="Times New Roman"/>
      </rPr>
      <t xml:space="preserve">: per vehicle license, priced as a single vehicle; home office license; web based fleet management; cloud hosted; GPS; real-time; cellular (CDMA &amp; GSM/GPRS); light duty vehicle applications; Xirgo </t>
    </r>
    <r>
      <rPr>
        <i val="1"/>
        <sz val="12"/>
        <color indexed="8"/>
        <rFont val="Times New Roman"/>
      </rPr>
      <t>XT-2050C</t>
    </r>
    <r>
      <rPr>
        <sz val="12"/>
        <color indexed="8"/>
        <rFont val="Times New Roman"/>
      </rPr>
      <t xml:space="preserve"> GPS transponder-cellular modem (OBDII interface); home office software includes dashboards, reports, mapping, route playback, geofencing, breadcrumb trails; vehicle proximity to landmarks and addresses; Alerts &amp; notifications include speeding, idling, engine on/off, mileage, time (Offeror shall include the Form-E options prices: differential upgrade price for GPS modem for heavy duty vehicle applications)  </t>
    </r>
  </si>
  <si>
    <t>FL21G05</t>
  </si>
  <si>
    <r>
      <rPr>
        <u val="single"/>
        <sz val="12"/>
        <color indexed="8"/>
        <rFont val="Times New Roman"/>
      </rPr>
      <t>"Premium" solution</t>
    </r>
    <r>
      <rPr>
        <sz val="12"/>
        <color indexed="8"/>
        <rFont val="Times New Roman"/>
      </rPr>
      <t xml:space="preserve">: per vehicle license, priced as a single vehicle; home office license; web based fleet management; operations efficiency; cloud hosted and onsite server options; inclusive of Basic solution features; GPS; real-time; cellular (CDMA &amp; GSM/GPRS); light duty vehicle applications; Sierra Wireless </t>
    </r>
    <r>
      <rPr>
        <i val="1"/>
        <sz val="12"/>
        <color indexed="8"/>
        <rFont val="Times New Roman"/>
      </rPr>
      <t>GX400</t>
    </r>
    <r>
      <rPr>
        <sz val="12"/>
        <color indexed="8"/>
        <rFont val="Times New Roman"/>
      </rPr>
      <t xml:space="preserve"> GPS transponder-cellular modem (OBDIII interface); touch screen computer options; driver records pickups, skips, extras, timers, comments; turn-by-turn directions; route based or work order based; home office software includes: dashboards, route management, work order management, alerts, driver messaging interface, route details, customer service, mapping, reporting; mapping functionality includes:  bread crumb trails, route playback, geofencing, proximity to landmarks and addresses; alerts and notifications include speeding, idling, engine on/off, mileage, time, behind schedule, off route, timers  (Offeror shall include the Form-E options prices: differential upgrade price for GPS modem for heavy duty vehicle applications).</t>
    </r>
  </si>
  <si>
    <t>FL21G06</t>
  </si>
  <si>
    <t>Rubicon Global</t>
  </si>
  <si>
    <r>
      <rPr>
        <u val="single"/>
        <sz val="12"/>
        <color indexed="8"/>
        <rFont val="Times New Roman"/>
      </rPr>
      <t>Smart City Fleet and Route Management Solution</t>
    </r>
    <r>
      <rPr>
        <sz val="12"/>
        <color indexed="8"/>
        <rFont val="Times New Roman"/>
      </rPr>
      <t>: standard, automatic data upload, cloud-based solution; Features: smartphone or tablet in-cab monitoring; onboard plugin device (OBD port interface), GPS transponder, software (and phone app) licensing; software functionality includes: active vehicle status tracking and monitoring (idle time, stationary time, fuel consumption, engine status, fault code tracking, miles traveled, etc.), asset management (refuse bin condition, location flagging, etc.), route management (route progress, speeding and hard driving, automated service verifications, work order tracking, pre and post trip reports, etc.), data collection (pot holes, graffiti, vacant home, downed trees, etc.), navigation (turn-by-turn directions, navigation to disposal sites, etc.)  (Offeror shall include the Form-E options prices: differential upgrade price for hardware enhancements beyond the standard offering including camera integration)</t>
    </r>
  </si>
  <si>
    <t>FL21G07</t>
  </si>
  <si>
    <t>Track Star</t>
  </si>
  <si>
    <r>
      <rPr>
        <u val="single"/>
        <sz val="12"/>
        <color indexed="8"/>
        <rFont val="Times New Roman"/>
      </rPr>
      <t>Track Star AVLS GPS Fleet Tracking &amp; Management Solutions</t>
    </r>
    <r>
      <rPr>
        <sz val="12"/>
        <color indexed="8"/>
        <rFont val="Times New Roman"/>
      </rPr>
      <t xml:space="preserve">:  Cloud-based system, with Queclink GV500MAP OBD-II plugin GPS 4G LTE device; Features: 30 second position updates, 1 year historical data retention, live tracking, automatic alerts/notifications (geofence, speeding, idling, hard driving, etc.), extensive reporting capabilities, vehicle replay/breadcrumbs features, administrative controls </t>
    </r>
  </si>
  <si>
    <t xml:space="preserve">FORM-E: PUBLISHED OPTIONS                                                                                          Invitation No.: </t>
  </si>
  <si>
    <t xml:space="preserve">Notes:
</t>
  </si>
  <si>
    <r>
      <rPr>
        <sz val="10"/>
        <color indexed="8"/>
        <rFont val="Times New Roman"/>
      </rPr>
      <t xml:space="preserve">(1) Use a single </t>
    </r>
    <r>
      <rPr>
        <b val="1"/>
        <sz val="10"/>
        <color indexed="8"/>
        <rFont val="Times New Roman"/>
      </rPr>
      <t>Form-E</t>
    </r>
    <r>
      <rPr>
        <sz val="10"/>
        <color indexed="8"/>
        <rFont val="Times New Roman"/>
      </rPr>
      <t xml:space="preserve"> for ALL option/accessory items and quote each on a single, separate line.  Add or insert additional lines as necessary.</t>
    </r>
  </si>
  <si>
    <r>
      <rPr>
        <sz val="10"/>
        <color indexed="8"/>
        <rFont val="Times New Roman"/>
      </rPr>
      <t xml:space="preserve">(2) Completely describe each item.  Include the manufacturer's code or part number.  Each item listed </t>
    </r>
    <r>
      <rPr>
        <b val="1"/>
        <sz val="10"/>
        <color indexed="8"/>
        <rFont val="Times New Roman"/>
      </rPr>
      <t>MUST</t>
    </r>
    <r>
      <rPr>
        <sz val="10"/>
        <color indexed="8"/>
        <rFont val="Times New Roman"/>
      </rPr>
      <t xml:space="preserve"> have a unique code or part number so that it can be identified in any subsequest contract's PO.</t>
    </r>
  </si>
  <si>
    <r>
      <rPr>
        <sz val="10"/>
        <color indexed="8"/>
        <rFont val="Times New Roman"/>
      </rPr>
      <t xml:space="preserve">(3) Options which replace standard equipment on a </t>
    </r>
    <r>
      <rPr>
        <b val="1"/>
        <sz val="10"/>
        <color indexed="8"/>
        <rFont val="Times New Roman"/>
      </rPr>
      <t>Form-D</t>
    </r>
    <r>
      <rPr>
        <sz val="10"/>
        <color indexed="8"/>
        <rFont val="Times New Roman"/>
      </rPr>
      <t xml:space="preserve"> Item should be priced net of any credit due for the replaced item.</t>
    </r>
  </si>
  <si>
    <r>
      <rPr>
        <sz val="10"/>
        <color indexed="8"/>
        <rFont val="Times New Roman"/>
      </rPr>
      <t xml:space="preserve">(4) Options which are upgrades/downgrades of a </t>
    </r>
    <r>
      <rPr>
        <b val="1"/>
        <sz val="10"/>
        <color indexed="8"/>
        <rFont val="Times New Roman"/>
      </rPr>
      <t>Form D</t>
    </r>
    <r>
      <rPr>
        <sz val="10"/>
        <color indexed="8"/>
        <rFont val="Times New Roman"/>
      </rPr>
      <t xml:space="preserve"> Item should be priced at the differential amount between the cost of the </t>
    </r>
    <r>
      <rPr>
        <b val="1"/>
        <sz val="10"/>
        <color indexed="8"/>
        <rFont val="Times New Roman"/>
      </rPr>
      <t>Form D</t>
    </r>
    <r>
      <rPr>
        <sz val="10"/>
        <color indexed="8"/>
        <rFont val="Times New Roman"/>
      </rPr>
      <t xml:space="preserve"> Item and the upgrade/downgrade option.</t>
    </r>
  </si>
  <si>
    <r>
      <rPr>
        <b val="1"/>
        <sz val="10"/>
        <color indexed="8"/>
        <rFont val="Times New Roman"/>
      </rPr>
      <t xml:space="preserve">Code or
</t>
    </r>
    <r>
      <rPr>
        <b val="1"/>
        <sz val="10"/>
        <color indexed="8"/>
        <rFont val="Times New Roman"/>
      </rPr>
      <t xml:space="preserve">Part No. </t>
    </r>
    <r>
      <rPr>
        <sz val="10"/>
        <color indexed="8"/>
        <rFont val="Times New Roman"/>
      </rPr>
      <t>(leave blank, as applicable, for services)</t>
    </r>
  </si>
  <si>
    <t>Option Description</t>
  </si>
  <si>
    <t>Offered
Price in Whole Dollars</t>
  </si>
  <si>
    <r>
      <rPr>
        <sz val="10"/>
        <color indexed="8"/>
        <rFont val="Times New Roman"/>
      </rPr>
      <t>Note for catalog type line items: list pricing books shall be included as separate documetns (</t>
    </r>
    <r>
      <rPr>
        <b val="1"/>
        <sz val="10"/>
        <color indexed="8"/>
        <rFont val="Times New Roman"/>
      </rPr>
      <t>NOT listed on this form</t>
    </r>
    <r>
      <rPr>
        <sz val="10"/>
        <color indexed="8"/>
        <rFont val="Times New Roman"/>
      </rPr>
      <t>)</t>
    </r>
  </si>
  <si>
    <t>FLX-SESVC-ANN</t>
  </si>
  <si>
    <t>Included In Form D Offering: FieldLogix Standard Edition Monitoring Service (annual per unit)</t>
  </si>
  <si>
    <t>Incl.</t>
  </si>
  <si>
    <t>FLX-VITALS-ANN</t>
  </si>
  <si>
    <t>Included In Form D Offering: FieldLogix Vitals vehicle diagnostics monitoring upgrade (annual per unit)</t>
  </si>
  <si>
    <t>Included In Form D Offering: GPS tracking device (GenX 5P) available in LTE (AT&amp;T), OBDII power harness, combo cellular/GPS antenna for light duty vehicles.</t>
  </si>
  <si>
    <t>HS26005210</t>
  </si>
  <si>
    <t>Included In Form D Offering: Wiring Harness for OBDII plug and play installation (“J” style harness)</t>
  </si>
  <si>
    <t>HS26005212</t>
  </si>
  <si>
    <t>Option: Wiring Harness for OBDII plug and play installation (“Y” style harness)</t>
  </si>
  <si>
    <t>Option: Verizon GPS tracking device (GenX 5P) available in LTE (Verizon), OBDII power harness, combo cellular/GPS antenna for light duty vehicles</t>
  </si>
  <si>
    <t>FLX-VZW</t>
  </si>
  <si>
    <t>Option: Verizon wireless service (annual per unit)</t>
  </si>
  <si>
    <t>HS26005211</t>
  </si>
  <si>
    <t>Option/Downgrade: 3-Wire Harness for standard power installation (per unit)</t>
  </si>
  <si>
    <t>Option: Heavy Truck GPS tracking device (GenX 6P) tracking device with vehicle vitals™  JBUSS Plug &amp; play installation. LTE (AT&amp;T)</t>
  </si>
  <si>
    <t>Option: Heavy Truck GPS tracking device (GenX 6P) tracking device with vehicle vitals™  JBUSS Plug &amp; play installation. LTE (Verizon)</t>
  </si>
  <si>
    <t>HS26005385</t>
  </si>
  <si>
    <t>Option: Heavy Truck Wiring Harness - Wiring Harness for J1708 / J1939 plug and play installation</t>
  </si>
  <si>
    <t>BNYZWOT</t>
  </si>
  <si>
    <t>Option: Pezo Buzzer for in-cab safety alerts</t>
  </si>
  <si>
    <t>Dispatching: FieldLogix +Navigation Fleet Management Interface Adapter Cable</t>
  </si>
  <si>
    <t>FLX-NAVSVC</t>
  </si>
  <si>
    <t>Dispatching: (Upgrade from base price) FieldLogix +Navigation Edition Monitoring Service (annual per unit)</t>
  </si>
  <si>
    <t>FLX-LONGHAUL</t>
  </si>
  <si>
    <t>Plan Option (downgrade): FieldLogix Long Haul Edition Monitoring Plan (annual per unit)</t>
  </si>
  <si>
    <t>FLX-LITE</t>
  </si>
  <si>
    <t>Plan Option (downgrade): FieldLogix Lite Edition Basic Features Monitoring Plan (annual per unit)</t>
  </si>
  <si>
    <t>K080-006</t>
  </si>
  <si>
    <t>Asset Tracker: Connected Tracker with 3 Year Long-Life Battery backup (Cello-Track) GPS tracking device for assets</t>
  </si>
  <si>
    <t>K080-005</t>
  </si>
  <si>
    <t>Asset Tracker:  3 Year Long-Life Battery Powered (Cello-Track) GPS tracking device for assets</t>
  </si>
  <si>
    <t>FLX-AM</t>
  </si>
  <si>
    <t>Asset Tracker: Asset Movement Monitoring Service - Battery Powered Unit Only (annual per unit)</t>
  </si>
  <si>
    <t>FLX-DU</t>
  </si>
  <si>
    <t>Asset Tracker:  Daily Update Monitoring Service - Battery Powered Unit Only (annual per unit)</t>
  </si>
  <si>
    <t>FLX-WU</t>
  </si>
  <si>
    <t>Asset Tracker: Weekly Update Monitoring Service - Battery Powered Unit Only (annual per unit)</t>
  </si>
  <si>
    <t>FLX-CT-USBR</t>
  </si>
  <si>
    <t>Asset Tracker: USB Recharger for Battery Powered Cello-Track GPS Tracking device for assets</t>
  </si>
  <si>
    <t>FLX-GOOSE(B)</t>
  </si>
  <si>
    <t>Driver mgmt/Dispatching: Goose Mobile App (bundled with tracker) - route optimization,&amp; dispatching, mobile timecard, ETA alerts (iOS, Android) (annual per driver)</t>
  </si>
  <si>
    <t>FLX-GOOSE</t>
  </si>
  <si>
    <t>Driver mgmt/Dispatching:  Goose Mobile App (stand-alone) - route optimization,&amp; dispatching, mobile timecard, ETA alerts (iOS, Android) (annual per driver)</t>
  </si>
  <si>
    <t>FLX-GOOSE-TIMECLOCK</t>
  </si>
  <si>
    <t>Driver mgmt/Dispatching: Goose - Mobile Timeclock &amp; Phone Tracker</t>
  </si>
  <si>
    <t>GPS INS7PLS</t>
  </si>
  <si>
    <t>Device Installation Services:  (standard, lite &amp; long haul plans) per unit (7 or more vehicles)</t>
  </si>
  <si>
    <t>GPSNAVINS</t>
  </si>
  <si>
    <t>Device Installation Services: (+Nav edition) per unit (7 or more vehicles)</t>
  </si>
  <si>
    <t>GPSINS1-6</t>
  </si>
  <si>
    <t>Device Installation Services:  (standard, lite &amp; long haul plans) per unit (1-6 vehicles)</t>
  </si>
  <si>
    <t>GPSNAVINS1-6</t>
  </si>
  <si>
    <t>Device Installation Services: (+Nav edition) per unit (1-6 vehicles)</t>
  </si>
  <si>
    <t>FLX-TLM</t>
  </si>
  <si>
    <t>Device Installation Services: Telematics Connection Installation (per input/output)</t>
  </si>
  <si>
    <t>LABOR-GPSREM</t>
  </si>
  <si>
    <t>Device Installation Services: On-site GPS Device Removal (per unit)</t>
  </si>
  <si>
    <t>LABOR-GPSREMINSTL</t>
  </si>
  <si>
    <t>Device Installation Services: On-site GPS Device Removal &amp; Installation (per unit)</t>
  </si>
  <si>
    <t>LABOR-GPSSVC-WARR</t>
  </si>
  <si>
    <t>Device Installation Services: On-site GPS Service / Repair - Warranty  (per unit)</t>
  </si>
  <si>
    <t>LABOR-GPSSVCNW</t>
  </si>
  <si>
    <t>Device Installation Services: On-site GPS Service / Repair - Non-Warranty  (per unit)</t>
  </si>
  <si>
    <t>LABOR-TRIP</t>
  </si>
  <si>
    <t>Device Installation Services: Trip fees for GPS Service/Installation/Repair</t>
  </si>
  <si>
    <t>Replacement Parts/Non-Warranty: GenX5p Replacement “Y” OBD-II Wiring Harness (per unit)</t>
  </si>
  <si>
    <t>Replacement Parts/Non-Warranty: GenX5p Replacement “J” OBD-II Wiring Harness (per unit)</t>
  </si>
  <si>
    <t>Replacement Parts/Non-Warranty: GenX5p Replacement 3 Wire Wiring Harness (per unit)</t>
  </si>
  <si>
    <t>Replacement Parts/Non-Warranty: GenX5p Replacement 9Pin JBUSS Wiring Harness (per unit)</t>
  </si>
  <si>
    <t>Replacement Parts/Non-Warranty: GenX5p Non-Warranty GPS Device Replacement (per unit) (AT&amp;T)</t>
  </si>
  <si>
    <t>Replacement Parts/Non-Warranty: GenX5p Non-Warranty GPS Device Replacement (per unit) (Verizon)</t>
  </si>
  <si>
    <t>Replacement Parts/Non-Warranty:  Heavy Truck GPS tracking device (GenX 6P) tracking device with vehicle vitals™  JBUSS Plug &amp; play installation. LTE (AT&amp;T)</t>
  </si>
  <si>
    <t>Replacement Parts/Non-Warranty:  Heavy Truck GPS tracking device (GenX 6P) tracking device with vehicle vitals™  JBUSS Plug &amp; play installation. LTE (Verizon)</t>
  </si>
  <si>
    <t>Replacement Parts:  Loaner GenX 5p GPS Tracking Unit (Refundable Deposit per unit)</t>
  </si>
  <si>
    <t>Replacement Parts:  Loaner GenX 6p GPS Tracking Unit (Refundable Deposit per unit)</t>
  </si>
  <si>
    <t>SHIP-GROUND</t>
  </si>
  <si>
    <t>Shipping: Ground - 7 business days est. delivery - (per unit)</t>
  </si>
  <si>
    <t>SHIP-EXPRESS</t>
  </si>
  <si>
    <t>Shipping: Express - 4 business days est. delivery - (per unit)</t>
  </si>
  <si>
    <t>SHIP-2NDDAY</t>
  </si>
  <si>
    <t>Shipping: 2nd Day Air - 2 business day est. delivery - (per unit)</t>
  </si>
  <si>
    <t>SHIP-PRIORITYON</t>
  </si>
  <si>
    <t>Shipping: Priority Overnight - 1 business day est delivery - (per unit)</t>
  </si>
  <si>
    <t>SHIP-UPSINTLCA</t>
  </si>
  <si>
    <t>Shipping: UPS International - Canada - 10 business day est delivery - (per unit)</t>
  </si>
  <si>
    <t>TRN-WEB</t>
  </si>
  <si>
    <t>Training: On-line training - unlimited sessions</t>
  </si>
  <si>
    <t>TRN-ONSITE</t>
  </si>
  <si>
    <t>Training: On-Site training - (per visit)</t>
  </si>
  <si>
    <t>Training: Per diem meals &amp; hotels - (per day)</t>
  </si>
  <si>
    <t>FLX-WARR</t>
  </si>
  <si>
    <t>Warranty: Limited product warranty matching contract term</t>
  </si>
  <si>
    <t>PROF-SVC-FLX</t>
  </si>
  <si>
    <t>Professional Services: Custom Software Development (i.e. new feature adds, integrations) (per hour)</t>
  </si>
  <si>
    <t>FLX-API</t>
  </si>
  <si>
    <t>API: Webservices API</t>
  </si>
  <si>
    <t>FORM-H: SERVICE AND MARKETING PLAN                                                                             Invitation No.:</t>
  </si>
  <si>
    <t>Instructions: Reference Section-B</t>
  </si>
  <si>
    <t>1. Assigning representative specifically to marketing and sales to municipalities.  2. Email marketing to over 8,000 municipalities in our marketing database. 3. Cold calling over 8,000 municipalities in our marketing database. 4. Presenting product online. 5. Meeting with prospective customers in-person (when applicable) and offering to sale product. 6. Targeted on-line marketing to municipalities. 7. Exhibiting at trade shows and conferences attended by municipal buyers.</t>
  </si>
  <si>
    <t>W-9</t>
  </si>
  <si>
    <t>Respondent should reference the W-9 form included in this solicitation package.</t>
  </si>
  <si>
    <t>CIQ</t>
  </si>
  <si>
    <t xml:space="preserve">Respondent should reference the CIQ/Conflict of Interest Questionnaire form included in this solicitation package. </t>
  </si>
  <si>
    <t>If it is the Offeror's judgement that no conflict of interest exists, this form must still be submitted, and should include the Offeror's name and a signature</t>
  </si>
  <si>
    <t>Respondent should reference the Texas Ethics Commission document highlighted in this solicitation package ("Certificate of Interested Parties - Form 1295"). This State of Texas document is found online and must be completed in associated with this solicitation. TEC site:</t>
  </si>
  <si>
    <r>
      <rPr>
        <b val="1"/>
        <u val="single"/>
        <sz val="12"/>
        <color indexed="15"/>
        <rFont val="Times New Roman"/>
      </rPr>
      <t>https://www.ethics.state.tx.us/whatsnew/elf_info_form1295.htm</t>
    </r>
  </si>
  <si>
    <t>HB 89</t>
  </si>
  <si>
    <r>
      <rPr>
        <sz val="12"/>
        <color indexed="8"/>
        <rFont val="Times New Roman"/>
      </rPr>
      <t>The 85</t>
    </r>
    <r>
      <rPr>
        <vertAlign val="superscript"/>
        <sz val="12"/>
        <color indexed="8"/>
        <rFont val="Times New Roman"/>
      </rPr>
      <t>th</t>
    </r>
    <r>
      <rPr>
        <sz val="12"/>
        <color indexed="8"/>
        <rFont val="Times New Roman"/>
      </rPr>
      <t> Texas Legislature approved new legislation, effective Sept. 1, 2017, which amends Texas Local Government Code Section 1. Subtitle F, Title 10, Government Code by adding Chapter 2270 which states that a governmental entity may not enter into a contract with a company for goods or services unless the contract contains a written verification from the company that it:</t>
    </r>
  </si>
  <si>
    <t xml:space="preserve">1)     does not boycott Israel; and </t>
  </si>
  <si>
    <t>2)     will not boycott Israel during the term of the contract</t>
  </si>
  <si>
    <r>
      <rPr>
        <b val="1"/>
        <sz val="12"/>
        <color indexed="8"/>
        <rFont val="Times New Roman"/>
      </rPr>
      <t xml:space="preserve">Respondent should reference the </t>
    </r>
    <r>
      <rPr>
        <b val="1"/>
        <i val="1"/>
        <sz val="12"/>
        <color indexed="8"/>
        <rFont val="Times New Roman"/>
      </rPr>
      <t>HB 89</t>
    </r>
    <r>
      <rPr>
        <b val="1"/>
        <sz val="12"/>
        <color indexed="8"/>
        <rFont val="Times New Roman"/>
      </rPr>
      <t xml:space="preserve"> form included in this solicitation package. It should be completed and submitted with response in both printed and digital formats.</t>
    </r>
  </si>
  <si>
    <t>Respondent shall complete the enclosed H-GAC document, "Contractor Contact Information", and include in response in both printed and electonic formats.</t>
  </si>
  <si>
    <t>On joint bids, a CCI form is required for each party to the bid.</t>
  </si>
</sst>
</file>

<file path=xl/styles.xml><?xml version="1.0" encoding="utf-8"?>
<styleSheet xmlns="http://schemas.openxmlformats.org/spreadsheetml/2006/main">
  <numFmts count="6">
    <numFmt numFmtId="0" formatCode="General"/>
    <numFmt numFmtId="59" formatCode="mmm d, yyyy"/>
    <numFmt numFmtId="60" formatCode="m/d/yyyy"/>
    <numFmt numFmtId="61" formatCode="&quot;$&quot;#,##0"/>
    <numFmt numFmtId="62" formatCode="&quot;$&quot;0.00"/>
    <numFmt numFmtId="63" formatCode="&quot;$&quot;#,##0.00"/>
  </numFmts>
  <fonts count="28">
    <font>
      <sz val="10"/>
      <color indexed="8"/>
      <name val="Times New Roman"/>
    </font>
    <font>
      <sz val="12"/>
      <color indexed="8"/>
      <name val="Helvetica Neue"/>
    </font>
    <font>
      <sz val="13"/>
      <color indexed="8"/>
      <name val="Times New Roman"/>
    </font>
    <font>
      <b val="1"/>
      <sz val="14"/>
      <color indexed="8"/>
      <name val="Times New Roman"/>
    </font>
    <font>
      <sz val="9"/>
      <color indexed="8"/>
      <name val="Times New Roman"/>
    </font>
    <font>
      <b val="1"/>
      <sz val="10"/>
      <color indexed="8"/>
      <name val="Times New Roman"/>
    </font>
    <font>
      <sz val="12"/>
      <color indexed="8"/>
      <name val="Times New Roman"/>
    </font>
    <font>
      <b val="1"/>
      <sz val="12"/>
      <color indexed="8"/>
      <name val="Times New Roman"/>
    </font>
    <font>
      <b val="1"/>
      <u val="single"/>
      <sz val="10"/>
      <color indexed="8"/>
      <name val="Times New Roman"/>
    </font>
    <font>
      <sz val="10"/>
      <color indexed="10"/>
      <name val="Times New Roman"/>
    </font>
    <font>
      <b val="1"/>
      <sz val="11"/>
      <color indexed="8"/>
      <name val="Times New Roman"/>
    </font>
    <font>
      <sz val="8"/>
      <color indexed="8"/>
      <name val="Times New Roman"/>
    </font>
    <font>
      <b val="1"/>
      <sz val="10"/>
      <color indexed="10"/>
      <name val="Times New Roman"/>
    </font>
    <font>
      <b val="1"/>
      <sz val="10"/>
      <color indexed="12"/>
      <name val="Times New Roman"/>
    </font>
    <font>
      <b val="1"/>
      <sz val="9"/>
      <color indexed="8"/>
      <name val="Times New Roman"/>
    </font>
    <font>
      <sz val="10"/>
      <color indexed="15"/>
      <name val="Times New Roman"/>
    </font>
    <font>
      <sz val="11"/>
      <color indexed="8"/>
      <name val="Times New Roman"/>
    </font>
    <font>
      <u val="single"/>
      <sz val="10"/>
      <color indexed="15"/>
      <name val="Times New Roman"/>
    </font>
    <font>
      <b val="1"/>
      <u val="single"/>
      <sz val="12"/>
      <color indexed="8"/>
      <name val="Times New Roman"/>
    </font>
    <font>
      <u val="single"/>
      <sz val="12"/>
      <color indexed="8"/>
      <name val="Times New Roman"/>
    </font>
    <font>
      <i val="1"/>
      <sz val="12"/>
      <color indexed="8"/>
      <name val="Times New Roman"/>
    </font>
    <font>
      <b val="1"/>
      <u val="single"/>
      <sz val="12"/>
      <color indexed="10"/>
      <name val="Times New Roman"/>
    </font>
    <font>
      <sz val="12"/>
      <color indexed="10"/>
      <name val="Times New Roman"/>
    </font>
    <font>
      <b val="1"/>
      <sz val="12"/>
      <color indexed="10"/>
      <name val="Times New Roman"/>
    </font>
    <font>
      <outline val="1"/>
      <sz val="10"/>
      <color indexed="8"/>
      <name val="Times New Roman"/>
    </font>
    <font>
      <b val="1"/>
      <u val="single"/>
      <sz val="12"/>
      <color indexed="15"/>
      <name val="Times New Roman"/>
    </font>
    <font>
      <vertAlign val="superscript"/>
      <sz val="12"/>
      <color indexed="8"/>
      <name val="Times New Roman"/>
    </font>
    <font>
      <b val="1"/>
      <i val="1"/>
      <sz val="12"/>
      <color indexed="8"/>
      <name val="Times New Roman"/>
    </font>
  </fonts>
  <fills count="9">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3"/>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s>
  <borders count="6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style="medium">
        <color indexed="8"/>
      </top>
      <bottom style="thin">
        <color indexed="8"/>
      </bottom>
      <diagonal/>
    </border>
    <border>
      <left style="medium">
        <color indexed="8"/>
      </left>
      <right/>
      <top/>
      <bottom style="thin">
        <color indexed="8"/>
      </bottom>
      <diagonal/>
    </border>
    <border>
      <left/>
      <right style="medium">
        <color indexed="8"/>
      </right>
      <top/>
      <bottom style="thin">
        <color indexed="8"/>
      </bottom>
      <diagonal/>
    </border>
    <border>
      <left style="medium">
        <color indexed="8"/>
      </left>
      <right/>
      <top style="thin">
        <color indexed="8"/>
      </top>
      <bottom/>
      <diagonal/>
    </border>
    <border>
      <left/>
      <right style="medium">
        <color indexed="8"/>
      </right>
      <top style="thin">
        <color indexed="8"/>
      </top>
      <bottom/>
      <diagonal/>
    </border>
    <border>
      <left/>
      <right/>
      <top style="thin">
        <color indexed="8"/>
      </top>
      <bottom style="medium">
        <color indexed="8"/>
      </bottom>
      <diagonal/>
    </border>
    <border>
      <left style="medium">
        <color indexed="8"/>
      </left>
      <right/>
      <top style="thin">
        <color indexed="14"/>
      </top>
      <bottom/>
      <diagonal/>
    </border>
    <border>
      <left/>
      <right style="thin">
        <color indexed="14"/>
      </right>
      <top style="thin">
        <color indexed="14"/>
      </top>
      <bottom style="thin">
        <color indexed="8"/>
      </bottom>
      <diagonal/>
    </border>
    <border>
      <left style="thin">
        <color indexed="14"/>
      </left>
      <right/>
      <top style="medium">
        <color indexed="8"/>
      </top>
      <bottom/>
      <diagonal/>
    </border>
    <border>
      <left/>
      <right style="thin">
        <color indexed="14"/>
      </right>
      <top style="thin">
        <color indexed="8"/>
      </top>
      <bottom style="thin">
        <color indexed="8"/>
      </bottom>
      <diagonal/>
    </border>
    <border>
      <left style="thin">
        <color indexed="14"/>
      </left>
      <right/>
      <top/>
      <bottom/>
      <diagonal/>
    </border>
    <border>
      <left/>
      <right style="thin">
        <color indexed="14"/>
      </right>
      <top style="thin">
        <color indexed="8"/>
      </top>
      <bottom/>
      <diagonal/>
    </border>
    <border>
      <left/>
      <right style="thin">
        <color indexed="14"/>
      </right>
      <top/>
      <bottom/>
      <diagonal/>
    </border>
    <border>
      <left style="thin">
        <color indexed="14"/>
      </left>
      <right/>
      <top/>
      <bottom style="medium">
        <color indexed="8"/>
      </bottom>
      <diagonal/>
    </border>
    <border>
      <left/>
      <right style="thin">
        <color indexed="14"/>
      </right>
      <top/>
      <bottom style="medium">
        <color indexed="8"/>
      </bottom>
      <diagonal/>
    </border>
    <border>
      <left/>
      <right style="thin">
        <color indexed="14"/>
      </right>
      <top style="medium">
        <color indexed="8"/>
      </top>
      <bottom/>
      <diagonal/>
    </border>
    <border>
      <left style="dotted">
        <color indexed="8"/>
      </left>
      <right/>
      <top/>
      <bottom style="dotted">
        <color indexed="8"/>
      </bottom>
      <diagonal/>
    </border>
    <border>
      <left/>
      <right/>
      <top/>
      <bottom style="dotted">
        <color indexed="8"/>
      </bottom>
      <diagonal/>
    </border>
    <border>
      <left/>
      <right style="dotted">
        <color indexed="8"/>
      </right>
      <top/>
      <bottom style="dotted">
        <color indexed="8"/>
      </bottom>
      <diagonal/>
    </border>
    <border>
      <left style="thin">
        <color indexed="14"/>
      </left>
      <right/>
      <top style="dotted">
        <color indexed="8"/>
      </top>
      <bottom/>
      <diagonal/>
    </border>
    <border>
      <left/>
      <right/>
      <top style="dotted">
        <color indexed="8"/>
      </top>
      <bottom/>
      <diagonal/>
    </border>
    <border>
      <left/>
      <right style="thin">
        <color indexed="14"/>
      </right>
      <top style="dotted">
        <color indexed="8"/>
      </top>
      <bottom/>
      <diagonal/>
    </border>
    <border>
      <left style="medium">
        <color indexed="8"/>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medium">
        <color indexed="8"/>
      </right>
      <top style="thin">
        <color indexed="8"/>
      </top>
      <bottom style="medium">
        <color indexed="8"/>
      </bottom>
      <diagonal/>
    </border>
    <border>
      <left/>
      <right style="medium">
        <color indexed="8"/>
      </right>
      <top style="thin">
        <color indexed="8"/>
      </top>
      <bottom style="thin">
        <color indexed="8"/>
      </bottom>
      <diagonal/>
    </border>
    <border>
      <left style="medium">
        <color indexed="8"/>
      </left>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14"/>
      </left>
      <right/>
      <top style="thin">
        <color indexed="14"/>
      </top>
      <bottom/>
      <diagonal/>
    </border>
    <border>
      <left/>
      <right/>
      <top style="thin">
        <color indexed="14"/>
      </top>
      <bottom/>
      <diagonal/>
    </border>
    <border>
      <left/>
      <right style="thin">
        <color indexed="14"/>
      </right>
      <top style="thin">
        <color indexed="14"/>
      </top>
      <bottom/>
      <diagonal/>
    </border>
    <border>
      <left style="thin">
        <color indexed="14"/>
      </left>
      <right/>
      <top/>
      <bottom style="thin">
        <color indexed="8"/>
      </bottom>
      <diagonal/>
    </border>
    <border>
      <left/>
      <right style="thin">
        <color indexed="14"/>
      </right>
      <top/>
      <bottom style="thin">
        <color indexed="8"/>
      </bottom>
      <diagonal/>
    </border>
    <border>
      <left/>
      <right style="thin">
        <color indexed="8"/>
      </right>
      <top style="thin">
        <color indexed="8"/>
      </top>
      <bottom style="thin">
        <color indexed="8"/>
      </bottom>
      <diagonal/>
    </border>
    <border>
      <left style="thin">
        <color indexed="14"/>
      </left>
      <right/>
      <top style="thin">
        <color indexed="8"/>
      </top>
      <bottom style="thin">
        <color indexed="14"/>
      </bottom>
      <diagonal/>
    </border>
    <border>
      <left/>
      <right/>
      <top style="thin">
        <color indexed="8"/>
      </top>
      <bottom style="thin">
        <color indexed="14"/>
      </bottom>
      <diagonal/>
    </border>
    <border>
      <left/>
      <right style="thin">
        <color indexed="14"/>
      </right>
      <top style="thin">
        <color indexed="8"/>
      </top>
      <bottom style="thin">
        <color indexed="14"/>
      </bottom>
      <diagonal/>
    </border>
    <border>
      <left style="thin">
        <color indexed="14"/>
      </left>
      <right/>
      <top style="thin">
        <color indexed="8"/>
      </top>
      <bottom/>
      <diagonal/>
    </border>
    <border>
      <left style="thin">
        <color indexed="14"/>
      </left>
      <right/>
      <top/>
      <bottom style="thin">
        <color indexed="14"/>
      </bottom>
      <diagonal/>
    </border>
    <border>
      <left/>
      <right/>
      <top/>
      <bottom style="thin">
        <color indexed="14"/>
      </bottom>
      <diagonal/>
    </border>
    <border>
      <left/>
      <right style="thin">
        <color indexed="14"/>
      </right>
      <top/>
      <bottom style="thin">
        <color indexed="14"/>
      </bottom>
      <diagonal/>
    </border>
  </borders>
  <cellStyleXfs count="1">
    <xf numFmtId="0" fontId="0" applyNumberFormat="0" applyFont="1" applyFill="0" applyBorder="0" applyAlignment="1" applyProtection="0">
      <alignment vertical="bottom"/>
    </xf>
  </cellStyleXfs>
  <cellXfs count="316">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center"/>
    </xf>
    <xf numFmtId="0" fontId="0" fillId="2" borderId="2" applyNumberFormat="0" applyFont="1" applyFill="1" applyBorder="1" applyAlignment="1" applyProtection="0">
      <alignment vertical="center"/>
    </xf>
    <xf numFmtId="0" fontId="0" fillId="2" borderId="3" applyNumberFormat="0" applyFont="1" applyFill="1" applyBorder="1" applyAlignment="1" applyProtection="0">
      <alignment vertical="center"/>
    </xf>
    <xf numFmtId="0" fontId="0" fillId="2" borderId="4" applyNumberFormat="0" applyFont="1" applyFill="1" applyBorder="1" applyAlignment="1" applyProtection="0">
      <alignment vertical="center"/>
    </xf>
    <xf numFmtId="0" fontId="0" fillId="2" borderId="5" applyNumberFormat="0" applyFont="1" applyFill="1" applyBorder="1" applyAlignment="1" applyProtection="0">
      <alignment horizontal="center" vertical="center"/>
    </xf>
    <xf numFmtId="49" fontId="3" fillId="2" borderId="5" applyNumberFormat="1" applyFont="1" applyFill="1" applyBorder="1" applyAlignment="1" applyProtection="0">
      <alignment horizontal="center" vertical="center" wrapText="1"/>
    </xf>
    <xf numFmtId="0" fontId="3" fillId="2" borderId="5" applyNumberFormat="0" applyFont="1" applyFill="1" applyBorder="1" applyAlignment="1" applyProtection="0">
      <alignment horizontal="center" vertical="center"/>
    </xf>
    <xf numFmtId="0" fontId="0" fillId="2" borderId="6" applyNumberFormat="0" applyFont="1" applyFill="1" applyBorder="1" applyAlignment="1" applyProtection="0">
      <alignment vertical="center"/>
    </xf>
    <xf numFmtId="49" fontId="5" fillId="2" borderId="5" applyNumberFormat="1" applyFont="1" applyFill="1" applyBorder="1" applyAlignment="1" applyProtection="0">
      <alignment horizontal="center" vertical="center"/>
    </xf>
    <xf numFmtId="0" fontId="5" fillId="2" borderId="5" applyNumberFormat="0" applyFont="1" applyFill="1" applyBorder="1" applyAlignment="1" applyProtection="0">
      <alignment horizontal="center" vertical="center"/>
    </xf>
    <xf numFmtId="49" fontId="5" fillId="2" borderId="5" applyNumberFormat="1" applyFont="1" applyFill="1" applyBorder="1" applyAlignment="1" applyProtection="0">
      <alignment horizontal="right" vertical="center"/>
    </xf>
    <xf numFmtId="49" fontId="0" fillId="2" borderId="7" applyNumberFormat="1" applyFont="1" applyFill="1" applyBorder="1" applyAlignment="1" applyProtection="0">
      <alignment vertical="center"/>
    </xf>
    <xf numFmtId="0" fontId="0" fillId="2" borderId="5" applyNumberFormat="0" applyFont="1" applyFill="1" applyBorder="1" applyAlignment="1" applyProtection="0">
      <alignment vertical="center"/>
    </xf>
    <xf numFmtId="49" fontId="0" fillId="2" borderId="8" applyNumberFormat="1" applyFont="1" applyFill="1" applyBorder="1" applyAlignment="1" applyProtection="0">
      <alignment vertical="center"/>
    </xf>
    <xf numFmtId="0" fontId="0" fillId="2" borderId="7" applyNumberFormat="0" applyFont="1" applyFill="1" applyBorder="1" applyAlignment="1" applyProtection="0">
      <alignment vertical="center"/>
    </xf>
    <xf numFmtId="0" fontId="5" fillId="2" borderId="5" applyNumberFormat="0" applyFont="1" applyFill="1" applyBorder="1" applyAlignment="1" applyProtection="0">
      <alignment horizontal="right" vertical="center"/>
    </xf>
    <xf numFmtId="0" fontId="0" fillId="2" borderId="9" applyNumberFormat="0" applyFont="1" applyFill="1" applyBorder="1" applyAlignment="1" applyProtection="0">
      <alignment vertical="center"/>
    </xf>
    <xf numFmtId="49" fontId="0" fillId="2" borderId="5" applyNumberFormat="1" applyFont="1" applyFill="1" applyBorder="1" applyAlignment="1" applyProtection="0">
      <alignment horizontal="left" vertical="center"/>
    </xf>
    <xf numFmtId="0" fontId="0" fillId="2" borderId="7" applyNumberFormat="0" applyFont="1" applyFill="1" applyBorder="1" applyAlignment="1" applyProtection="0">
      <alignment horizontal="left" vertical="center"/>
    </xf>
    <xf numFmtId="0" fontId="0" fillId="2" borderId="5" applyNumberFormat="0" applyFont="1" applyFill="1" applyBorder="1" applyAlignment="1" applyProtection="0">
      <alignment horizontal="left" vertical="center"/>
    </xf>
    <xf numFmtId="0" fontId="6" fillId="2" borderId="10" applyNumberFormat="0" applyFont="1" applyFill="1" applyBorder="1" applyAlignment="1" applyProtection="0">
      <alignment horizontal="left" vertical="center"/>
    </xf>
    <xf numFmtId="49" fontId="7" fillId="2" borderId="11" applyNumberFormat="1" applyFont="1" applyFill="1" applyBorder="1" applyAlignment="1" applyProtection="0">
      <alignment horizontal="center" vertical="center" wrapText="1"/>
    </xf>
    <xf numFmtId="0" fontId="0" fillId="2" borderId="12" applyNumberFormat="0" applyFont="1" applyFill="1" applyBorder="1" applyAlignment="1" applyProtection="0">
      <alignment vertical="center"/>
    </xf>
    <xf numFmtId="49" fontId="6" fillId="2" borderId="11" applyNumberFormat="1" applyFont="1" applyFill="1" applyBorder="1" applyAlignment="1" applyProtection="0">
      <alignment vertical="center" wrapText="1"/>
    </xf>
    <xf numFmtId="0" fontId="0" fillId="2" borderId="10" applyNumberFormat="0" applyFont="1" applyFill="1" applyBorder="1" applyAlignment="1" applyProtection="0">
      <alignment vertical="center"/>
    </xf>
    <xf numFmtId="49" fontId="0" fillId="2" borderId="5" applyNumberFormat="1" applyFont="1" applyFill="1" applyBorder="1" applyAlignment="1" applyProtection="0">
      <alignment horizontal="justify" vertical="center"/>
    </xf>
    <xf numFmtId="0" fontId="0" fillId="2" borderId="9" applyNumberFormat="0" applyFont="1" applyFill="1" applyBorder="1" applyAlignment="1" applyProtection="0">
      <alignment horizontal="justify" vertical="center"/>
    </xf>
    <xf numFmtId="0" fontId="0" fillId="2" borderId="5" applyNumberFormat="0" applyFont="1" applyFill="1" applyBorder="1" applyAlignment="1" applyProtection="0">
      <alignment horizontal="justify" vertical="center"/>
    </xf>
    <xf numFmtId="0" fontId="6" fillId="2" borderId="6" applyNumberFormat="0" applyFont="1" applyFill="1" applyBorder="1" applyAlignment="1" applyProtection="0">
      <alignment horizontal="justify" vertical="center"/>
    </xf>
    <xf numFmtId="49" fontId="5" fillId="2" borderId="5" applyNumberFormat="1" applyFont="1" applyFill="1" applyBorder="1" applyAlignment="1" applyProtection="0">
      <alignment horizontal="justify" vertical="center"/>
    </xf>
    <xf numFmtId="0" fontId="5" fillId="2" borderId="5" applyNumberFormat="0" applyFont="1" applyFill="1" applyBorder="1" applyAlignment="1" applyProtection="0">
      <alignment horizontal="justify" vertical="center"/>
    </xf>
    <xf numFmtId="0" fontId="7" fillId="2" borderId="6" applyNumberFormat="0" applyFont="1" applyFill="1" applyBorder="1" applyAlignment="1" applyProtection="0">
      <alignment horizontal="justify" vertical="center"/>
    </xf>
    <xf numFmtId="0" fontId="7" fillId="2" borderId="5" applyNumberFormat="0" applyFont="1" applyFill="1" applyBorder="1" applyAlignment="1" applyProtection="0">
      <alignment horizontal="justify" vertical="center"/>
    </xf>
    <xf numFmtId="0" fontId="6" fillId="2" borderId="5" applyNumberFormat="0" applyFont="1" applyFill="1" applyBorder="1" applyAlignment="1" applyProtection="0">
      <alignment horizontal="justify" vertical="center"/>
    </xf>
    <xf numFmtId="0" fontId="0" fillId="2" borderId="13" applyNumberFormat="0" applyFont="1" applyFill="1" applyBorder="1" applyAlignment="1" applyProtection="0">
      <alignment vertical="center"/>
    </xf>
    <xf numFmtId="0" fontId="0" fillId="2" borderId="14" applyNumberFormat="0" applyFont="1" applyFill="1" applyBorder="1" applyAlignment="1" applyProtection="0">
      <alignment vertical="center"/>
    </xf>
    <xf numFmtId="0" fontId="0" fillId="2" borderId="15" applyNumberFormat="0" applyFont="1" applyFill="1" applyBorder="1" applyAlignment="1" applyProtection="0">
      <alignment vertical="center"/>
    </xf>
    <xf numFmtId="0" fontId="0" applyNumberFormat="1" applyFont="1" applyFill="0" applyBorder="0" applyAlignment="1" applyProtection="0">
      <alignment vertical="bottom"/>
    </xf>
    <xf numFmtId="49" fontId="5" fillId="3" borderId="16" applyNumberFormat="1" applyFont="1" applyFill="1" applyBorder="1" applyAlignment="1" applyProtection="0">
      <alignment horizontal="center" vertical="center" wrapText="1"/>
    </xf>
    <xf numFmtId="0" fontId="5" fillId="3" borderId="17" applyNumberFormat="0" applyFont="1" applyFill="1" applyBorder="1" applyAlignment="1" applyProtection="0">
      <alignment horizontal="center" vertical="center"/>
    </xf>
    <xf numFmtId="0" fontId="5" fillId="3" borderId="18" applyNumberFormat="0" applyFont="1" applyFill="1" applyBorder="1" applyAlignment="1" applyProtection="0">
      <alignment horizontal="center" vertical="center"/>
    </xf>
    <xf numFmtId="0" fontId="0" fillId="2" borderId="1" applyNumberFormat="0" applyFont="1" applyFill="1" applyBorder="1" applyAlignment="1" applyProtection="0">
      <alignment vertical="bottom"/>
    </xf>
    <xf numFmtId="49" fontId="5" fillId="2" borderId="2" applyNumberFormat="1" applyFont="1" applyFill="1" applyBorder="1" applyAlignment="1" applyProtection="0">
      <alignment horizontal="right" vertical="center"/>
    </xf>
    <xf numFmtId="49" fontId="5" fillId="2" borderId="19" applyNumberFormat="1" applyFont="1" applyFill="1" applyBorder="1" applyAlignment="1" applyProtection="0">
      <alignment horizontal="center" vertical="center"/>
    </xf>
    <xf numFmtId="0" fontId="0" fillId="2" borderId="3" applyNumberFormat="0" applyFont="1" applyFill="1" applyBorder="1" applyAlignment="1" applyProtection="0">
      <alignment vertical="bottom"/>
    </xf>
    <xf numFmtId="0" fontId="10" fillId="2" borderId="1" applyNumberFormat="0" applyFont="1" applyFill="1" applyBorder="1" applyAlignment="1" applyProtection="0">
      <alignment horizontal="left" vertical="center"/>
    </xf>
    <xf numFmtId="49" fontId="0" fillId="2" borderId="19" applyNumberFormat="1" applyFont="1" applyFill="1" applyBorder="1" applyAlignment="1" applyProtection="0">
      <alignment vertical="center"/>
    </xf>
    <xf numFmtId="0" fontId="0" fillId="2" borderId="19" applyNumberFormat="0" applyFont="1" applyFill="1" applyBorder="1" applyAlignment="1" applyProtection="0">
      <alignment vertical="center"/>
    </xf>
    <xf numFmtId="0" fontId="0" fillId="2" borderId="8" applyNumberFormat="0" applyFont="1" applyFill="1" applyBorder="1" applyAlignment="1" applyProtection="0">
      <alignment vertical="center"/>
    </xf>
    <xf numFmtId="0" fontId="0" fillId="2" borderId="6"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9" applyNumberFormat="0" applyFont="1" applyFill="1" applyBorder="1" applyAlignment="1" applyProtection="0">
      <alignment vertical="bottom"/>
    </xf>
    <xf numFmtId="0" fontId="5" fillId="2" borderId="5" applyNumberFormat="0" applyFont="1" applyFill="1" applyBorder="1" applyAlignment="1" applyProtection="0">
      <alignment horizontal="right" vertical="bottom"/>
    </xf>
    <xf numFmtId="49" fontId="11" fillId="2" borderId="9" applyNumberFormat="1" applyFont="1" applyFill="1" applyBorder="1" applyAlignment="1" applyProtection="0">
      <alignment horizontal="center" vertical="top"/>
    </xf>
    <xf numFmtId="0" fontId="11" fillId="2" borderId="9" applyNumberFormat="0" applyFont="1" applyFill="1" applyBorder="1" applyAlignment="1" applyProtection="0">
      <alignment horizontal="center" vertical="top"/>
    </xf>
    <xf numFmtId="0" fontId="0" fillId="2" borderId="5" applyNumberFormat="0" applyFont="1" applyFill="1" applyBorder="1" applyAlignment="1" applyProtection="0">
      <alignment vertical="top"/>
    </xf>
    <xf numFmtId="49" fontId="5" fillId="2" borderId="5" applyNumberFormat="1" applyFont="1" applyFill="1" applyBorder="1" applyAlignment="1" applyProtection="0">
      <alignment vertical="top"/>
    </xf>
    <xf numFmtId="49" fontId="11" fillId="2" borderId="8" applyNumberFormat="1" applyFont="1" applyFill="1" applyBorder="1" applyAlignment="1" applyProtection="0">
      <alignment vertical="center"/>
    </xf>
    <xf numFmtId="0" fontId="11" fillId="2" borderId="8" applyNumberFormat="0" applyFont="1" applyFill="1" applyBorder="1" applyAlignment="1" applyProtection="0">
      <alignment vertical="center"/>
    </xf>
    <xf numFmtId="49" fontId="11" fillId="2" borderId="9" applyNumberFormat="1" applyFont="1" applyFill="1" applyBorder="1" applyAlignment="1" applyProtection="0">
      <alignment vertical="center"/>
    </xf>
    <xf numFmtId="0" fontId="11" fillId="2" borderId="9" applyNumberFormat="0" applyFont="1" applyFill="1" applyBorder="1" applyAlignment="1" applyProtection="0">
      <alignment vertical="center"/>
    </xf>
    <xf numFmtId="49" fontId="0" fillId="2" borderId="7" applyNumberFormat="1" applyFont="1" applyFill="1" applyBorder="1" applyAlignment="1" applyProtection="0">
      <alignment horizontal="left" vertical="center"/>
    </xf>
    <xf numFmtId="0" fontId="5" fillId="2" borderId="7" applyNumberFormat="0" applyFont="1" applyFill="1" applyBorder="1" applyAlignment="1" applyProtection="0">
      <alignment horizontal="right" vertical="center"/>
    </xf>
    <xf numFmtId="49" fontId="5" fillId="2" borderId="8" applyNumberFormat="1" applyFont="1" applyFill="1" applyBorder="1" applyAlignment="1" applyProtection="0">
      <alignment vertical="center"/>
    </xf>
    <xf numFmtId="49" fontId="14" fillId="2" borderId="8" applyNumberFormat="1" applyFont="1" applyFill="1" applyBorder="1" applyAlignment="1" applyProtection="0">
      <alignment vertical="center"/>
    </xf>
    <xf numFmtId="0" fontId="4" fillId="2" borderId="8" applyNumberFormat="0" applyFont="1" applyFill="1" applyBorder="1" applyAlignment="1" applyProtection="0">
      <alignment vertical="center"/>
    </xf>
    <xf numFmtId="49" fontId="5" fillId="2" borderId="9" applyNumberFormat="1" applyFont="1" applyFill="1" applyBorder="1" applyAlignment="1" applyProtection="0">
      <alignment horizontal="right" vertical="center"/>
    </xf>
    <xf numFmtId="0" fontId="4" fillId="2" borderId="9" applyNumberFormat="0" applyFont="1" applyFill="1" applyBorder="1" applyAlignment="1" applyProtection="0">
      <alignment vertical="center"/>
    </xf>
    <xf numFmtId="0" fontId="4" fillId="2" borderId="5" applyNumberFormat="0" applyFont="1" applyFill="1" applyBorder="1" applyAlignment="1" applyProtection="0">
      <alignment vertical="center"/>
    </xf>
    <xf numFmtId="0" fontId="0" fillId="2" borderId="20" applyNumberFormat="0" applyFont="1" applyFill="1" applyBorder="1" applyAlignment="1" applyProtection="0">
      <alignment vertical="center"/>
    </xf>
    <xf numFmtId="0" fontId="0" fillId="2" borderId="21" applyNumberFormat="0" applyFont="1" applyFill="1" applyBorder="1" applyAlignment="1" applyProtection="0">
      <alignment vertical="bottom"/>
    </xf>
    <xf numFmtId="49" fontId="5" fillId="3" borderId="22" applyNumberFormat="1" applyFont="1" applyFill="1" applyBorder="1" applyAlignment="1" applyProtection="0">
      <alignment horizontal="center" vertical="center"/>
    </xf>
    <xf numFmtId="0" fontId="5" fillId="3" borderId="9" applyNumberFormat="0" applyFont="1" applyFill="1" applyBorder="1" applyAlignment="1" applyProtection="0">
      <alignment horizontal="center" vertical="center"/>
    </xf>
    <xf numFmtId="0" fontId="5" fillId="3" borderId="23" applyNumberFormat="0" applyFont="1" applyFill="1" applyBorder="1" applyAlignment="1" applyProtection="0">
      <alignment horizontal="center" vertical="center"/>
    </xf>
    <xf numFmtId="0" fontId="0" fillId="2" borderId="20" applyNumberFormat="0" applyFont="1" applyFill="1" applyBorder="1" applyAlignment="1" applyProtection="0">
      <alignment vertical="bottom"/>
    </xf>
    <xf numFmtId="0" fontId="0" fillId="2" borderId="7" applyNumberFormat="0" applyFont="1" applyFill="1" applyBorder="1" applyAlignment="1" applyProtection="0">
      <alignment vertical="bottom"/>
    </xf>
    <xf numFmtId="0" fontId="0" fillId="3" borderId="22" applyNumberFormat="0" applyFont="1" applyFill="1" applyBorder="1" applyAlignment="1" applyProtection="0">
      <alignment vertical="bottom"/>
    </xf>
    <xf numFmtId="49" fontId="8" fillId="3" borderId="9" applyNumberFormat="1" applyFont="1" applyFill="1" applyBorder="1" applyAlignment="1" applyProtection="0">
      <alignment vertical="center"/>
    </xf>
    <xf numFmtId="0" fontId="0" fillId="3" borderId="9" applyNumberFormat="0" applyFont="1" applyFill="1" applyBorder="1" applyAlignment="1" applyProtection="0">
      <alignment vertical="bottom"/>
    </xf>
    <xf numFmtId="0" fontId="0" fillId="3" borderId="23" applyNumberFormat="0" applyFont="1" applyFill="1" applyBorder="1" applyAlignment="1" applyProtection="0">
      <alignment vertical="bottom"/>
    </xf>
    <xf numFmtId="49" fontId="0" fillId="2" borderId="5" applyNumberFormat="1" applyFont="1" applyFill="1" applyBorder="1" applyAlignment="1" applyProtection="0">
      <alignment vertical="center" wrapText="1"/>
    </xf>
    <xf numFmtId="0" fontId="5" fillId="2" borderId="4" applyNumberFormat="0" applyFont="1" applyFill="1" applyBorder="1" applyAlignment="1" applyProtection="0">
      <alignment horizontal="right" vertical="bottom"/>
    </xf>
    <xf numFmtId="49" fontId="5" fillId="2" borderId="5" applyNumberFormat="1" applyFont="1" applyFill="1" applyBorder="1" applyAlignment="1" applyProtection="0">
      <alignment horizontal="right" vertical="bottom"/>
    </xf>
    <xf numFmtId="49" fontId="0" borderId="7" applyNumberFormat="1" applyFont="1" applyFill="0" applyBorder="1" applyAlignment="1" applyProtection="0">
      <alignment horizontal="center" vertical="center"/>
    </xf>
    <xf numFmtId="0" fontId="0" fillId="4" borderId="7" applyNumberFormat="0" applyFont="1" applyFill="1" applyBorder="1" applyAlignment="1" applyProtection="0">
      <alignment horizontal="center" vertical="center"/>
    </xf>
    <xf numFmtId="49" fontId="0" fillId="2" borderId="8" applyNumberFormat="1" applyFont="1" applyFill="1" applyBorder="1" applyAlignment="1" applyProtection="0">
      <alignment vertical="bottom"/>
    </xf>
    <xf numFmtId="0" fontId="0" fillId="2" borderId="8" applyNumberFormat="0" applyFont="1" applyFill="1" applyBorder="1" applyAlignment="1" applyProtection="0">
      <alignment vertical="bottom"/>
    </xf>
    <xf numFmtId="59" fontId="0" fillId="2" borderId="8" applyNumberFormat="1" applyFont="1" applyFill="1" applyBorder="1" applyAlignment="1" applyProtection="0">
      <alignment vertical="bottom"/>
    </xf>
    <xf numFmtId="0" fontId="0" fillId="2" borderId="13" applyNumberFormat="0" applyFont="1" applyFill="1" applyBorder="1" applyAlignment="1" applyProtection="0">
      <alignment vertical="bottom"/>
    </xf>
    <xf numFmtId="0" fontId="0" fillId="2" borderId="14" applyNumberFormat="0" applyFont="1" applyFill="1" applyBorder="1" applyAlignment="1" applyProtection="0">
      <alignment vertical="bottom"/>
    </xf>
    <xf numFmtId="0" fontId="0" fillId="2" borderId="24" applyNumberFormat="0" applyFont="1" applyFill="1" applyBorder="1" applyAlignment="1" applyProtection="0">
      <alignment vertical="bottom"/>
    </xf>
    <xf numFmtId="0" fontId="0" fillId="2" borderId="15" applyNumberFormat="0" applyFont="1" applyFill="1" applyBorder="1" applyAlignment="1" applyProtection="0">
      <alignment vertical="bottom"/>
    </xf>
    <xf numFmtId="0" fontId="0" applyNumberFormat="1" applyFont="1" applyFill="0" applyBorder="0" applyAlignment="1" applyProtection="0">
      <alignment vertical="bottom"/>
    </xf>
    <xf numFmtId="49" fontId="5" fillId="3" borderId="16" applyNumberFormat="1" applyFont="1" applyFill="1" applyBorder="1" applyAlignment="1" applyProtection="0">
      <alignment horizontal="left" vertical="center" wrapText="1"/>
    </xf>
    <xf numFmtId="0" fontId="5" fillId="3" borderId="17" applyNumberFormat="0" applyFont="1" applyFill="1" applyBorder="1" applyAlignment="1" applyProtection="0">
      <alignment horizontal="left" vertical="center" wrapText="1"/>
    </xf>
    <xf numFmtId="0" fontId="5" fillId="3" borderId="18" applyNumberFormat="0" applyFont="1" applyFill="1" applyBorder="1" applyAlignment="1" applyProtection="0">
      <alignment horizontal="left" vertical="center" wrapText="1"/>
    </xf>
    <xf numFmtId="49" fontId="5" fillId="2" borderId="25" applyNumberFormat="1" applyFont="1" applyFill="1" applyBorder="1" applyAlignment="1" applyProtection="0">
      <alignment horizontal="right" vertical="center"/>
    </xf>
    <xf numFmtId="49" fontId="5" fillId="2" borderId="26" applyNumberFormat="1" applyFont="1" applyFill="1" applyBorder="1" applyAlignment="1" applyProtection="0">
      <alignment horizontal="center" vertical="center"/>
    </xf>
    <xf numFmtId="49" fontId="5" fillId="2" borderId="27" applyNumberFormat="1" applyFont="1" applyFill="1" applyBorder="1" applyAlignment="1" applyProtection="0">
      <alignment horizontal="right" vertical="center" wrapText="1"/>
    </xf>
    <xf numFmtId="0" fontId="0" fillId="2" borderId="28" applyNumberFormat="0" applyFont="1" applyFill="1" applyBorder="1" applyAlignment="1" applyProtection="0">
      <alignment vertical="center"/>
    </xf>
    <xf numFmtId="49" fontId="5" fillId="2" borderId="29" applyNumberFormat="1" applyFont="1" applyFill="1" applyBorder="1" applyAlignment="1" applyProtection="0">
      <alignment horizontal="right" vertical="center" wrapText="1"/>
    </xf>
    <xf numFmtId="49" fontId="0" borderId="8" applyNumberFormat="1" applyFont="1" applyFill="0" applyBorder="1" applyAlignment="1" applyProtection="0">
      <alignment vertical="bottom"/>
    </xf>
    <xf numFmtId="0" fontId="0" borderId="8" applyNumberFormat="0" applyFont="1" applyFill="0" applyBorder="1" applyAlignment="1" applyProtection="0">
      <alignment vertical="bottom"/>
    </xf>
    <xf numFmtId="0" fontId="0" fillId="2" borderId="28" applyNumberFormat="0" applyFont="1" applyFill="1" applyBorder="1" applyAlignment="1" applyProtection="0">
      <alignment vertical="bottom"/>
    </xf>
    <xf numFmtId="0" fontId="0" fillId="2" borderId="29" applyNumberFormat="0" applyFont="1" applyFill="1" applyBorder="1" applyAlignment="1" applyProtection="0">
      <alignment vertical="bottom"/>
    </xf>
    <xf numFmtId="0" fontId="0" borderId="9" applyNumberFormat="0" applyFont="1" applyFill="0" applyBorder="1" applyAlignment="1" applyProtection="0">
      <alignment vertical="bottom"/>
    </xf>
    <xf numFmtId="0" fontId="0" fillId="2" borderId="30" applyNumberFormat="0" applyFont="1" applyFill="1" applyBorder="1" applyAlignment="1" applyProtection="0">
      <alignment vertical="bottom"/>
    </xf>
    <xf numFmtId="0" fontId="0" borderId="5" applyNumberFormat="0" applyFont="1" applyFill="0" applyBorder="1" applyAlignment="1" applyProtection="0">
      <alignment vertical="bottom"/>
    </xf>
    <xf numFmtId="0" fontId="0" fillId="2" borderId="31" applyNumberFormat="0" applyFont="1" applyFill="1" applyBorder="1" applyAlignment="1" applyProtection="0">
      <alignment vertical="bottom"/>
    </xf>
    <xf numFmtId="0" fontId="0" fillId="2" borderId="32" applyNumberFormat="0" applyFont="1" applyFill="1" applyBorder="1" applyAlignment="1" applyProtection="0">
      <alignment vertical="bottom"/>
    </xf>
    <xf numFmtId="0" fontId="0" borderId="14" applyNumberFormat="0" applyFont="1" applyFill="0" applyBorder="1" applyAlignment="1" applyProtection="0">
      <alignment vertical="bottom"/>
    </xf>
    <xf numFmtId="0" fontId="0" fillId="2" borderId="33" applyNumberFormat="0" applyFont="1" applyFill="1" applyBorder="1" applyAlignment="1" applyProtection="0">
      <alignment vertical="bottom"/>
    </xf>
    <xf numFmtId="49" fontId="5" fillId="3" borderId="1" applyNumberFormat="1" applyFont="1" applyFill="1" applyBorder="1" applyAlignment="1" applyProtection="0">
      <alignment horizontal="center" vertical="center" wrapText="1"/>
    </xf>
    <xf numFmtId="0" fontId="5" fillId="3" borderId="2" applyNumberFormat="0" applyFont="1" applyFill="1" applyBorder="1" applyAlignment="1" applyProtection="0">
      <alignment horizontal="center" vertical="center" wrapText="1"/>
    </xf>
    <xf numFmtId="0" fontId="5" fillId="3" borderId="3" applyNumberFormat="0" applyFont="1" applyFill="1" applyBorder="1" applyAlignment="1" applyProtection="0">
      <alignment horizontal="center" vertical="center" wrapText="1"/>
    </xf>
    <xf numFmtId="0" fontId="0" fillId="2" borderId="4" applyNumberFormat="0" applyFont="1" applyFill="1" applyBorder="1" applyAlignment="1" applyProtection="0">
      <alignment horizontal="center" vertical="center" wrapText="1"/>
    </xf>
    <xf numFmtId="0" fontId="0" fillId="2" borderId="5" applyNumberFormat="0" applyFont="1" applyFill="1" applyBorder="1" applyAlignment="1" applyProtection="0">
      <alignment horizontal="center" vertical="center" wrapText="1"/>
    </xf>
    <xf numFmtId="0" fontId="0" fillId="2" borderId="6" applyNumberFormat="0" applyFont="1" applyFill="1" applyBorder="1" applyAlignment="1" applyProtection="0">
      <alignment horizontal="center" vertical="center" wrapText="1"/>
    </xf>
    <xf numFmtId="49" fontId="0" fillId="2" borderId="4" applyNumberFormat="1" applyFont="1" applyFill="1" applyBorder="1" applyAlignment="1" applyProtection="0">
      <alignment vertical="top" wrapText="1"/>
    </xf>
    <xf numFmtId="49" fontId="0" fillId="2" borderId="5" applyNumberFormat="1" applyFont="1" applyFill="1" applyBorder="1" applyAlignment="1" applyProtection="0">
      <alignment horizontal="center" vertical="top" wrapText="1"/>
    </xf>
    <xf numFmtId="0" fontId="0" fillId="2" borderId="5" applyNumberFormat="0" applyFont="1" applyFill="1" applyBorder="1" applyAlignment="1" applyProtection="0">
      <alignment horizontal="center" vertical="top" wrapText="1"/>
    </xf>
    <xf numFmtId="0" fontId="0" fillId="2" borderId="6" applyNumberFormat="0" applyFont="1" applyFill="1" applyBorder="1" applyAlignment="1" applyProtection="0">
      <alignment horizontal="center" vertical="top" wrapText="1"/>
    </xf>
    <xf numFmtId="49" fontId="0" fillId="2" borderId="13" applyNumberFormat="1" applyFont="1" applyFill="1" applyBorder="1" applyAlignment="1" applyProtection="0">
      <alignment horizontal="justify" vertical="top" wrapText="1"/>
    </xf>
    <xf numFmtId="0" fontId="0" fillId="2" borderId="14" applyNumberFormat="0" applyFont="1" applyFill="1" applyBorder="1" applyAlignment="1" applyProtection="0">
      <alignment horizontal="justify" vertical="top" wrapText="1"/>
    </xf>
    <xf numFmtId="0" fontId="0" fillId="2" borderId="15" applyNumberFormat="0" applyFont="1" applyFill="1" applyBorder="1" applyAlignment="1" applyProtection="0">
      <alignment horizontal="justify" vertical="top" wrapText="1"/>
    </xf>
    <xf numFmtId="0" fontId="0" fillId="2" borderId="27" applyNumberFormat="0" applyFont="1" applyFill="1" applyBorder="1" applyAlignment="1" applyProtection="0">
      <alignment vertical="bottom"/>
    </xf>
    <xf numFmtId="0" fontId="0" borderId="2" applyNumberFormat="0" applyFont="1" applyFill="0" applyBorder="1" applyAlignment="1" applyProtection="0">
      <alignment vertical="bottom"/>
    </xf>
    <xf numFmtId="0" fontId="0" fillId="2" borderId="2" applyNumberFormat="0" applyFont="1" applyFill="1" applyBorder="1" applyAlignment="1" applyProtection="0">
      <alignment vertical="bottom"/>
    </xf>
    <xf numFmtId="0" fontId="0" fillId="2" borderId="34" applyNumberFormat="0" applyFont="1" applyFill="1" applyBorder="1" applyAlignment="1" applyProtection="0">
      <alignment vertical="bottom"/>
    </xf>
    <xf numFmtId="49" fontId="0" fillId="2" borderId="35" applyNumberFormat="1" applyFont="1" applyFill="1" applyBorder="1" applyAlignment="1" applyProtection="0">
      <alignment horizontal="justify" vertical="top" wrapText="1"/>
    </xf>
    <xf numFmtId="0" fontId="0" fillId="2" borderId="36" applyNumberFormat="0" applyFont="1" applyFill="1" applyBorder="1" applyAlignment="1" applyProtection="0">
      <alignment horizontal="justify" vertical="top" wrapText="1"/>
    </xf>
    <xf numFmtId="0" fontId="0" fillId="2" borderId="37" applyNumberFormat="0" applyFont="1" applyFill="1" applyBorder="1" applyAlignment="1" applyProtection="0">
      <alignment horizontal="justify" vertical="top" wrapText="1"/>
    </xf>
    <xf numFmtId="0" fontId="0" fillId="2" borderId="38" applyNumberFormat="0" applyFont="1" applyFill="1" applyBorder="1" applyAlignment="1" applyProtection="0">
      <alignment vertical="bottom"/>
    </xf>
    <xf numFmtId="0" fontId="0" borderId="39" applyNumberFormat="0" applyFont="1" applyFill="0" applyBorder="1" applyAlignment="1" applyProtection="0">
      <alignment vertical="bottom"/>
    </xf>
    <xf numFmtId="0" fontId="0" fillId="2" borderId="39" applyNumberFormat="0" applyFont="1" applyFill="1" applyBorder="1" applyAlignment="1" applyProtection="0">
      <alignment vertical="bottom"/>
    </xf>
    <xf numFmtId="0" fontId="0" fillId="2" borderId="40" applyNumberFormat="0" applyFont="1" applyFill="1" applyBorder="1" applyAlignment="1" applyProtection="0">
      <alignment vertical="bottom"/>
    </xf>
    <xf numFmtId="49" fontId="0" fillId="2" borderId="29" applyNumberFormat="1" applyFont="1" applyFill="1" applyBorder="1" applyAlignment="1" applyProtection="0">
      <alignment horizontal="justify" vertical="top" wrapText="1"/>
    </xf>
    <xf numFmtId="0" fontId="0" fillId="2" borderId="5" applyNumberFormat="0" applyFont="1" applyFill="1" applyBorder="1" applyAlignment="1" applyProtection="0">
      <alignment horizontal="justify" vertical="top" wrapText="1"/>
    </xf>
    <xf numFmtId="0" fontId="0" fillId="2" borderId="31" applyNumberFormat="0" applyFont="1" applyFill="1" applyBorder="1" applyAlignment="1" applyProtection="0">
      <alignment horizontal="justify" vertical="top" wrapText="1"/>
    </xf>
    <xf numFmtId="49" fontId="0" fillId="2" borderId="32" applyNumberFormat="1" applyFont="1" applyFill="1" applyBorder="1" applyAlignment="1" applyProtection="0">
      <alignment horizontal="justify" vertical="top" wrapText="1"/>
    </xf>
    <xf numFmtId="0" fontId="0" fillId="2" borderId="33" applyNumberFormat="0" applyFont="1" applyFill="1" applyBorder="1" applyAlignment="1" applyProtection="0">
      <alignment horizontal="justify" vertical="top" wrapText="1"/>
    </xf>
    <xf numFmtId="49" fontId="0" fillId="2" borderId="41" applyNumberFormat="1" applyFont="1" applyFill="1" applyBorder="1" applyAlignment="1" applyProtection="0">
      <alignment horizontal="justify" vertical="top" wrapText="1"/>
    </xf>
    <xf numFmtId="0" fontId="0" fillId="2" borderId="19" applyNumberFormat="0" applyFont="1" applyFill="1" applyBorder="1" applyAlignment="1" applyProtection="0">
      <alignment horizontal="justify" vertical="top" wrapText="1"/>
    </xf>
    <xf numFmtId="0" fontId="0" fillId="2" borderId="42" applyNumberFormat="0" applyFont="1" applyFill="1" applyBorder="1" applyAlignment="1" applyProtection="0">
      <alignment horizontal="justify" vertical="top" wrapText="1"/>
    </xf>
    <xf numFmtId="49" fontId="0" fillId="2" borderId="43" applyNumberFormat="1" applyFont="1" applyFill="1" applyBorder="1" applyAlignment="1" applyProtection="0">
      <alignment horizontal="center" vertical="center" wrapText="1"/>
    </xf>
    <xf numFmtId="49" fontId="0" fillId="2" borderId="24" applyNumberFormat="1" applyFont="1" applyFill="1" applyBorder="1" applyAlignment="1" applyProtection="0">
      <alignment horizontal="justify" vertical="top" wrapText="1"/>
    </xf>
    <xf numFmtId="0" fontId="0" fillId="2" borderId="24" applyNumberFormat="0" applyFont="1" applyFill="1" applyBorder="1" applyAlignment="1" applyProtection="0">
      <alignment horizontal="justify" vertical="top" wrapText="1"/>
    </xf>
    <xf numFmtId="0" fontId="0" fillId="2" borderId="44" applyNumberFormat="0" applyFont="1" applyFill="1" applyBorder="1" applyAlignment="1" applyProtection="0">
      <alignment horizontal="justify" vertical="top" wrapText="1"/>
    </xf>
    <xf numFmtId="49" fontId="0" fillId="2" borderId="45" applyNumberFormat="1" applyFont="1" applyFill="1" applyBorder="1" applyAlignment="1" applyProtection="0">
      <alignment horizontal="center" vertical="center" wrapText="1"/>
    </xf>
    <xf numFmtId="60" fontId="0" fillId="2" borderId="46" applyNumberFormat="1" applyFont="1" applyFill="1" applyBorder="1" applyAlignment="1" applyProtection="0">
      <alignment horizontal="justify" vertical="top" wrapText="1"/>
    </xf>
    <xf numFmtId="49" fontId="0" fillId="2" borderId="4" applyNumberFormat="1" applyFont="1" applyFill="1" applyBorder="1" applyAlignment="1" applyProtection="0">
      <alignment horizontal="justify" vertical="top" wrapText="1"/>
    </xf>
    <xf numFmtId="0" fontId="0" fillId="2" borderId="6" applyNumberFormat="0" applyFont="1" applyFill="1" applyBorder="1" applyAlignment="1" applyProtection="0">
      <alignment horizontal="justify" vertical="top" wrapText="1"/>
    </xf>
    <xf numFmtId="0" fontId="0" fillId="2" borderId="4" applyNumberFormat="0" applyFont="1" applyFill="1" applyBorder="1" applyAlignment="1" applyProtection="0">
      <alignment horizontal="justify" vertical="top" wrapText="1"/>
    </xf>
    <xf numFmtId="0" fontId="0" fillId="3" borderId="13" applyNumberFormat="0" applyFont="1" applyFill="1" applyBorder="1" applyAlignment="1" applyProtection="0">
      <alignment horizontal="justify" vertical="center" wrapText="1"/>
    </xf>
    <xf numFmtId="0" fontId="0" fillId="3" borderId="14" applyNumberFormat="0" applyFont="1" applyFill="1" applyBorder="1" applyAlignment="1" applyProtection="0">
      <alignment horizontal="justify" vertical="center" wrapText="1"/>
    </xf>
    <xf numFmtId="0" fontId="0" fillId="3" borderId="15" applyNumberFormat="0" applyFont="1" applyFill="1" applyBorder="1" applyAlignment="1" applyProtection="0">
      <alignment horizontal="justify" vertical="center" wrapText="1"/>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wrapText="1"/>
    </xf>
    <xf numFmtId="49" fontId="5" fillId="2" borderId="42" applyNumberFormat="1" applyFont="1" applyFill="1" applyBorder="1" applyAlignment="1" applyProtection="0">
      <alignment horizontal="center" vertical="center"/>
    </xf>
    <xf numFmtId="49" fontId="5" fillId="2" borderId="2" applyNumberFormat="1" applyFont="1" applyFill="1" applyBorder="1" applyAlignment="1" applyProtection="0">
      <alignment horizontal="right" vertical="center" wrapText="1"/>
    </xf>
    <xf numFmtId="0" fontId="0" fillId="2" borderId="47" applyNumberFormat="0" applyFont="1" applyFill="1" applyBorder="1" applyAlignment="1" applyProtection="0">
      <alignment vertical="center"/>
    </xf>
    <xf numFmtId="0" fontId="0" fillId="2" borderId="4" applyNumberFormat="0" applyFont="1" applyFill="1" applyBorder="1" applyAlignment="1" applyProtection="0">
      <alignment vertical="bottom" wrapText="1"/>
    </xf>
    <xf numFmtId="49" fontId="5" fillId="2" borderId="5" applyNumberFormat="1" applyFont="1" applyFill="1" applyBorder="1" applyAlignment="1" applyProtection="0">
      <alignment horizontal="right" vertical="center" wrapText="1"/>
    </xf>
    <xf numFmtId="49" fontId="0" fillId="2" borderId="8" applyNumberFormat="1" applyFont="1" applyFill="1" applyBorder="1" applyAlignment="1" applyProtection="0">
      <alignment vertical="center" wrapText="1"/>
    </xf>
    <xf numFmtId="0" fontId="0" fillId="2" borderId="8" applyNumberFormat="0" applyFont="1" applyFill="1" applyBorder="1" applyAlignment="1" applyProtection="0">
      <alignment vertical="center" wrapText="1"/>
    </xf>
    <xf numFmtId="0" fontId="0" fillId="2" borderId="47" applyNumberFormat="0" applyFont="1" applyFill="1" applyBorder="1" applyAlignment="1" applyProtection="0">
      <alignment vertical="center" wrapText="1"/>
    </xf>
    <xf numFmtId="49" fontId="16" fillId="2" borderId="20" applyNumberFormat="1" applyFont="1" applyFill="1" applyBorder="1" applyAlignment="1" applyProtection="0">
      <alignment horizontal="justify" vertical="center" wrapText="1"/>
    </xf>
    <xf numFmtId="0" fontId="16" fillId="2" borderId="7" applyNumberFormat="0" applyFont="1" applyFill="1" applyBorder="1" applyAlignment="1" applyProtection="0">
      <alignment horizontal="justify" vertical="center" wrapText="1"/>
    </xf>
    <xf numFmtId="0" fontId="16" fillId="2" borderId="8" applyNumberFormat="0" applyFont="1" applyFill="1" applyBorder="1" applyAlignment="1" applyProtection="0">
      <alignment horizontal="justify" vertical="center" wrapText="1"/>
    </xf>
    <xf numFmtId="0" fontId="16" fillId="2" borderId="47" applyNumberFormat="0" applyFont="1" applyFill="1" applyBorder="1" applyAlignment="1" applyProtection="0">
      <alignment horizontal="justify" vertical="center" wrapText="1"/>
    </xf>
    <xf numFmtId="49" fontId="5" fillId="2" borderId="48" applyNumberFormat="1" applyFont="1" applyFill="1" applyBorder="1" applyAlignment="1" applyProtection="0">
      <alignment vertical="center"/>
    </xf>
    <xf numFmtId="0" fontId="5" fillId="2" borderId="8" applyNumberFormat="0" applyFont="1" applyFill="1" applyBorder="1" applyAlignment="1" applyProtection="0">
      <alignment vertical="center"/>
    </xf>
    <xf numFmtId="0" fontId="5" fillId="2" borderId="47" applyNumberFormat="0" applyFont="1" applyFill="1" applyBorder="1" applyAlignment="1" applyProtection="0">
      <alignment vertical="center"/>
    </xf>
    <xf numFmtId="49" fontId="7" fillId="2" borderId="49" applyNumberFormat="1" applyFont="1" applyFill="1" applyBorder="1" applyAlignment="1" applyProtection="0">
      <alignment horizontal="center" vertical="center" wrapText="1"/>
    </xf>
    <xf numFmtId="49" fontId="0" fillId="5" borderId="50" applyNumberFormat="1" applyFont="1" applyFill="1" applyBorder="1" applyAlignment="1" applyProtection="0">
      <alignment horizontal="left" vertical="center" wrapText="1"/>
    </xf>
    <xf numFmtId="0" fontId="0" fillId="5" borderId="8" applyNumberFormat="0" applyFont="1" applyFill="1" applyBorder="1" applyAlignment="1" applyProtection="0">
      <alignment horizontal="left" vertical="center" wrapText="1"/>
    </xf>
    <xf numFmtId="0" fontId="0" fillId="5" borderId="47" applyNumberFormat="0" applyFont="1" applyFill="1" applyBorder="1" applyAlignment="1" applyProtection="0">
      <alignment horizontal="left" vertical="center" wrapText="1"/>
    </xf>
    <xf numFmtId="49" fontId="0" fillId="2" borderId="50" applyNumberFormat="1" applyFont="1" applyFill="1" applyBorder="1" applyAlignment="1" applyProtection="0">
      <alignment horizontal="left" vertical="center" wrapText="1"/>
    </xf>
    <xf numFmtId="0" fontId="0" fillId="2" borderId="8" applyNumberFormat="0" applyFont="1" applyFill="1" applyBorder="1" applyAlignment="1" applyProtection="0">
      <alignment horizontal="left" vertical="center" wrapText="1"/>
    </xf>
    <xf numFmtId="0" fontId="0" fillId="2" borderId="47" applyNumberFormat="0" applyFont="1" applyFill="1" applyBorder="1" applyAlignment="1" applyProtection="0">
      <alignment horizontal="left" vertical="center" wrapText="1"/>
    </xf>
    <xf numFmtId="49" fontId="0" fillId="2" borderId="50" applyNumberFormat="1" applyFont="1" applyFill="1" applyBorder="1" applyAlignment="1" applyProtection="0">
      <alignment horizontal="left" vertical="center"/>
    </xf>
    <xf numFmtId="0" fontId="0" fillId="2" borderId="8" applyNumberFormat="0" applyFont="1" applyFill="1" applyBorder="1" applyAlignment="1" applyProtection="0">
      <alignment horizontal="left" vertical="center"/>
    </xf>
    <xf numFmtId="0" fontId="0" fillId="2" borderId="47" applyNumberFormat="0" applyFont="1" applyFill="1" applyBorder="1" applyAlignment="1" applyProtection="0">
      <alignment horizontal="left" vertical="center"/>
    </xf>
    <xf numFmtId="49" fontId="7" fillId="2" borderId="51" applyNumberFormat="1" applyFont="1" applyFill="1" applyBorder="1" applyAlignment="1" applyProtection="0">
      <alignment horizontal="center" vertical="center" wrapText="1"/>
    </xf>
    <xf numFmtId="49" fontId="0" fillId="2" borderId="45" applyNumberFormat="1" applyFont="1" applyFill="1" applyBorder="1" applyAlignment="1" applyProtection="0">
      <alignment horizontal="left" vertical="center" wrapText="1"/>
    </xf>
    <xf numFmtId="0" fontId="0" fillId="2" borderId="24" applyNumberFormat="0" applyFont="1" applyFill="1" applyBorder="1" applyAlignment="1" applyProtection="0">
      <alignment horizontal="left" vertical="center" wrapText="1"/>
    </xf>
    <xf numFmtId="0" fontId="0" fillId="2" borderId="46" applyNumberFormat="0" applyFont="1" applyFill="1" applyBorder="1" applyAlignment="1" applyProtection="0">
      <alignment horizontal="left" vertical="center" wrapText="1"/>
    </xf>
    <xf numFmtId="0" fontId="0" applyNumberFormat="1" applyFont="1" applyFill="0" applyBorder="0" applyAlignment="1" applyProtection="0">
      <alignment vertical="bottom"/>
    </xf>
    <xf numFmtId="49" fontId="3" fillId="2" borderId="52" applyNumberFormat="1" applyFont="1" applyFill="1" applyBorder="1" applyAlignment="1" applyProtection="0">
      <alignment vertical="center"/>
    </xf>
    <xf numFmtId="0" fontId="3" fillId="2" borderId="53" applyNumberFormat="0" applyFont="1" applyFill="1" applyBorder="1" applyAlignment="1" applyProtection="0">
      <alignment vertical="center"/>
    </xf>
    <xf numFmtId="0" fontId="7" fillId="2" borderId="53" applyNumberFormat="0" applyFont="1" applyFill="1" applyBorder="1" applyAlignment="1" applyProtection="0">
      <alignment horizontal="center" vertical="center"/>
    </xf>
    <xf numFmtId="49" fontId="3" fillId="2" borderId="53" applyNumberFormat="1" applyFont="1" applyFill="1" applyBorder="1" applyAlignment="1" applyProtection="0">
      <alignment horizontal="right" vertical="center"/>
    </xf>
    <xf numFmtId="49" fontId="3" fillId="2" borderId="54" applyNumberFormat="1" applyFont="1" applyFill="1" applyBorder="1" applyAlignment="1" applyProtection="0">
      <alignment horizontal="center" vertical="center"/>
    </xf>
    <xf numFmtId="0" fontId="7" fillId="2" borderId="29" applyNumberFormat="0" applyFont="1" applyFill="1" applyBorder="1" applyAlignment="1" applyProtection="0">
      <alignment horizontal="left" vertical="center"/>
    </xf>
    <xf numFmtId="0" fontId="6" fillId="2" borderId="5" applyNumberFormat="0" applyFont="1" applyFill="1" applyBorder="1" applyAlignment="1" applyProtection="0">
      <alignment vertical="center"/>
    </xf>
    <xf numFmtId="0" fontId="0" fillId="2" borderId="31" applyNumberFormat="0" applyFont="1" applyFill="1" applyBorder="1" applyAlignment="1" applyProtection="0">
      <alignment vertical="center"/>
    </xf>
    <xf numFmtId="49" fontId="7" fillId="6" borderId="29" applyNumberFormat="1" applyFont="1" applyFill="1" applyBorder="1" applyAlignment="1" applyProtection="0">
      <alignment horizontal="left" vertical="center"/>
    </xf>
    <xf numFmtId="0" fontId="7" fillId="6" borderId="5" applyNumberFormat="0" applyFont="1" applyFill="1" applyBorder="1" applyAlignment="1" applyProtection="0">
      <alignment horizontal="left" vertical="center"/>
    </xf>
    <xf numFmtId="0" fontId="7" fillId="6" borderId="31" applyNumberFormat="0" applyFont="1" applyFill="1" applyBorder="1" applyAlignment="1" applyProtection="0">
      <alignment horizontal="left" vertical="center"/>
    </xf>
    <xf numFmtId="0" fontId="7" fillId="6" borderId="29" applyNumberFormat="0" applyFont="1" applyFill="1" applyBorder="1" applyAlignment="1" applyProtection="0">
      <alignment horizontal="left" vertical="center"/>
    </xf>
    <xf numFmtId="0" fontId="5" fillId="2" borderId="29" applyNumberFormat="0" applyFont="1" applyFill="1" applyBorder="1" applyAlignment="1" applyProtection="0">
      <alignment horizontal="left" vertical="top" wrapText="1"/>
    </xf>
    <xf numFmtId="0" fontId="5" fillId="2" borderId="5" applyNumberFormat="0" applyFont="1" applyFill="1" applyBorder="1" applyAlignment="1" applyProtection="0">
      <alignment horizontal="left" vertical="top" wrapText="1"/>
    </xf>
    <xf numFmtId="49" fontId="7" fillId="6" borderId="29" applyNumberFormat="1" applyFont="1" applyFill="1" applyBorder="1" applyAlignment="1" applyProtection="0">
      <alignment horizontal="left" vertical="center" wrapText="1"/>
    </xf>
    <xf numFmtId="0" fontId="7" fillId="6" borderId="5" applyNumberFormat="0" applyFont="1" applyFill="1" applyBorder="1" applyAlignment="1" applyProtection="0">
      <alignment horizontal="left" vertical="center" wrapText="1"/>
    </xf>
    <xf numFmtId="0" fontId="7" fillId="6" borderId="31" applyNumberFormat="0" applyFont="1" applyFill="1" applyBorder="1" applyAlignment="1" applyProtection="0">
      <alignment horizontal="left" vertical="center" wrapText="1"/>
    </xf>
    <xf numFmtId="0" fontId="0" fillId="2" borderId="55" applyNumberFormat="0" applyFont="1" applyFill="1" applyBorder="1" applyAlignment="1" applyProtection="0">
      <alignment vertical="bottom"/>
    </xf>
    <xf numFmtId="0" fontId="0" fillId="2" borderId="56" applyNumberFormat="0" applyFont="1" applyFill="1" applyBorder="1" applyAlignment="1" applyProtection="0">
      <alignment vertical="bottom"/>
    </xf>
    <xf numFmtId="49" fontId="7" fillId="2" borderId="11" applyNumberFormat="1" applyFont="1" applyFill="1" applyBorder="1" applyAlignment="1" applyProtection="0">
      <alignment horizontal="center" vertical="center"/>
    </xf>
    <xf numFmtId="49" fontId="7" fillId="7" borderId="50" applyNumberFormat="1" applyFont="1" applyFill="1" applyBorder="1" applyAlignment="1" applyProtection="0">
      <alignment horizontal="left" vertical="center"/>
    </xf>
    <xf numFmtId="0" fontId="7" fillId="7" borderId="8" applyNumberFormat="0" applyFont="1" applyFill="1" applyBorder="1" applyAlignment="1" applyProtection="0">
      <alignment horizontal="left" vertical="center"/>
    </xf>
    <xf numFmtId="0" fontId="7" fillId="7" borderId="57" applyNumberFormat="0" applyFont="1" applyFill="1" applyBorder="1" applyAlignment="1" applyProtection="0">
      <alignment horizontal="left" vertical="center"/>
    </xf>
    <xf numFmtId="49" fontId="6" fillId="2" borderId="11" applyNumberFormat="1" applyFont="1" applyFill="1" applyBorder="1" applyAlignment="1" applyProtection="0">
      <alignment horizontal="left" vertical="center"/>
    </xf>
    <xf numFmtId="49" fontId="6" fillId="2" borderId="11" applyNumberFormat="1" applyFont="1" applyFill="1" applyBorder="1" applyAlignment="1" applyProtection="0">
      <alignment horizontal="left" vertical="center" wrapText="1"/>
    </xf>
    <xf numFmtId="49" fontId="6" fillId="2" borderId="11" applyNumberFormat="1" applyFont="1" applyFill="1" applyBorder="1" applyAlignment="1" applyProtection="0">
      <alignment horizontal="left" vertical="top" wrapText="1"/>
    </xf>
    <xf numFmtId="0" fontId="6" fillId="2" borderId="11" applyNumberFormat="0" applyFont="1" applyFill="1" applyBorder="1" applyAlignment="1" applyProtection="0">
      <alignment horizontal="left" vertical="center" wrapText="1"/>
    </xf>
    <xf numFmtId="0" fontId="6" fillId="8" borderId="11" applyNumberFormat="0" applyFont="1" applyFill="1" applyBorder="1" applyAlignment="1" applyProtection="0">
      <alignment horizontal="left" vertical="center"/>
    </xf>
    <xf numFmtId="10" fontId="6" fillId="2" borderId="11" applyNumberFormat="1" applyFont="1" applyFill="1" applyBorder="1" applyAlignment="1" applyProtection="0">
      <alignment horizontal="center" vertical="center"/>
    </xf>
    <xf numFmtId="0" fontId="7" fillId="7" borderId="8" applyNumberFormat="0" applyFont="1" applyFill="1" applyBorder="1" applyAlignment="1" applyProtection="0">
      <alignment horizontal="left" vertical="top"/>
    </xf>
    <xf numFmtId="61" fontId="6" fillId="2" borderId="11" applyNumberFormat="1" applyFont="1" applyFill="1" applyBorder="1" applyAlignment="1" applyProtection="0">
      <alignment horizontal="center" vertical="center"/>
    </xf>
    <xf numFmtId="0" fontId="6" fillId="7" borderId="8" applyNumberFormat="0" applyFont="1" applyFill="1" applyBorder="1" applyAlignment="1" applyProtection="0">
      <alignment horizontal="left" vertical="center"/>
    </xf>
    <xf numFmtId="0" fontId="6" fillId="7" borderId="57" applyNumberFormat="0" applyFont="1" applyFill="1" applyBorder="1" applyAlignment="1" applyProtection="0">
      <alignment horizontal="left" vertical="center"/>
    </xf>
    <xf numFmtId="49" fontId="6" fillId="7" borderId="11" applyNumberFormat="1" applyFont="1" applyFill="1" applyBorder="1" applyAlignment="1" applyProtection="0">
      <alignment horizontal="left" vertical="center" wrapText="1"/>
    </xf>
    <xf numFmtId="0" fontId="6" fillId="7" borderId="11" applyNumberFormat="0" applyFont="1" applyFill="1" applyBorder="1" applyAlignment="1" applyProtection="0">
      <alignment horizontal="left" vertical="center" wrapText="1"/>
    </xf>
    <xf numFmtId="49" fontId="19" fillId="2" borderId="11" applyNumberFormat="1" applyFont="1" applyFill="1" applyBorder="1" applyAlignment="1" applyProtection="0">
      <alignment vertical="top" wrapText="1"/>
    </xf>
    <xf numFmtId="61" fontId="6" fillId="2" borderId="11" applyNumberFormat="1" applyFont="1" applyFill="1" applyBorder="1" applyAlignment="1" applyProtection="0">
      <alignment horizontal="left" vertical="center" wrapText="1"/>
    </xf>
    <xf numFmtId="49" fontId="19" fillId="2" borderId="11" applyNumberFormat="1" applyFont="1" applyFill="1" applyBorder="1" applyAlignment="1" applyProtection="0">
      <alignment horizontal="left" vertical="top" wrapText="1"/>
    </xf>
    <xf numFmtId="0" fontId="0" fillId="2" borderId="58" applyNumberFormat="0" applyFont="1" applyFill="1" applyBorder="1" applyAlignment="1" applyProtection="0">
      <alignment horizontal="left" vertical="center"/>
    </xf>
    <xf numFmtId="0" fontId="0" fillId="2" borderId="59" applyNumberFormat="0" applyFont="1" applyFill="1" applyBorder="1" applyAlignment="1" applyProtection="0">
      <alignment horizontal="left" vertical="center"/>
    </xf>
    <xf numFmtId="0" fontId="0" fillId="2" borderId="60" applyNumberFormat="0" applyFont="1" applyFill="1" applyBorder="1" applyAlignment="1" applyProtection="0">
      <alignment horizontal="left" vertical="center"/>
    </xf>
    <xf numFmtId="0" fontId="0" applyNumberFormat="1" applyFont="1" applyFill="0" applyBorder="0" applyAlignment="1" applyProtection="0">
      <alignment vertical="bottom"/>
    </xf>
    <xf numFmtId="49" fontId="5" fillId="3" borderId="11" applyNumberFormat="1" applyFont="1" applyFill="1" applyBorder="1" applyAlignment="1" applyProtection="0">
      <alignment horizontal="left" vertical="center"/>
    </xf>
    <xf numFmtId="0" fontId="5" fillId="3" borderId="11" applyNumberFormat="0" applyFont="1" applyFill="1" applyBorder="1" applyAlignment="1" applyProtection="0">
      <alignment horizontal="center" vertical="center"/>
    </xf>
    <xf numFmtId="49" fontId="5" fillId="2" borderId="11" applyNumberFormat="1" applyFont="1" applyFill="1" applyBorder="1" applyAlignment="1" applyProtection="0">
      <alignment horizontal="center" vertical="center"/>
    </xf>
    <xf numFmtId="49" fontId="5" fillId="2" borderId="11" applyNumberFormat="1" applyFont="1" applyFill="1" applyBorder="1" applyAlignment="1" applyProtection="0">
      <alignment horizontal="center" vertical="center" wrapText="1"/>
    </xf>
    <xf numFmtId="49" fontId="5" fillId="2" borderId="11" applyNumberFormat="1" applyFont="1" applyFill="1" applyBorder="1" applyAlignment="1" applyProtection="0">
      <alignment horizontal="left" vertical="center"/>
    </xf>
    <xf numFmtId="0" fontId="5" fillId="2" borderId="11" applyNumberFormat="0" applyFont="1" applyFill="1" applyBorder="1" applyAlignment="1" applyProtection="0">
      <alignment horizontal="left" vertical="center"/>
    </xf>
    <xf numFmtId="49" fontId="0" fillId="2" borderId="11" applyNumberFormat="1" applyFont="1" applyFill="1" applyBorder="1" applyAlignment="1" applyProtection="0">
      <alignment horizontal="left" vertical="center" wrapText="1"/>
    </xf>
    <xf numFmtId="0" fontId="0" fillId="2" borderId="11" applyNumberFormat="0" applyFont="1" applyFill="1" applyBorder="1" applyAlignment="1" applyProtection="0">
      <alignment horizontal="left" vertical="center" wrapText="1"/>
    </xf>
    <xf numFmtId="0" fontId="5" fillId="2" borderId="11" applyNumberFormat="0" applyFont="1" applyFill="1" applyBorder="1" applyAlignment="1" applyProtection="0">
      <alignment horizontal="center" vertical="center"/>
    </xf>
    <xf numFmtId="0" fontId="0" fillId="2" borderId="50" applyNumberFormat="0" applyFont="1" applyFill="1" applyBorder="1" applyAlignment="1" applyProtection="0">
      <alignment vertical="center"/>
    </xf>
    <xf numFmtId="0" fontId="5" fillId="2" borderId="8" applyNumberFormat="0" applyFont="1" applyFill="1" applyBorder="1" applyAlignment="1" applyProtection="0">
      <alignment horizontal="left" vertical="center"/>
    </xf>
    <xf numFmtId="0" fontId="5" fillId="2" borderId="57" applyNumberFormat="0" applyFont="1" applyFill="1" applyBorder="1" applyAlignment="1" applyProtection="0">
      <alignment horizontal="center" vertical="center"/>
    </xf>
    <xf numFmtId="49" fontId="0" fillId="4" borderId="50" applyNumberFormat="1" applyFont="1" applyFill="1" applyBorder="1" applyAlignment="1" applyProtection="0">
      <alignment horizontal="center" vertical="center" wrapText="1"/>
    </xf>
    <xf numFmtId="0" fontId="0" fillId="4" borderId="8" applyNumberFormat="0" applyFont="1" applyFill="1" applyBorder="1" applyAlignment="1" applyProtection="0">
      <alignment horizontal="center" vertical="center" wrapText="1"/>
    </xf>
    <xf numFmtId="0" fontId="0" fillId="4" borderId="57" applyNumberFormat="0" applyFont="1" applyFill="1" applyBorder="1" applyAlignment="1" applyProtection="0">
      <alignment horizontal="center" vertical="center" wrapText="1"/>
    </xf>
    <xf numFmtId="49" fontId="24" fillId="2" borderId="11" applyNumberFormat="1" applyFont="1" applyFill="1" applyBorder="1" applyAlignment="1" applyProtection="0">
      <alignment horizontal="center" vertical="bottom" readingOrder="1"/>
    </xf>
    <xf numFmtId="49" fontId="0" fillId="2" borderId="11" applyNumberFormat="1" applyFont="1" applyFill="1" applyBorder="1" applyAlignment="1" applyProtection="0">
      <alignment horizontal="center" vertical="center" wrapText="1"/>
    </xf>
    <xf numFmtId="0" fontId="0" fillId="2" borderId="11" applyNumberFormat="1" applyFont="1" applyFill="1" applyBorder="1" applyAlignment="1" applyProtection="0">
      <alignment horizontal="center" vertical="center" wrapText="1"/>
    </xf>
    <xf numFmtId="62" fontId="0" fillId="2" borderId="11" applyNumberFormat="1" applyFont="1" applyFill="1" applyBorder="1" applyAlignment="1" applyProtection="0">
      <alignment horizontal="center" vertical="center" wrapText="1"/>
    </xf>
    <xf numFmtId="49" fontId="0" fillId="2" borderId="11" applyNumberFormat="1" applyFont="1" applyFill="1" applyBorder="1" applyAlignment="1" applyProtection="0">
      <alignment horizontal="center" vertical="center"/>
    </xf>
    <xf numFmtId="49" fontId="0" fillId="2" borderId="11" applyNumberFormat="1" applyFont="1" applyFill="1" applyBorder="1" applyAlignment="1" applyProtection="0">
      <alignment vertical="center" wrapText="1"/>
    </xf>
    <xf numFmtId="62" fontId="0" fillId="2" borderId="11" applyNumberFormat="1" applyFont="1" applyFill="1" applyBorder="1" applyAlignment="1" applyProtection="0">
      <alignment horizontal="center" vertical="center"/>
    </xf>
    <xf numFmtId="49" fontId="24" fillId="2" borderId="11" applyNumberFormat="1" applyFont="1" applyFill="1" applyBorder="1" applyAlignment="1" applyProtection="0">
      <alignment horizontal="center" vertical="center" wrapText="1" readingOrder="1"/>
    </xf>
    <xf numFmtId="63" fontId="0" fillId="2" borderId="11" applyNumberFormat="1" applyFont="1" applyFill="1" applyBorder="1" applyAlignment="1" applyProtection="0">
      <alignment horizontal="center" vertical="center" wrapText="1"/>
    </xf>
    <xf numFmtId="49" fontId="0" borderId="11" applyNumberFormat="1" applyFont="1" applyFill="0" applyBorder="1" applyAlignment="1" applyProtection="0">
      <alignment horizontal="center" vertical="center" wrapText="1"/>
    </xf>
    <xf numFmtId="49" fontId="0" borderId="11" applyNumberFormat="1" applyFont="1" applyFill="0" applyBorder="1" applyAlignment="1" applyProtection="0">
      <alignment horizontal="left" vertical="center" wrapText="1"/>
    </xf>
    <xf numFmtId="63" fontId="0" borderId="11" applyNumberFormat="1" applyFont="1" applyFill="0" applyBorder="1" applyAlignment="1" applyProtection="0">
      <alignment horizontal="center" vertical="center" wrapText="1"/>
    </xf>
    <xf numFmtId="49" fontId="0" borderId="11" applyNumberFormat="1" applyFont="1" applyFill="0" applyBorder="1" applyAlignment="1" applyProtection="0">
      <alignment horizontal="center" vertical="center"/>
    </xf>
    <xf numFmtId="49" fontId="0" borderId="11" applyNumberFormat="1" applyFont="1" applyFill="0" applyBorder="1" applyAlignment="1" applyProtection="0">
      <alignment vertical="center" wrapText="1"/>
    </xf>
    <xf numFmtId="62" fontId="0" borderId="11" applyNumberFormat="1" applyFont="1" applyFill="0" applyBorder="1" applyAlignment="1" applyProtection="0">
      <alignment horizontal="center" vertical="center"/>
    </xf>
    <xf numFmtId="0" fontId="0" fillId="2" borderId="11" applyNumberFormat="1" applyFont="1" applyFill="1" applyBorder="1" applyAlignment="1" applyProtection="0">
      <alignment horizontal="center" vertical="center"/>
    </xf>
    <xf numFmtId="0" fontId="0" fillId="2" borderId="61" applyNumberFormat="0" applyFont="1" applyFill="1" applyBorder="1" applyAlignment="1" applyProtection="0">
      <alignment vertical="center"/>
    </xf>
    <xf numFmtId="0" fontId="0" fillId="2" borderId="30" applyNumberFormat="0" applyFont="1" applyFill="1" applyBorder="1" applyAlignment="1" applyProtection="0">
      <alignment vertical="center"/>
    </xf>
    <xf numFmtId="0" fontId="0" fillId="2" borderId="29" applyNumberFormat="0" applyFont="1" applyFill="1" applyBorder="1" applyAlignment="1" applyProtection="0">
      <alignment vertical="center"/>
    </xf>
    <xf numFmtId="0" fontId="0" fillId="2" borderId="62" applyNumberFormat="0" applyFont="1" applyFill="1" applyBorder="1" applyAlignment="1" applyProtection="0">
      <alignment vertical="center"/>
    </xf>
    <xf numFmtId="0" fontId="0" fillId="2" borderId="63" applyNumberFormat="0" applyFont="1" applyFill="1" applyBorder="1" applyAlignment="1" applyProtection="0">
      <alignment vertical="center"/>
    </xf>
    <xf numFmtId="0" fontId="0" fillId="2" borderId="64" applyNumberFormat="0" applyFont="1" applyFill="1" applyBorder="1" applyAlignment="1" applyProtection="0">
      <alignment vertical="center"/>
    </xf>
    <xf numFmtId="0" fontId="0" applyNumberFormat="1" applyFont="1" applyFill="0" applyBorder="0" applyAlignment="1" applyProtection="0">
      <alignment vertical="bottom"/>
    </xf>
    <xf numFmtId="49" fontId="0" fillId="2" borderId="50" applyNumberFormat="1" applyFont="1" applyFill="1" applyBorder="1" applyAlignment="1" applyProtection="0">
      <alignment horizontal="left" vertical="top" wrapText="1"/>
    </xf>
    <xf numFmtId="0" fontId="0" fillId="2" borderId="8" applyNumberFormat="0" applyFont="1" applyFill="1" applyBorder="1" applyAlignment="1" applyProtection="0">
      <alignment horizontal="left" vertical="top" wrapText="1"/>
    </xf>
    <xf numFmtId="0" fontId="0" fillId="2" borderId="57" applyNumberFormat="0" applyFont="1" applyFill="1" applyBorder="1" applyAlignment="1" applyProtection="0">
      <alignment horizontal="left" vertical="top" wrapText="1"/>
    </xf>
    <xf numFmtId="49" fontId="2" fillId="2" borderId="50" applyNumberFormat="1" applyFont="1" applyFill="1" applyBorder="1" applyAlignment="1" applyProtection="0">
      <alignment horizontal="left" vertical="top" wrapText="1"/>
    </xf>
    <xf numFmtId="0" fontId="0" applyNumberFormat="1" applyFont="1" applyFill="0" applyBorder="0" applyAlignment="1" applyProtection="0">
      <alignment vertical="bottom"/>
    </xf>
    <xf numFmtId="49" fontId="18" borderId="52" applyNumberFormat="1" applyFont="1" applyFill="0" applyBorder="1" applyAlignment="1" applyProtection="0">
      <alignment vertical="bottom"/>
    </xf>
    <xf numFmtId="0" fontId="7" borderId="53" applyNumberFormat="0" applyFont="1" applyFill="0" applyBorder="1" applyAlignment="1" applyProtection="0">
      <alignment vertical="bottom"/>
    </xf>
    <xf numFmtId="0" fontId="7" borderId="54" applyNumberFormat="0" applyFont="1" applyFill="0" applyBorder="1" applyAlignment="1" applyProtection="0">
      <alignment vertical="bottom"/>
    </xf>
    <xf numFmtId="0" fontId="7" borderId="29" applyNumberFormat="0" applyFont="1" applyFill="0" applyBorder="1" applyAlignment="1" applyProtection="0">
      <alignment vertical="bottom"/>
    </xf>
    <xf numFmtId="0" fontId="7" borderId="5" applyNumberFormat="0" applyFont="1" applyFill="0" applyBorder="1" applyAlignment="1" applyProtection="0">
      <alignment vertical="bottom"/>
    </xf>
    <xf numFmtId="0" fontId="7" borderId="31" applyNumberFormat="0" applyFont="1" applyFill="0" applyBorder="1" applyAlignment="1" applyProtection="0">
      <alignment vertical="bottom"/>
    </xf>
    <xf numFmtId="49" fontId="7" fillId="2" borderId="29" applyNumberFormat="1" applyFont="1" applyFill="1" applyBorder="1" applyAlignment="1" applyProtection="0">
      <alignment horizontal="left" vertical="top" wrapText="1"/>
    </xf>
    <xf numFmtId="0" fontId="7" fillId="2" borderId="5" applyNumberFormat="0" applyFont="1" applyFill="1" applyBorder="1" applyAlignment="1" applyProtection="0">
      <alignment horizontal="left" vertical="top" wrapText="1"/>
    </xf>
    <xf numFmtId="0" fontId="7" fillId="2" borderId="31" applyNumberFormat="0" applyFont="1" applyFill="1" applyBorder="1" applyAlignment="1" applyProtection="0">
      <alignment horizontal="left" vertical="top" wrapText="1"/>
    </xf>
    <xf numFmtId="0" fontId="0" borderId="29" applyNumberFormat="0" applyFont="1" applyFill="0" applyBorder="1" applyAlignment="1" applyProtection="0">
      <alignment vertical="bottom"/>
    </xf>
    <xf numFmtId="0" fontId="0" borderId="31" applyNumberFormat="0" applyFont="1" applyFill="0" applyBorder="1" applyAlignment="1" applyProtection="0">
      <alignment vertical="bottom"/>
    </xf>
    <xf numFmtId="0" fontId="0" borderId="62" applyNumberFormat="0" applyFont="1" applyFill="0" applyBorder="1" applyAlignment="1" applyProtection="0">
      <alignment vertical="bottom"/>
    </xf>
    <xf numFmtId="0" fontId="0" borderId="63" applyNumberFormat="0" applyFont="1" applyFill="0" applyBorder="1" applyAlignment="1" applyProtection="0">
      <alignment vertical="bottom"/>
    </xf>
    <xf numFmtId="0" fontId="0" borderId="64" applyNumberFormat="0" applyFont="1" applyFill="0" applyBorder="1" applyAlignment="1" applyProtection="0">
      <alignment vertical="bottom"/>
    </xf>
    <xf numFmtId="0" fontId="0" applyNumberFormat="1" applyFont="1" applyFill="0" applyBorder="0" applyAlignment="1" applyProtection="0">
      <alignment vertical="bottom"/>
    </xf>
    <xf numFmtId="0" fontId="0" applyNumberFormat="1" applyFont="1" applyFill="0" applyBorder="0" applyAlignment="1" applyProtection="0">
      <alignment vertical="bottom"/>
    </xf>
    <xf numFmtId="0" fontId="18" borderId="52" applyNumberFormat="1" applyFont="1" applyFill="0" applyBorder="1" applyAlignment="1" applyProtection="0">
      <alignment horizontal="left" vertical="bottom"/>
    </xf>
    <xf numFmtId="0" fontId="17" borderId="29" applyNumberFormat="0" applyFont="1" applyFill="0" applyBorder="1" applyAlignment="1" applyProtection="0">
      <alignment vertical="bottom"/>
    </xf>
    <xf numFmtId="49" fontId="25" borderId="29" applyNumberFormat="1" applyFont="1" applyFill="0" applyBorder="1" applyAlignment="1" applyProtection="0">
      <alignment vertical="bottom"/>
    </xf>
    <xf numFmtId="0" fontId="0" applyNumberFormat="1" applyFont="1" applyFill="0" applyBorder="0" applyAlignment="1" applyProtection="0">
      <alignment vertical="bottom"/>
    </xf>
    <xf numFmtId="49" fontId="18" borderId="52" applyNumberFormat="1" applyFont="1" applyFill="0" applyBorder="1" applyAlignment="1" applyProtection="0">
      <alignment horizontal="left" vertical="bottom"/>
    </xf>
    <xf numFmtId="49" fontId="7" borderId="29" applyNumberFormat="1" applyFont="1" applyFill="0" applyBorder="1" applyAlignment="1" applyProtection="0">
      <alignment vertical="bottom"/>
    </xf>
    <xf numFmtId="49" fontId="6" fillId="2" borderId="29" applyNumberFormat="1" applyFont="1" applyFill="1" applyBorder="1" applyAlignment="1" applyProtection="0">
      <alignment horizontal="left" vertical="top" wrapText="1"/>
    </xf>
    <xf numFmtId="0" fontId="6" fillId="2" borderId="5" applyNumberFormat="0" applyFont="1" applyFill="1" applyBorder="1" applyAlignment="1" applyProtection="0">
      <alignment horizontal="left" vertical="top" wrapText="1"/>
    </xf>
    <xf numFmtId="0" fontId="6" fillId="2" borderId="31" applyNumberFormat="0" applyFont="1" applyFill="1" applyBorder="1" applyAlignment="1" applyProtection="0">
      <alignment horizontal="left" vertical="top" wrapText="1"/>
    </xf>
    <xf numFmtId="0" fontId="6" fillId="2" borderId="29" applyNumberFormat="0" applyFont="1" applyFill="1" applyBorder="1" applyAlignment="1" applyProtection="0">
      <alignment vertical="top" wrapText="1"/>
    </xf>
    <xf numFmtId="0" fontId="6" fillId="2" borderId="5" applyNumberFormat="0" applyFont="1" applyFill="1" applyBorder="1" applyAlignment="1" applyProtection="0">
      <alignment vertical="top" wrapText="1"/>
    </xf>
    <xf numFmtId="0" fontId="6" fillId="2" borderId="31" applyNumberFormat="0" applyFont="1" applyFill="1" applyBorder="1" applyAlignment="1" applyProtection="0">
      <alignment vertical="top" wrapText="1"/>
    </xf>
    <xf numFmtId="49" fontId="6" fillId="2" borderId="29" applyNumberFormat="1" applyFont="1" applyFill="1" applyBorder="1" applyAlignment="1" applyProtection="0">
      <alignment horizontal="left" vertical="top"/>
    </xf>
    <xf numFmtId="0" fontId="6" fillId="2" borderId="5" applyNumberFormat="0" applyFont="1" applyFill="1" applyBorder="1" applyAlignment="1" applyProtection="0">
      <alignment horizontal="left" vertical="top"/>
    </xf>
    <xf numFmtId="0" fontId="6" fillId="2" borderId="31" applyNumberFormat="0" applyFont="1" applyFill="1" applyBorder="1" applyAlignment="1" applyProtection="0">
      <alignment horizontal="left" vertical="top"/>
    </xf>
    <xf numFmtId="0" fontId="6" borderId="29" applyNumberFormat="0" applyFont="1" applyFill="0" applyBorder="1" applyAlignment="1" applyProtection="0">
      <alignment vertical="bottom"/>
    </xf>
    <xf numFmtId="0" fontId="6" borderId="5" applyNumberFormat="0" applyFont="1" applyFill="0" applyBorder="1" applyAlignment="1" applyProtection="0">
      <alignment vertical="bottom"/>
    </xf>
    <xf numFmtId="0" fontId="6" borderId="31" applyNumberFormat="0" applyFont="1" applyFill="0" applyBorder="1" applyAlignment="1" applyProtection="0">
      <alignment vertical="bottom"/>
    </xf>
    <xf numFmtId="0" fontId="0" applyNumberFormat="1" applyFont="1" applyFill="0" applyBorder="0" applyAlignment="1" applyProtection="0">
      <alignment vertical="bottom"/>
    </xf>
    <xf numFmtId="0" fontId="6" borderId="53" applyNumberFormat="0" applyFont="1" applyFill="0" applyBorder="1" applyAlignment="1" applyProtection="0">
      <alignment vertical="bottom"/>
    </xf>
    <xf numFmtId="0" fontId="6" borderId="54" applyNumberFormat="0" applyFont="1" applyFill="0" applyBorder="1" applyAlignment="1" applyProtection="0">
      <alignment vertical="bottom"/>
    </xf>
    <xf numFmtId="0" fontId="6" borderId="62" applyNumberFormat="0" applyFont="1" applyFill="0" applyBorder="1" applyAlignment="1" applyProtection="0">
      <alignment vertical="bottom"/>
    </xf>
    <xf numFmtId="0" fontId="6" borderId="63" applyNumberFormat="0" applyFont="1" applyFill="0" applyBorder="1" applyAlignment="1" applyProtection="0">
      <alignment vertical="bottom"/>
    </xf>
    <xf numFmtId="0" fontId="6" borderId="64" applyNumberFormat="0"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dd0806"/>
      <rgbColor rgb="ffc0c0c0"/>
      <rgbColor rgb="ff0000ff"/>
      <rgbColor rgb="fffcf305"/>
      <rgbColor rgb="ffaaaaaa"/>
      <rgbColor rgb="ff0000d4"/>
      <rgbColor rgb="ffffff99"/>
      <rgbColor rgb="ffcc99ff"/>
      <rgbColor rgb="ffffffcc"/>
      <rgbColor rgb="ff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customXml" Target="../customXml/item2.xml"/><Relationship Id="rId2" Type="http://schemas.openxmlformats.org/officeDocument/2006/relationships/styles" Target="styles.xml"/><Relationship Id="rId16" Type="http://schemas.openxmlformats.org/officeDocument/2006/relationships/customXml" Target="../customXml/item1.xml"/><Relationship Id="rId1" Type="http://schemas.openxmlformats.org/officeDocument/2006/relationships/sharedStrings" Target="sharedStrings.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drawings/_rels/drawing1.xml.rels><?xml version="1.0" encoding="UTF-8"?>
<Relationships xmlns="http://schemas.openxmlformats.org/package/2006/relationships"><Relationship Id="rId1" Type="http://schemas.openxmlformats.org/officeDocument/2006/relationships/image" Target="../media/image1.png"/></Relationships>

</file>

<file path=xl/drawings/_rels/drawing2.xml.rels><?xml version="1.0" encoding="UTF-8"?>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4.png"/><Relationship Id="rId4" Type="http://schemas.openxmlformats.org/officeDocument/2006/relationships/image" Target="../media/image5.png"/><Relationship Id="rId5" Type="http://schemas.openxmlformats.org/officeDocument/2006/relationships/image" Target="../media/image6.png"/></Relationships>

</file>

<file path=xl/drawings/_rels/drawing3.xml.rels><?xml version="1.0" encoding="UTF-8"?>
<Relationships xmlns="http://schemas.openxmlformats.org/package/2006/relationships"><Relationship Id="rId1" Type="http://schemas.openxmlformats.org/officeDocument/2006/relationships/image" Target="../media/image7.png"/><Relationship Id="rId2" Type="http://schemas.openxmlformats.org/officeDocument/2006/relationships/image" Target="../media/image8.pn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1</xdr:col>
      <xdr:colOff>84385</xdr:colOff>
      <xdr:row>0</xdr:row>
      <xdr:rowOff>144075</xdr:rowOff>
    </xdr:from>
    <xdr:to>
      <xdr:col>2</xdr:col>
      <xdr:colOff>977577</xdr:colOff>
      <xdr:row>2</xdr:row>
      <xdr:rowOff>29212</xdr:rowOff>
    </xdr:to>
    <xdr:pic>
      <xdr:nvPicPr>
        <xdr:cNvPr id="2" name="image.png"/>
        <xdr:cNvPicPr>
          <a:picLocks noChangeAspect="1"/>
        </xdr:cNvPicPr>
      </xdr:nvPicPr>
      <xdr:blipFill>
        <a:blip r:embed="rId1">
          <a:extLst/>
        </a:blip>
        <a:stretch>
          <a:fillRect/>
        </a:stretch>
      </xdr:blipFill>
      <xdr:spPr>
        <a:xfrm>
          <a:off x="236785" y="144074"/>
          <a:ext cx="1921893" cy="418539"/>
        </a:xfrm>
        <a:prstGeom prst="rect">
          <a:avLst/>
        </a:prstGeom>
        <a:ln w="12700" cap="flat">
          <a:noFill/>
          <a:miter lim="400000"/>
        </a:ln>
        <a:effectLst/>
      </xdr:spPr>
    </xdr:pic>
    <xdr:clientData/>
  </xdr:twoCellAnchor>
  <xdr:twoCellAnchor>
    <xdr:from>
      <xdr:col>1</xdr:col>
      <xdr:colOff>84385</xdr:colOff>
      <xdr:row>0</xdr:row>
      <xdr:rowOff>144075</xdr:rowOff>
    </xdr:from>
    <xdr:to>
      <xdr:col>2</xdr:col>
      <xdr:colOff>977577</xdr:colOff>
      <xdr:row>2</xdr:row>
      <xdr:rowOff>29212</xdr:rowOff>
    </xdr:to>
    <xdr:pic>
      <xdr:nvPicPr>
        <xdr:cNvPr id="3" name="image.png"/>
        <xdr:cNvPicPr>
          <a:picLocks noChangeAspect="1"/>
        </xdr:cNvPicPr>
      </xdr:nvPicPr>
      <xdr:blipFill>
        <a:blip r:embed="rId1">
          <a:extLst/>
        </a:blip>
        <a:stretch>
          <a:fillRect/>
        </a:stretch>
      </xdr:blipFill>
      <xdr:spPr>
        <a:xfrm>
          <a:off x="236785" y="144074"/>
          <a:ext cx="1921893" cy="418539"/>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4</xdr:col>
      <xdr:colOff>254905</xdr:colOff>
      <xdr:row>5</xdr:row>
      <xdr:rowOff>29249</xdr:rowOff>
    </xdr:from>
    <xdr:to>
      <xdr:col>6</xdr:col>
      <xdr:colOff>328910</xdr:colOff>
      <xdr:row>6</xdr:row>
      <xdr:rowOff>19424</xdr:rowOff>
    </xdr:to>
    <xdr:pic>
      <xdr:nvPicPr>
        <xdr:cNvPr id="5" name="image.pdf"/>
        <xdr:cNvPicPr>
          <a:picLocks noChangeAspect="1"/>
        </xdr:cNvPicPr>
      </xdr:nvPicPr>
      <xdr:blipFill>
        <a:blip r:embed="rId1">
          <a:extLst/>
        </a:blip>
        <a:stretch>
          <a:fillRect/>
        </a:stretch>
      </xdr:blipFill>
      <xdr:spPr>
        <a:xfrm>
          <a:off x="2909205" y="1165264"/>
          <a:ext cx="1369406" cy="237826"/>
        </a:xfrm>
        <a:prstGeom prst="rect">
          <a:avLst/>
        </a:prstGeom>
        <a:ln w="12700" cap="flat">
          <a:noFill/>
          <a:miter lim="400000"/>
        </a:ln>
        <a:effectLst/>
      </xdr:spPr>
    </xdr:pic>
    <xdr:clientData/>
  </xdr:twoCellAnchor>
  <xdr:twoCellAnchor>
    <xdr:from>
      <xdr:col>2</xdr:col>
      <xdr:colOff>63884</xdr:colOff>
      <xdr:row>5</xdr:row>
      <xdr:rowOff>29249</xdr:rowOff>
    </xdr:from>
    <xdr:to>
      <xdr:col>3</xdr:col>
      <xdr:colOff>488305</xdr:colOff>
      <xdr:row>5</xdr:row>
      <xdr:rowOff>230099</xdr:rowOff>
    </xdr:to>
    <xdr:pic>
      <xdr:nvPicPr>
        <xdr:cNvPr id="6" name="Manufacturer" descr="Manufacturer"/>
        <xdr:cNvPicPr>
          <a:picLocks noChangeAspect="1"/>
        </xdr:cNvPicPr>
      </xdr:nvPicPr>
      <xdr:blipFill>
        <a:blip r:embed="rId2">
          <a:extLst/>
        </a:blip>
        <a:stretch>
          <a:fillRect/>
        </a:stretch>
      </xdr:blipFill>
      <xdr:spPr>
        <a:xfrm>
          <a:off x="1422784" y="1165264"/>
          <a:ext cx="1072122" cy="200851"/>
        </a:xfrm>
        <a:prstGeom prst="rect">
          <a:avLst/>
        </a:prstGeom>
        <a:ln w="12700" cap="flat">
          <a:noFill/>
          <a:miter lim="400000"/>
        </a:ln>
        <a:effectLst/>
      </xdr:spPr>
    </xdr:pic>
    <xdr:clientData/>
  </xdr:twoCellAnchor>
  <xdr:twoCellAnchor>
    <xdr:from>
      <xdr:col>7</xdr:col>
      <xdr:colOff>127136</xdr:colOff>
      <xdr:row>5</xdr:row>
      <xdr:rowOff>19499</xdr:rowOff>
    </xdr:from>
    <xdr:to>
      <xdr:col>8</xdr:col>
      <xdr:colOff>127136</xdr:colOff>
      <xdr:row>5</xdr:row>
      <xdr:rowOff>239849</xdr:rowOff>
    </xdr:to>
    <xdr:pic>
      <xdr:nvPicPr>
        <xdr:cNvPr id="7" name="image.pdf"/>
        <xdr:cNvPicPr>
          <a:picLocks noChangeAspect="1"/>
        </xdr:cNvPicPr>
      </xdr:nvPicPr>
      <xdr:blipFill>
        <a:blip r:embed="rId3">
          <a:extLst/>
        </a:blip>
        <a:stretch>
          <a:fillRect/>
        </a:stretch>
      </xdr:blipFill>
      <xdr:spPr>
        <a:xfrm>
          <a:off x="4724536" y="1155514"/>
          <a:ext cx="647701" cy="220351"/>
        </a:xfrm>
        <a:prstGeom prst="rect">
          <a:avLst/>
        </a:prstGeom>
        <a:ln w="12700" cap="flat">
          <a:noFill/>
          <a:miter lim="400000"/>
        </a:ln>
        <a:effectLst/>
      </xdr:spPr>
    </xdr:pic>
    <xdr:clientData/>
  </xdr:twoCellAnchor>
  <xdr:twoCellAnchor>
    <xdr:from>
      <xdr:col>4</xdr:col>
      <xdr:colOff>403547</xdr:colOff>
      <xdr:row>6</xdr:row>
      <xdr:rowOff>19424</xdr:rowOff>
    </xdr:from>
    <xdr:to>
      <xdr:col>6</xdr:col>
      <xdr:colOff>371921</xdr:colOff>
      <xdr:row>7</xdr:row>
      <xdr:rowOff>57524</xdr:rowOff>
    </xdr:to>
    <xdr:pic>
      <xdr:nvPicPr>
        <xdr:cNvPr id="8" name="image.pdf"/>
        <xdr:cNvPicPr>
          <a:picLocks noChangeAspect="1"/>
        </xdr:cNvPicPr>
      </xdr:nvPicPr>
      <xdr:blipFill>
        <a:blip r:embed="rId4">
          <a:extLst/>
        </a:blip>
        <a:stretch>
          <a:fillRect/>
        </a:stretch>
      </xdr:blipFill>
      <xdr:spPr>
        <a:xfrm>
          <a:off x="3057847" y="1403089"/>
          <a:ext cx="1263775" cy="390526"/>
        </a:xfrm>
        <a:prstGeom prst="rect">
          <a:avLst/>
        </a:prstGeom>
        <a:ln w="12700" cap="flat">
          <a:noFill/>
          <a:miter lim="400000"/>
        </a:ln>
        <a:effectLst/>
      </xdr:spPr>
    </xdr:pic>
    <xdr:clientData/>
  </xdr:twoCellAnchor>
  <xdr:twoCellAnchor>
    <xdr:from>
      <xdr:col>2</xdr:col>
      <xdr:colOff>272201</xdr:colOff>
      <xdr:row>6</xdr:row>
      <xdr:rowOff>19424</xdr:rowOff>
    </xdr:from>
    <xdr:to>
      <xdr:col>4</xdr:col>
      <xdr:colOff>371921</xdr:colOff>
      <xdr:row>7</xdr:row>
      <xdr:rowOff>38024</xdr:rowOff>
    </xdr:to>
    <xdr:pic>
      <xdr:nvPicPr>
        <xdr:cNvPr id="9" name="image.pdf"/>
        <xdr:cNvPicPr>
          <a:picLocks noChangeAspect="1"/>
        </xdr:cNvPicPr>
      </xdr:nvPicPr>
      <xdr:blipFill>
        <a:blip r:embed="rId5">
          <a:extLst/>
        </a:blip>
        <a:srcRect l="12404" t="0" r="0" b="0"/>
        <a:stretch>
          <a:fillRect/>
        </a:stretch>
      </xdr:blipFill>
      <xdr:spPr>
        <a:xfrm>
          <a:off x="1631101" y="1403089"/>
          <a:ext cx="1395121" cy="371026"/>
        </a:xfrm>
        <a:prstGeom prst="rect">
          <a:avLst/>
        </a:prstGeom>
        <a:ln w="12700" cap="flat">
          <a:noFill/>
          <a:miter lim="400000"/>
        </a:ln>
        <a:effectLst/>
      </xdr:spPr>
    </xdr:pic>
    <xdr:clientData/>
  </xdr:twoCellAnchor>
</xdr:wsDr>
</file>

<file path=xl/drawings/drawing3.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5</xdr:col>
      <xdr:colOff>245578</xdr:colOff>
      <xdr:row>8</xdr:row>
      <xdr:rowOff>0</xdr:rowOff>
    </xdr:from>
    <xdr:to>
      <xdr:col>9</xdr:col>
      <xdr:colOff>550664</xdr:colOff>
      <xdr:row>8</xdr:row>
      <xdr:rowOff>221400</xdr:rowOff>
    </xdr:to>
    <xdr:pic>
      <xdr:nvPicPr>
        <xdr:cNvPr id="11" name="image.pdf"/>
        <xdr:cNvPicPr>
          <a:picLocks noChangeAspect="1"/>
        </xdr:cNvPicPr>
      </xdr:nvPicPr>
      <xdr:blipFill>
        <a:blip r:embed="rId1">
          <a:extLst/>
        </a:blip>
        <a:stretch>
          <a:fillRect/>
        </a:stretch>
      </xdr:blipFill>
      <xdr:spPr>
        <a:xfrm>
          <a:off x="3534878" y="2000250"/>
          <a:ext cx="2857787" cy="221401"/>
        </a:xfrm>
        <a:prstGeom prst="rect">
          <a:avLst/>
        </a:prstGeom>
        <a:ln w="12700" cap="flat">
          <a:noFill/>
          <a:miter lim="400000"/>
        </a:ln>
        <a:effectLst/>
      </xdr:spPr>
    </xdr:pic>
    <xdr:clientData/>
  </xdr:twoCellAnchor>
  <xdr:twoCellAnchor>
    <xdr:from>
      <xdr:col>0</xdr:col>
      <xdr:colOff>42130</xdr:colOff>
      <xdr:row>9</xdr:row>
      <xdr:rowOff>210674</xdr:rowOff>
    </xdr:from>
    <xdr:to>
      <xdr:col>9</xdr:col>
      <xdr:colOff>899914</xdr:colOff>
      <xdr:row>9</xdr:row>
      <xdr:rowOff>413399</xdr:rowOff>
    </xdr:to>
    <xdr:pic>
      <xdr:nvPicPr>
        <xdr:cNvPr id="12" name="image.pdf"/>
        <xdr:cNvPicPr>
          <a:picLocks noChangeAspect="1"/>
        </xdr:cNvPicPr>
      </xdr:nvPicPr>
      <xdr:blipFill>
        <a:blip r:embed="rId2">
          <a:extLst/>
        </a:blip>
        <a:stretch>
          <a:fillRect/>
        </a:stretch>
      </xdr:blipFill>
      <xdr:spPr>
        <a:xfrm>
          <a:off x="42130" y="2553824"/>
          <a:ext cx="6699785" cy="202726"/>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mailto:yjpalmer@fieldlogix.com" TargetMode="External"/><Relationship Id="rId2" Type="http://schemas.openxmlformats.org/officeDocument/2006/relationships/hyperlink" Target="https://www.fieldlogix.com" TargetMode="External"/><Relationship Id="rId3" Type="http://schemas.openxmlformats.org/officeDocument/2006/relationships/hyperlink" Target="mailto:yjpalmer@fieldlogix.com" TargetMode="External"/><Relationship Id="rId4" Type="http://schemas.openxmlformats.org/officeDocument/2006/relationships/drawing" Target="../drawings/drawing2.xml"/></Relationships>

</file>

<file path=xl/worksheets/_rels/sheet3.xml.rels><?xml version="1.0" encoding="UTF-8"?>
<Relationships xmlns="http://schemas.openxmlformats.org/package/2006/relationships"><Relationship Id="rId1" Type="http://schemas.openxmlformats.org/officeDocument/2006/relationships/drawing" Target="../drawings/drawing3.xml"/></Relationships>

</file>

<file path=xl/worksheets/sheet1.xml><?xml version="1.0" encoding="utf-8"?>
<worksheet xmlns:r="http://schemas.openxmlformats.org/officeDocument/2006/relationships" xmlns="http://schemas.openxmlformats.org/spreadsheetml/2006/main">
  <sheetPr>
    <pageSetUpPr fitToPage="1"/>
  </sheetPr>
  <dimension ref="A1:G29"/>
  <sheetViews>
    <sheetView workbookViewId="0" showGridLines="0" defaultGridColor="1"/>
  </sheetViews>
  <sheetFormatPr defaultColWidth="9" defaultRowHeight="12.75" customHeight="1" outlineLevelRow="0" outlineLevelCol="0"/>
  <cols>
    <col min="1" max="1" width="2.42188" style="1" customWidth="1"/>
    <col min="2" max="2" width="16.2109" style="1" customWidth="1"/>
    <col min="3" max="3" width="17.4219" style="1" customWidth="1"/>
    <col min="4" max="4" width="52" style="1" customWidth="1"/>
    <col min="5" max="5" width="9.42188" style="1" customWidth="1"/>
    <col min="6" max="6" width="6.42188" style="1" customWidth="1"/>
    <col min="7" max="7" width="2.42188" style="1" customWidth="1"/>
    <col min="8" max="256" width="9" style="1" customWidth="1"/>
  </cols>
  <sheetData>
    <row r="1" ht="12.75" customHeight="1">
      <c r="A1" s="2"/>
      <c r="B1" s="3"/>
      <c r="C1" s="3"/>
      <c r="D1" s="3"/>
      <c r="E1" s="3"/>
      <c r="F1" s="3"/>
      <c r="G1" s="4"/>
    </row>
    <row r="2" ht="29.25" customHeight="1">
      <c r="A2" s="5"/>
      <c r="B2" s="6"/>
      <c r="C2" s="6"/>
      <c r="D2" t="s" s="7">
        <v>0</v>
      </c>
      <c r="E2" s="8"/>
      <c r="F2" s="8"/>
      <c r="G2" s="9"/>
    </row>
    <row r="3" ht="30.75" customHeight="1">
      <c r="A3" s="5"/>
      <c r="B3" t="s" s="10">
        <v>1</v>
      </c>
      <c r="C3" s="11"/>
      <c r="D3" s="11"/>
      <c r="E3" s="11"/>
      <c r="F3" s="11"/>
      <c r="G3" s="9"/>
    </row>
    <row r="4" ht="20.25" customHeight="1">
      <c r="A4" s="5"/>
      <c r="B4" t="s" s="12">
        <v>2</v>
      </c>
      <c r="C4" t="s" s="13">
        <v>3</v>
      </c>
      <c r="D4" s="14"/>
      <c r="E4" s="14"/>
      <c r="F4" s="14"/>
      <c r="G4" s="9"/>
    </row>
    <row r="5" ht="20.25" customHeight="1">
      <c r="A5" s="5"/>
      <c r="B5" t="s" s="12">
        <v>4</v>
      </c>
      <c r="C5" t="s" s="15">
        <v>5</v>
      </c>
      <c r="D5" s="16"/>
      <c r="E5" s="16"/>
      <c r="F5" s="16"/>
      <c r="G5" s="9"/>
    </row>
    <row r="6" ht="20.25" customHeight="1">
      <c r="A6" s="5"/>
      <c r="B6" s="17"/>
      <c r="C6" s="18"/>
      <c r="D6" s="18"/>
      <c r="E6" s="18"/>
      <c r="F6" s="18"/>
      <c r="G6" s="9"/>
    </row>
    <row r="7" ht="27" customHeight="1">
      <c r="A7" s="5"/>
      <c r="B7" t="s" s="19">
        <v>6</v>
      </c>
      <c r="C7" s="20"/>
      <c r="D7" s="20"/>
      <c r="E7" s="21"/>
      <c r="F7" s="21"/>
      <c r="G7" s="9"/>
    </row>
    <row r="8" ht="24" customHeight="1">
      <c r="A8" s="5"/>
      <c r="B8" s="22"/>
      <c r="C8" t="s" s="23">
        <v>7</v>
      </c>
      <c r="D8" t="s" s="23">
        <v>8</v>
      </c>
      <c r="E8" s="24"/>
      <c r="F8" s="14"/>
      <c r="G8" s="9"/>
    </row>
    <row r="9" ht="24" customHeight="1">
      <c r="A9" s="5"/>
      <c r="B9" s="22"/>
      <c r="C9" t="s" s="23">
        <v>9</v>
      </c>
      <c r="D9" t="s" s="25">
        <v>10</v>
      </c>
      <c r="E9" s="24"/>
      <c r="F9" s="14"/>
      <c r="G9" s="9"/>
    </row>
    <row r="10" ht="24" customHeight="1">
      <c r="A10" s="5"/>
      <c r="B10" s="22"/>
      <c r="C10" t="s" s="23">
        <v>11</v>
      </c>
      <c r="D10" t="s" s="25">
        <v>12</v>
      </c>
      <c r="E10" s="24"/>
      <c r="F10" s="14"/>
      <c r="G10" s="9"/>
    </row>
    <row r="11" ht="24" customHeight="1">
      <c r="A11" s="5"/>
      <c r="B11" s="22"/>
      <c r="C11" t="s" s="23">
        <v>13</v>
      </c>
      <c r="D11" t="s" s="25">
        <v>14</v>
      </c>
      <c r="E11" s="24"/>
      <c r="F11" s="14"/>
      <c r="G11" s="9"/>
    </row>
    <row r="12" ht="24" customHeight="1">
      <c r="A12" s="5"/>
      <c r="B12" s="22"/>
      <c r="C12" t="s" s="23">
        <v>15</v>
      </c>
      <c r="D12" t="s" s="25">
        <v>16</v>
      </c>
      <c r="E12" s="24"/>
      <c r="F12" s="14"/>
      <c r="G12" s="9"/>
    </row>
    <row r="13" ht="24" customHeight="1">
      <c r="A13" s="5"/>
      <c r="B13" s="22"/>
      <c r="C13" t="s" s="23">
        <v>17</v>
      </c>
      <c r="D13" t="s" s="25">
        <v>18</v>
      </c>
      <c r="E13" s="24"/>
      <c r="F13" s="14"/>
      <c r="G13" s="9"/>
    </row>
    <row r="14" ht="24" customHeight="1">
      <c r="A14" s="5"/>
      <c r="B14" s="26"/>
      <c r="C14" t="s" s="23">
        <v>19</v>
      </c>
      <c r="D14" t="s" s="25">
        <v>20</v>
      </c>
      <c r="E14" s="24"/>
      <c r="F14" s="14"/>
      <c r="G14" s="9"/>
    </row>
    <row r="15" ht="32.45" customHeight="1">
      <c r="A15" s="5"/>
      <c r="B15" s="26"/>
      <c r="C15" t="s" s="23">
        <v>21</v>
      </c>
      <c r="D15" t="s" s="25">
        <v>22</v>
      </c>
      <c r="E15" s="24"/>
      <c r="F15" s="14"/>
      <c r="G15" s="9"/>
    </row>
    <row r="16" ht="24" customHeight="1">
      <c r="A16" s="5"/>
      <c r="B16" s="26"/>
      <c r="C16" t="s" s="23">
        <v>23</v>
      </c>
      <c r="D16" t="s" s="25">
        <v>24</v>
      </c>
      <c r="E16" s="24"/>
      <c r="F16" s="14"/>
      <c r="G16" s="9"/>
    </row>
    <row r="17" ht="24" customHeight="1">
      <c r="A17" s="5"/>
      <c r="B17" s="26"/>
      <c r="C17" t="s" s="23">
        <v>25</v>
      </c>
      <c r="D17" t="s" s="25">
        <v>26</v>
      </c>
      <c r="E17" s="24"/>
      <c r="F17" s="14"/>
      <c r="G17" s="9"/>
    </row>
    <row r="18" ht="30.6" customHeight="1">
      <c r="A18" s="5"/>
      <c r="B18" s="26"/>
      <c r="C18" t="s" s="23">
        <v>27</v>
      </c>
      <c r="D18" t="s" s="25">
        <v>28</v>
      </c>
      <c r="E18" s="24"/>
      <c r="F18" s="14"/>
      <c r="G18" s="9"/>
    </row>
    <row r="19" ht="30.6" customHeight="1">
      <c r="A19" s="5"/>
      <c r="B19" s="26"/>
      <c r="C19" t="s" s="23">
        <v>29</v>
      </c>
      <c r="D19" t="s" s="25">
        <v>30</v>
      </c>
      <c r="E19" s="24"/>
      <c r="F19" s="14"/>
      <c r="G19" s="9"/>
    </row>
    <row r="20" ht="69" customHeight="1">
      <c r="A20" s="5"/>
      <c r="B20" t="s" s="27">
        <v>31</v>
      </c>
      <c r="C20" s="28"/>
      <c r="D20" s="28"/>
      <c r="E20" s="29"/>
      <c r="F20" s="29"/>
      <c r="G20" s="30"/>
    </row>
    <row r="21" ht="48" customHeight="1">
      <c r="A21" s="5"/>
      <c r="B21" t="s" s="31">
        <v>32</v>
      </c>
      <c r="C21" s="32"/>
      <c r="D21" s="32"/>
      <c r="E21" s="32"/>
      <c r="F21" s="32"/>
      <c r="G21" s="33"/>
    </row>
    <row r="22" ht="25.5" customHeight="1">
      <c r="A22" s="5"/>
      <c r="B22" s="34"/>
      <c r="C22" s="35"/>
      <c r="D22" s="35"/>
      <c r="E22" s="35"/>
      <c r="F22" s="35"/>
      <c r="G22" s="30"/>
    </row>
    <row r="23" ht="17.25" customHeight="1">
      <c r="A23" s="5"/>
      <c r="B23" s="14"/>
      <c r="C23" s="14"/>
      <c r="D23" s="14"/>
      <c r="E23" s="14"/>
      <c r="F23" s="14"/>
      <c r="G23" s="9"/>
    </row>
    <row r="24" ht="12.75" customHeight="1">
      <c r="A24" s="5"/>
      <c r="B24" s="14"/>
      <c r="C24" s="14"/>
      <c r="D24" s="14"/>
      <c r="E24" s="14"/>
      <c r="F24" s="14"/>
      <c r="G24" s="9"/>
    </row>
    <row r="25" ht="12.75" customHeight="1">
      <c r="A25" s="5"/>
      <c r="B25" s="14"/>
      <c r="C25" s="14"/>
      <c r="D25" s="14"/>
      <c r="E25" s="14"/>
      <c r="F25" s="14"/>
      <c r="G25" s="9"/>
    </row>
    <row r="26" ht="12.75" customHeight="1">
      <c r="A26" s="5"/>
      <c r="B26" s="14"/>
      <c r="C26" s="14"/>
      <c r="D26" s="14"/>
      <c r="E26" s="14"/>
      <c r="F26" s="14"/>
      <c r="G26" s="9"/>
    </row>
    <row r="27" ht="12.75" customHeight="1">
      <c r="A27" s="5"/>
      <c r="B27" s="14"/>
      <c r="C27" s="14"/>
      <c r="D27" s="14"/>
      <c r="E27" s="14"/>
      <c r="F27" s="14"/>
      <c r="G27" s="9"/>
    </row>
    <row r="28" ht="12.75" customHeight="1">
      <c r="A28" s="5"/>
      <c r="B28" s="14"/>
      <c r="C28" s="14"/>
      <c r="D28" s="14"/>
      <c r="E28" s="14"/>
      <c r="F28" s="14"/>
      <c r="G28" s="9"/>
    </row>
    <row r="29" ht="13.5" customHeight="1">
      <c r="A29" s="36"/>
      <c r="B29" s="37"/>
      <c r="C29" s="37"/>
      <c r="D29" s="37"/>
      <c r="E29" s="37"/>
      <c r="F29" s="37"/>
      <c r="G29" s="38"/>
    </row>
  </sheetData>
  <mergeCells count="7">
    <mergeCell ref="D2:F2"/>
    <mergeCell ref="B2:C2"/>
    <mergeCell ref="B22:F22"/>
    <mergeCell ref="B3:F3"/>
    <mergeCell ref="B20:F20"/>
    <mergeCell ref="B21:F21"/>
    <mergeCell ref="C5:F5"/>
  </mergeCells>
  <pageMargins left="0.5" right="0.5" top="0.5" bottom="0.5" header="0" footer="0"/>
  <pageSetup firstPageNumber="1" fitToHeight="1" fitToWidth="1" scale="100" useFirstPageNumber="0" orientation="portrait" pageOrder="downThenOver"/>
  <headerFooter>
    <oddFooter>&amp;C&amp;"Helvetica Neue,Regular"&amp;12&amp;K000000&amp;P</oddFooter>
  </headerFooter>
  <drawing r:id="rId1"/>
</worksheet>
</file>

<file path=xl/worksheets/sheet10.xml><?xml version="1.0" encoding="utf-8"?>
<worksheet xmlns:r="http://schemas.openxmlformats.org/officeDocument/2006/relationships" xmlns="http://schemas.openxmlformats.org/spreadsheetml/2006/main">
  <dimension ref="A1:J10"/>
  <sheetViews>
    <sheetView workbookViewId="0" showGridLines="0" defaultGridColor="1"/>
  </sheetViews>
  <sheetFormatPr defaultColWidth="9" defaultRowHeight="12.75" customHeight="1" outlineLevelRow="0" outlineLevelCol="0"/>
  <cols>
    <col min="1" max="10" width="9" style="291" customWidth="1"/>
    <col min="11" max="256" width="9" style="291" customWidth="1"/>
  </cols>
  <sheetData>
    <row r="1" ht="17.45" customHeight="1">
      <c r="A1" s="292">
        <v>1295</v>
      </c>
      <c r="B1" s="277"/>
      <c r="C1" s="277"/>
      <c r="D1" s="277"/>
      <c r="E1" s="277"/>
      <c r="F1" s="277"/>
      <c r="G1" s="277"/>
      <c r="H1" s="277"/>
      <c r="I1" s="277"/>
      <c r="J1" s="278"/>
    </row>
    <row r="2" ht="17.45" customHeight="1">
      <c r="A2" s="279"/>
      <c r="B2" s="280"/>
      <c r="C2" s="280"/>
      <c r="D2" s="280"/>
      <c r="E2" s="280"/>
      <c r="F2" s="280"/>
      <c r="G2" s="280"/>
      <c r="H2" s="280"/>
      <c r="I2" s="280"/>
      <c r="J2" s="281"/>
    </row>
    <row r="3" ht="67.5" customHeight="1">
      <c r="A3" t="s" s="282">
        <v>453</v>
      </c>
      <c r="B3" s="283"/>
      <c r="C3" s="283"/>
      <c r="D3" s="283"/>
      <c r="E3" s="283"/>
      <c r="F3" s="283"/>
      <c r="G3" s="283"/>
      <c r="H3" s="283"/>
      <c r="I3" s="283"/>
      <c r="J3" s="284"/>
    </row>
    <row r="4" ht="8" customHeight="1">
      <c r="A4" s="293"/>
      <c r="B4" s="110"/>
      <c r="C4" s="110"/>
      <c r="D4" s="110"/>
      <c r="E4" s="110"/>
      <c r="F4" s="110"/>
      <c r="G4" s="110"/>
      <c r="H4" s="110"/>
      <c r="I4" s="110"/>
      <c r="J4" s="286"/>
    </row>
    <row r="5" ht="17.45" customHeight="1">
      <c r="A5" t="s" s="294">
        <v>454</v>
      </c>
      <c r="B5" s="110"/>
      <c r="C5" s="110"/>
      <c r="D5" s="110"/>
      <c r="E5" s="110"/>
      <c r="F5" s="110"/>
      <c r="G5" s="110"/>
      <c r="H5" s="110"/>
      <c r="I5" s="110"/>
      <c r="J5" s="286"/>
    </row>
    <row r="6" ht="17.45" customHeight="1">
      <c r="A6" s="279"/>
      <c r="B6" s="110"/>
      <c r="C6" s="110"/>
      <c r="D6" s="110"/>
      <c r="E6" s="110"/>
      <c r="F6" s="110"/>
      <c r="G6" s="110"/>
      <c r="H6" s="110"/>
      <c r="I6" s="110"/>
      <c r="J6" s="286"/>
    </row>
    <row r="7" ht="13.55" customHeight="1">
      <c r="A7" s="285"/>
      <c r="B7" s="110"/>
      <c r="C7" s="110"/>
      <c r="D7" s="110"/>
      <c r="E7" s="110"/>
      <c r="F7" s="110"/>
      <c r="G7" s="110"/>
      <c r="H7" s="110"/>
      <c r="I7" s="110"/>
      <c r="J7" s="286"/>
    </row>
    <row r="8" ht="13.55" customHeight="1">
      <c r="A8" s="285"/>
      <c r="B8" s="110"/>
      <c r="C8" s="110"/>
      <c r="D8" s="110"/>
      <c r="E8" s="110"/>
      <c r="F8" s="110"/>
      <c r="G8" s="110"/>
      <c r="H8" s="110"/>
      <c r="I8" s="110"/>
      <c r="J8" s="286"/>
    </row>
    <row r="9" ht="13.55" customHeight="1">
      <c r="A9" s="285"/>
      <c r="B9" s="110"/>
      <c r="C9" s="110"/>
      <c r="D9" s="110"/>
      <c r="E9" s="110"/>
      <c r="F9" s="110"/>
      <c r="G9" s="110"/>
      <c r="H9" s="110"/>
      <c r="I9" s="110"/>
      <c r="J9" s="286"/>
    </row>
    <row r="10" ht="13.55" customHeight="1">
      <c r="A10" s="287"/>
      <c r="B10" s="288"/>
      <c r="C10" s="288"/>
      <c r="D10" s="288"/>
      <c r="E10" s="288"/>
      <c r="F10" s="288"/>
      <c r="G10" s="288"/>
      <c r="H10" s="288"/>
      <c r="I10" s="288"/>
      <c r="J10" s="289"/>
    </row>
  </sheetData>
  <mergeCells count="1">
    <mergeCell ref="A3:J3"/>
  </mergeCells>
  <hyperlinks>
    <hyperlink ref="A5" location="'1295'!R1C1" tooltip="" display="https://www.ethics.state.tx.us/whatsnew/elf_info_form1295.htm"/>
  </hyperlinks>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11.xml><?xml version="1.0" encoding="utf-8"?>
<worksheet xmlns:r="http://schemas.openxmlformats.org/officeDocument/2006/relationships" xmlns="http://schemas.openxmlformats.org/spreadsheetml/2006/main">
  <dimension ref="A1:J10"/>
  <sheetViews>
    <sheetView workbookViewId="0" showGridLines="0" defaultGridColor="1"/>
  </sheetViews>
  <sheetFormatPr defaultColWidth="9" defaultRowHeight="12.75" customHeight="1" outlineLevelRow="0" outlineLevelCol="0"/>
  <cols>
    <col min="1" max="10" width="9" style="295" customWidth="1"/>
    <col min="11" max="256" width="9" style="295" customWidth="1"/>
  </cols>
  <sheetData>
    <row r="1" ht="17.45" customHeight="1">
      <c r="A1" t="s" s="296">
        <v>455</v>
      </c>
      <c r="B1" s="277"/>
      <c r="C1" s="277"/>
      <c r="D1" s="277"/>
      <c r="E1" s="277"/>
      <c r="F1" s="277"/>
      <c r="G1" s="277"/>
      <c r="H1" s="277"/>
      <c r="I1" s="277"/>
      <c r="J1" s="278"/>
    </row>
    <row r="2" ht="17.45" customHeight="1">
      <c r="A2" t="s" s="297">
        <v>28</v>
      </c>
      <c r="B2" s="280"/>
      <c r="C2" s="280"/>
      <c r="D2" s="280"/>
      <c r="E2" s="280"/>
      <c r="F2" s="280"/>
      <c r="G2" s="280"/>
      <c r="H2" s="280"/>
      <c r="I2" s="280"/>
      <c r="J2" s="281"/>
    </row>
    <row r="3" ht="17.45" customHeight="1">
      <c r="A3" s="279"/>
      <c r="B3" s="280"/>
      <c r="C3" s="280"/>
      <c r="D3" s="280"/>
      <c r="E3" s="280"/>
      <c r="F3" s="280"/>
      <c r="G3" s="280"/>
      <c r="H3" s="280"/>
      <c r="I3" s="280"/>
      <c r="J3" s="281"/>
    </row>
    <row r="4" ht="82.5" customHeight="1">
      <c r="A4" t="s" s="298">
        <v>456</v>
      </c>
      <c r="B4" s="299"/>
      <c r="C4" s="299"/>
      <c r="D4" s="299"/>
      <c r="E4" s="299"/>
      <c r="F4" s="299"/>
      <c r="G4" s="299"/>
      <c r="H4" s="299"/>
      <c r="I4" s="299"/>
      <c r="J4" s="300"/>
    </row>
    <row r="5" ht="10.15" customHeight="1">
      <c r="A5" s="301"/>
      <c r="B5" s="302"/>
      <c r="C5" s="302"/>
      <c r="D5" s="302"/>
      <c r="E5" s="302"/>
      <c r="F5" s="302"/>
      <c r="G5" s="302"/>
      <c r="H5" s="302"/>
      <c r="I5" s="302"/>
      <c r="J5" s="303"/>
    </row>
    <row r="6" ht="13.9" customHeight="1">
      <c r="A6" t="s" s="304">
        <v>457</v>
      </c>
      <c r="B6" s="305"/>
      <c r="C6" s="305"/>
      <c r="D6" s="305"/>
      <c r="E6" s="305"/>
      <c r="F6" s="305"/>
      <c r="G6" s="305"/>
      <c r="H6" s="305"/>
      <c r="I6" s="305"/>
      <c r="J6" s="306"/>
    </row>
    <row r="7" ht="17.45" customHeight="1">
      <c r="A7" t="s" s="304">
        <v>458</v>
      </c>
      <c r="B7" s="305"/>
      <c r="C7" s="305"/>
      <c r="D7" s="305"/>
      <c r="E7" s="305"/>
      <c r="F7" s="305"/>
      <c r="G7" s="305"/>
      <c r="H7" s="305"/>
      <c r="I7" s="305"/>
      <c r="J7" s="306"/>
    </row>
    <row r="8" ht="17.45" customHeight="1">
      <c r="A8" s="307"/>
      <c r="B8" s="308"/>
      <c r="C8" s="308"/>
      <c r="D8" s="308"/>
      <c r="E8" s="308"/>
      <c r="F8" s="308"/>
      <c r="G8" s="308"/>
      <c r="H8" s="308"/>
      <c r="I8" s="308"/>
      <c r="J8" s="309"/>
    </row>
    <row r="9" ht="33.4" customHeight="1">
      <c r="A9" t="s" s="282">
        <v>459</v>
      </c>
      <c r="B9" s="283"/>
      <c r="C9" s="283"/>
      <c r="D9" s="283"/>
      <c r="E9" s="283"/>
      <c r="F9" s="283"/>
      <c r="G9" s="283"/>
      <c r="H9" s="283"/>
      <c r="I9" s="283"/>
      <c r="J9" s="284"/>
    </row>
    <row r="10" ht="13.55" customHeight="1">
      <c r="A10" s="287"/>
      <c r="B10" s="288"/>
      <c r="C10" s="288"/>
      <c r="D10" s="288"/>
      <c r="E10" s="288"/>
      <c r="F10" s="288"/>
      <c r="G10" s="288"/>
      <c r="H10" s="288"/>
      <c r="I10" s="288"/>
      <c r="J10" s="289"/>
    </row>
  </sheetData>
  <mergeCells count="4">
    <mergeCell ref="A6:J6"/>
    <mergeCell ref="A7:J7"/>
    <mergeCell ref="A4:J4"/>
    <mergeCell ref="A9:J9"/>
  </mergeCells>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12.xml><?xml version="1.0" encoding="utf-8"?>
<worksheet xmlns:r="http://schemas.openxmlformats.org/officeDocument/2006/relationships" xmlns="http://schemas.openxmlformats.org/spreadsheetml/2006/main">
  <dimension ref="A1:J15"/>
  <sheetViews>
    <sheetView workbookViewId="0" showGridLines="0" defaultGridColor="1"/>
  </sheetViews>
  <sheetFormatPr defaultColWidth="9" defaultRowHeight="12.75" customHeight="1" outlineLevelRow="0" outlineLevelCol="0"/>
  <cols>
    <col min="1" max="10" width="9" style="310" customWidth="1"/>
    <col min="11" max="256" width="9" style="310" customWidth="1"/>
  </cols>
  <sheetData>
    <row r="1" ht="17.45" customHeight="1">
      <c r="A1" t="s" s="276">
        <v>29</v>
      </c>
      <c r="B1" s="311"/>
      <c r="C1" s="311"/>
      <c r="D1" s="311"/>
      <c r="E1" s="311"/>
      <c r="F1" s="311"/>
      <c r="G1" s="311"/>
      <c r="H1" s="311"/>
      <c r="I1" s="311"/>
      <c r="J1" s="312"/>
    </row>
    <row r="2" ht="17.45" customHeight="1">
      <c r="A2" s="307"/>
      <c r="B2" s="308"/>
      <c r="C2" s="308"/>
      <c r="D2" s="308"/>
      <c r="E2" s="308"/>
      <c r="F2" s="308"/>
      <c r="G2" s="308"/>
      <c r="H2" s="308"/>
      <c r="I2" s="308"/>
      <c r="J2" s="309"/>
    </row>
    <row r="3" ht="31.5" customHeight="1">
      <c r="A3" t="s" s="282">
        <v>460</v>
      </c>
      <c r="B3" s="283"/>
      <c r="C3" s="283"/>
      <c r="D3" s="283"/>
      <c r="E3" s="283"/>
      <c r="F3" s="283"/>
      <c r="G3" s="283"/>
      <c r="H3" s="283"/>
      <c r="I3" s="283"/>
      <c r="J3" s="284"/>
    </row>
    <row r="4" ht="17.45" customHeight="1">
      <c r="A4" s="279"/>
      <c r="B4" s="280"/>
      <c r="C4" s="280"/>
      <c r="D4" s="280"/>
      <c r="E4" s="280"/>
      <c r="F4" s="280"/>
      <c r="G4" s="280"/>
      <c r="H4" s="280"/>
      <c r="I4" s="280"/>
      <c r="J4" s="281"/>
    </row>
    <row r="5" ht="17.45" customHeight="1">
      <c r="A5" t="s" s="297">
        <v>461</v>
      </c>
      <c r="B5" s="280"/>
      <c r="C5" s="280"/>
      <c r="D5" s="280"/>
      <c r="E5" s="280"/>
      <c r="F5" s="280"/>
      <c r="G5" s="280"/>
      <c r="H5" s="280"/>
      <c r="I5" s="280"/>
      <c r="J5" s="281"/>
    </row>
    <row r="6" ht="17.45" customHeight="1">
      <c r="A6" s="307"/>
      <c r="B6" s="308"/>
      <c r="C6" s="308"/>
      <c r="D6" s="308"/>
      <c r="E6" s="308"/>
      <c r="F6" s="308"/>
      <c r="G6" s="308"/>
      <c r="H6" s="308"/>
      <c r="I6" s="308"/>
      <c r="J6" s="309"/>
    </row>
    <row r="7" ht="17.45" customHeight="1">
      <c r="A7" s="307"/>
      <c r="B7" s="308"/>
      <c r="C7" s="308"/>
      <c r="D7" s="308"/>
      <c r="E7" s="308"/>
      <c r="F7" s="308"/>
      <c r="G7" s="308"/>
      <c r="H7" s="308"/>
      <c r="I7" s="308"/>
      <c r="J7" s="309"/>
    </row>
    <row r="8" ht="17.45" customHeight="1">
      <c r="A8" s="307"/>
      <c r="B8" s="308"/>
      <c r="C8" s="308"/>
      <c r="D8" s="308"/>
      <c r="E8" s="308"/>
      <c r="F8" s="308"/>
      <c r="G8" s="308"/>
      <c r="H8" s="308"/>
      <c r="I8" s="308"/>
      <c r="J8" s="309"/>
    </row>
    <row r="9" ht="17.45" customHeight="1">
      <c r="A9" s="307"/>
      <c r="B9" s="308"/>
      <c r="C9" s="308"/>
      <c r="D9" s="308"/>
      <c r="E9" s="308"/>
      <c r="F9" s="308"/>
      <c r="G9" s="308"/>
      <c r="H9" s="308"/>
      <c r="I9" s="308"/>
      <c r="J9" s="309"/>
    </row>
    <row r="10" ht="17.45" customHeight="1">
      <c r="A10" s="307"/>
      <c r="B10" s="308"/>
      <c r="C10" s="308"/>
      <c r="D10" s="308"/>
      <c r="E10" s="308"/>
      <c r="F10" s="308"/>
      <c r="G10" s="308"/>
      <c r="H10" s="308"/>
      <c r="I10" s="308"/>
      <c r="J10" s="309"/>
    </row>
    <row r="11" ht="17.45" customHeight="1">
      <c r="A11" s="307"/>
      <c r="B11" s="308"/>
      <c r="C11" s="308"/>
      <c r="D11" s="308"/>
      <c r="E11" s="308"/>
      <c r="F11" s="308"/>
      <c r="G11" s="308"/>
      <c r="H11" s="308"/>
      <c r="I11" s="308"/>
      <c r="J11" s="309"/>
    </row>
    <row r="12" ht="17.45" customHeight="1">
      <c r="A12" s="307"/>
      <c r="B12" s="308"/>
      <c r="C12" s="308"/>
      <c r="D12" s="308"/>
      <c r="E12" s="308"/>
      <c r="F12" s="308"/>
      <c r="G12" s="308"/>
      <c r="H12" s="308"/>
      <c r="I12" s="308"/>
      <c r="J12" s="309"/>
    </row>
    <row r="13" ht="17.45" customHeight="1">
      <c r="A13" s="307"/>
      <c r="B13" s="308"/>
      <c r="C13" s="308"/>
      <c r="D13" s="308"/>
      <c r="E13" s="308"/>
      <c r="F13" s="308"/>
      <c r="G13" s="308"/>
      <c r="H13" s="308"/>
      <c r="I13" s="308"/>
      <c r="J13" s="309"/>
    </row>
    <row r="14" ht="17.45" customHeight="1">
      <c r="A14" s="307"/>
      <c r="B14" s="308"/>
      <c r="C14" s="308"/>
      <c r="D14" s="308"/>
      <c r="E14" s="308"/>
      <c r="F14" s="308"/>
      <c r="G14" s="308"/>
      <c r="H14" s="308"/>
      <c r="I14" s="308"/>
      <c r="J14" s="309"/>
    </row>
    <row r="15" ht="17.45" customHeight="1">
      <c r="A15" s="313"/>
      <c r="B15" s="314"/>
      <c r="C15" s="314"/>
      <c r="D15" s="314"/>
      <c r="E15" s="314"/>
      <c r="F15" s="314"/>
      <c r="G15" s="314"/>
      <c r="H15" s="314"/>
      <c r="I15" s="314"/>
      <c r="J15" s="315"/>
    </row>
  </sheetData>
  <mergeCells count="1">
    <mergeCell ref="A3:J3"/>
  </mergeCells>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2.xml><?xml version="1.0" encoding="utf-8"?>
<worksheet xmlns:r="http://schemas.openxmlformats.org/officeDocument/2006/relationships" xmlns="http://schemas.openxmlformats.org/spreadsheetml/2006/main">
  <dimension ref="A1:K34"/>
  <sheetViews>
    <sheetView workbookViewId="0" showGridLines="0" defaultGridColor="1"/>
  </sheetViews>
  <sheetFormatPr defaultColWidth="9" defaultRowHeight="12.75" customHeight="1" outlineLevelRow="0" outlineLevelCol="0"/>
  <cols>
    <col min="1" max="1" width="4.42188" style="39" customWidth="1"/>
    <col min="2" max="2" width="17" style="39" customWidth="1"/>
    <col min="3" max="10" width="10.2109" style="39" customWidth="1"/>
    <col min="11" max="11" width="4.21094" style="39" customWidth="1"/>
    <col min="12" max="256" width="9" style="39" customWidth="1"/>
  </cols>
  <sheetData>
    <row r="1" ht="30" customHeight="1">
      <c r="A1" t="s" s="40">
        <v>33</v>
      </c>
      <c r="B1" s="41"/>
      <c r="C1" s="41"/>
      <c r="D1" s="41"/>
      <c r="E1" s="41"/>
      <c r="F1" s="41"/>
      <c r="G1" s="42"/>
      <c r="H1" s="43"/>
      <c r="I1" t="s" s="44">
        <v>2</v>
      </c>
      <c r="J1" t="s" s="45">
        <v>3</v>
      </c>
      <c r="K1" s="46"/>
    </row>
    <row r="2" ht="20.1" customHeight="1">
      <c r="A2" s="47"/>
      <c r="B2" t="s" s="44">
        <v>34</v>
      </c>
      <c r="C2" t="s" s="48">
        <v>5</v>
      </c>
      <c r="D2" s="49"/>
      <c r="E2" s="49"/>
      <c r="F2" s="49"/>
      <c r="G2" s="49"/>
      <c r="H2" s="16"/>
      <c r="I2" s="16"/>
      <c r="J2" s="50"/>
      <c r="K2" s="51"/>
    </row>
    <row r="3" ht="8" customHeight="1">
      <c r="A3" s="52"/>
      <c r="B3" s="53"/>
      <c r="C3" s="54"/>
      <c r="D3" s="54"/>
      <c r="E3" s="54"/>
      <c r="F3" s="54"/>
      <c r="G3" s="54"/>
      <c r="H3" s="54"/>
      <c r="I3" s="54"/>
      <c r="J3" s="54"/>
      <c r="K3" s="51"/>
    </row>
    <row r="4" ht="20.1" customHeight="1">
      <c r="A4" s="52"/>
      <c r="B4" t="s" s="12">
        <v>35</v>
      </c>
      <c r="C4" t="s" s="13">
        <v>36</v>
      </c>
      <c r="D4" s="16"/>
      <c r="E4" s="16"/>
      <c r="F4" s="16"/>
      <c r="G4" s="16"/>
      <c r="H4" s="16"/>
      <c r="I4" s="16"/>
      <c r="J4" s="16"/>
      <c r="K4" s="51"/>
    </row>
    <row r="5" ht="11.25" customHeight="1">
      <c r="A5" s="52"/>
      <c r="B5" s="55"/>
      <c r="C5" t="s" s="56">
        <v>37</v>
      </c>
      <c r="D5" s="57"/>
      <c r="E5" s="57"/>
      <c r="F5" s="57"/>
      <c r="G5" s="57"/>
      <c r="H5" s="57"/>
      <c r="I5" s="57"/>
      <c r="J5" s="57"/>
      <c r="K5" s="51"/>
    </row>
    <row r="6" ht="19.5" customHeight="1">
      <c r="A6" s="52"/>
      <c r="B6" t="s" s="12">
        <v>38</v>
      </c>
      <c r="C6" s="58"/>
      <c r="D6" s="53"/>
      <c r="E6" s="53"/>
      <c r="F6" s="53"/>
      <c r="G6" s="53"/>
      <c r="H6" s="53"/>
      <c r="I6" s="53"/>
      <c r="J6" s="53"/>
      <c r="K6" s="51"/>
    </row>
    <row r="7" ht="27.75" customHeight="1">
      <c r="A7" s="52"/>
      <c r="B7" t="s" s="12">
        <v>39</v>
      </c>
      <c r="C7" t="s" s="59">
        <v>40</v>
      </c>
      <c r="D7" s="53"/>
      <c r="E7" s="53"/>
      <c r="F7" s="53"/>
      <c r="G7" s="53"/>
      <c r="H7" s="53"/>
      <c r="I7" s="53"/>
      <c r="J7" s="53"/>
      <c r="K7" s="51"/>
    </row>
    <row r="8" ht="19.5" customHeight="1">
      <c r="A8" s="5"/>
      <c r="B8" t="s" s="12">
        <v>41</v>
      </c>
      <c r="C8" t="s" s="13">
        <v>42</v>
      </c>
      <c r="D8" s="16"/>
      <c r="E8" s="16"/>
      <c r="F8" s="16"/>
      <c r="G8" t="s" s="12">
        <v>4</v>
      </c>
      <c r="H8" t="s" s="13">
        <v>43</v>
      </c>
      <c r="I8" s="16"/>
      <c r="J8" s="16"/>
      <c r="K8" s="51"/>
    </row>
    <row r="9" ht="20.1" customHeight="1">
      <c r="A9" s="5"/>
      <c r="B9" t="s" s="12">
        <v>44</v>
      </c>
      <c r="C9" t="s" s="15">
        <v>45</v>
      </c>
      <c r="D9" s="50"/>
      <c r="E9" s="50"/>
      <c r="F9" s="50"/>
      <c r="G9" s="16"/>
      <c r="H9" s="50"/>
      <c r="I9" s="50"/>
      <c r="J9" s="50"/>
      <c r="K9" s="51"/>
    </row>
    <row r="10" ht="13.5" customHeight="1">
      <c r="A10" s="5"/>
      <c r="B10" s="17"/>
      <c r="C10" t="s" s="60">
        <v>46</v>
      </c>
      <c r="D10" s="61"/>
      <c r="E10" s="61"/>
      <c r="F10" s="61"/>
      <c r="G10" t="s" s="62">
        <v>47</v>
      </c>
      <c r="H10" s="61"/>
      <c r="I10" t="s" s="60">
        <v>48</v>
      </c>
      <c r="J10" s="61"/>
      <c r="K10" s="51"/>
    </row>
    <row r="11" ht="20.1" customHeight="1">
      <c r="A11" s="5"/>
      <c r="B11" t="s" s="12">
        <v>49</v>
      </c>
      <c r="C11" t="s" s="15">
        <v>45</v>
      </c>
      <c r="D11" s="50"/>
      <c r="E11" s="50"/>
      <c r="F11" s="50"/>
      <c r="G11" s="16"/>
      <c r="H11" s="50"/>
      <c r="I11" s="50"/>
      <c r="J11" s="50"/>
      <c r="K11" s="51"/>
    </row>
    <row r="12" ht="13.5" customHeight="1">
      <c r="A12" s="5"/>
      <c r="B12" s="17"/>
      <c r="C12" t="s" s="62">
        <v>50</v>
      </c>
      <c r="D12" s="63"/>
      <c r="E12" s="63"/>
      <c r="F12" s="63"/>
      <c r="G12" t="s" s="62">
        <v>47</v>
      </c>
      <c r="H12" s="63"/>
      <c r="I12" t="s" s="62">
        <v>48</v>
      </c>
      <c r="J12" s="63"/>
      <c r="K12" s="51"/>
    </row>
    <row r="13" ht="20.1" customHeight="1">
      <c r="A13" s="5"/>
      <c r="B13" t="s" s="12">
        <v>51</v>
      </c>
      <c r="C13" t="s" s="13">
        <v>52</v>
      </c>
      <c r="D13" s="16"/>
      <c r="E13" s="16"/>
      <c r="F13" t="s" s="12">
        <v>53</v>
      </c>
      <c r="G13" t="s" s="64">
        <v>54</v>
      </c>
      <c r="H13" s="65"/>
      <c r="I13" s="65"/>
      <c r="J13" s="14"/>
      <c r="K13" s="51"/>
    </row>
    <row r="14" ht="20.1" customHeight="1">
      <c r="A14" s="5"/>
      <c r="B14" t="s" s="12">
        <v>55</v>
      </c>
      <c r="C14" t="s" s="66">
        <v>56</v>
      </c>
      <c r="D14" s="50"/>
      <c r="E14" s="50"/>
      <c r="F14" s="16"/>
      <c r="G14" s="50"/>
      <c r="H14" s="50"/>
      <c r="I14" s="50"/>
      <c r="J14" s="14"/>
      <c r="K14" s="51"/>
    </row>
    <row r="15" ht="20.1" customHeight="1">
      <c r="A15" s="5"/>
      <c r="B15" t="s" s="12">
        <v>57</v>
      </c>
      <c r="C15" t="s" s="67">
        <v>58</v>
      </c>
      <c r="D15" s="68"/>
      <c r="E15" s="18"/>
      <c r="F15" t="s" s="69">
        <v>59</v>
      </c>
      <c r="G15" t="s" s="66">
        <v>60</v>
      </c>
      <c r="H15" s="50"/>
      <c r="I15" s="50"/>
      <c r="J15" s="16"/>
      <c r="K15" s="51"/>
    </row>
    <row r="16" ht="15" customHeight="1">
      <c r="A16" s="5"/>
      <c r="B16" t="s" s="19">
        <v>61</v>
      </c>
      <c r="C16" s="70"/>
      <c r="D16" s="70"/>
      <c r="E16" s="14"/>
      <c r="F16" s="17"/>
      <c r="G16" s="18"/>
      <c r="H16" s="18"/>
      <c r="I16" s="18"/>
      <c r="J16" s="18"/>
      <c r="K16" s="51"/>
    </row>
    <row r="17" ht="15" customHeight="1">
      <c r="A17" s="5"/>
      <c r="B17" t="s" s="19">
        <v>62</v>
      </c>
      <c r="C17" s="71"/>
      <c r="D17" s="71"/>
      <c r="E17" s="14"/>
      <c r="F17" s="17"/>
      <c r="G17" s="14"/>
      <c r="H17" s="14"/>
      <c r="I17" s="14"/>
      <c r="J17" s="14"/>
      <c r="K17" s="51"/>
    </row>
    <row r="18" ht="15" customHeight="1">
      <c r="A18" s="5"/>
      <c r="B18" t="s" s="19">
        <v>63</v>
      </c>
      <c r="C18" s="71"/>
      <c r="D18" s="71"/>
      <c r="E18" s="14"/>
      <c r="F18" s="17"/>
      <c r="G18" s="14"/>
      <c r="H18" s="14"/>
      <c r="I18" s="14"/>
      <c r="J18" s="14"/>
      <c r="K18" s="51"/>
    </row>
    <row r="19" ht="9" customHeight="1">
      <c r="A19" s="72"/>
      <c r="B19" s="65"/>
      <c r="C19" s="16"/>
      <c r="D19" s="16"/>
      <c r="E19" s="16"/>
      <c r="F19" s="16"/>
      <c r="G19" s="16"/>
      <c r="H19" s="16"/>
      <c r="I19" s="16"/>
      <c r="J19" s="16"/>
      <c r="K19" s="73"/>
    </row>
    <row r="20" ht="18" customHeight="1">
      <c r="A20" t="s" s="74">
        <v>64</v>
      </c>
      <c r="B20" s="75"/>
      <c r="C20" s="75"/>
      <c r="D20" s="75"/>
      <c r="E20" s="75"/>
      <c r="F20" s="75"/>
      <c r="G20" s="75"/>
      <c r="H20" s="75"/>
      <c r="I20" s="75"/>
      <c r="J20" s="75"/>
      <c r="K20" s="76"/>
    </row>
    <row r="21" ht="20.1" customHeight="1">
      <c r="A21" s="5"/>
      <c r="B21" t="s" s="12">
        <v>65</v>
      </c>
      <c r="C21" t="s" s="13">
        <v>42</v>
      </c>
      <c r="D21" s="16"/>
      <c r="E21" s="16"/>
      <c r="F21" s="16"/>
      <c r="G21" t="s" s="12">
        <v>4</v>
      </c>
      <c r="H21" t="s" s="13">
        <v>43</v>
      </c>
      <c r="I21" s="16"/>
      <c r="J21" s="16"/>
      <c r="K21" s="51"/>
    </row>
    <row r="22" ht="20.1" customHeight="1">
      <c r="A22" s="5"/>
      <c r="B22" t="s" s="12">
        <v>66</v>
      </c>
      <c r="C22" t="s" s="15">
        <v>45</v>
      </c>
      <c r="D22" s="50"/>
      <c r="E22" s="50"/>
      <c r="F22" s="50"/>
      <c r="G22" s="16"/>
      <c r="H22" s="50"/>
      <c r="I22" s="50"/>
      <c r="J22" s="50"/>
      <c r="K22" s="51"/>
    </row>
    <row r="23" ht="12" customHeight="1">
      <c r="A23" s="5"/>
      <c r="B23" s="17"/>
      <c r="C23" t="s" s="60">
        <v>46</v>
      </c>
      <c r="D23" s="61"/>
      <c r="E23" s="61"/>
      <c r="F23" s="61"/>
      <c r="G23" t="s" s="62">
        <v>47</v>
      </c>
      <c r="H23" s="61"/>
      <c r="I23" t="s" s="60">
        <v>48</v>
      </c>
      <c r="J23" s="61"/>
      <c r="K23" s="51"/>
    </row>
    <row r="24" ht="20.1" customHeight="1">
      <c r="A24" s="5"/>
      <c r="B24" t="s" s="12">
        <v>49</v>
      </c>
      <c r="C24" t="s" s="15">
        <v>45</v>
      </c>
      <c r="D24" s="50"/>
      <c r="E24" s="50"/>
      <c r="F24" s="50"/>
      <c r="G24" s="16"/>
      <c r="H24" s="50"/>
      <c r="I24" s="50"/>
      <c r="J24" s="50"/>
      <c r="K24" s="51"/>
    </row>
    <row r="25" ht="12" customHeight="1">
      <c r="A25" s="5"/>
      <c r="B25" s="17"/>
      <c r="C25" t="s" s="62">
        <v>50</v>
      </c>
      <c r="D25" s="63"/>
      <c r="E25" s="63"/>
      <c r="F25" s="63"/>
      <c r="G25" t="s" s="62">
        <v>47</v>
      </c>
      <c r="H25" s="63"/>
      <c r="I25" t="s" s="62">
        <v>48</v>
      </c>
      <c r="J25" s="63"/>
      <c r="K25" s="51"/>
    </row>
    <row r="26" ht="20.1" customHeight="1">
      <c r="A26" s="5"/>
      <c r="B26" t="s" s="12">
        <v>67</v>
      </c>
      <c r="C26" t="s" s="13">
        <v>52</v>
      </c>
      <c r="D26" s="16"/>
      <c r="E26" s="16"/>
      <c r="F26" t="s" s="12">
        <v>53</v>
      </c>
      <c r="G26" t="s" s="13">
        <v>54</v>
      </c>
      <c r="H26" s="16"/>
      <c r="I26" s="16"/>
      <c r="J26" s="14"/>
      <c r="K26" s="51"/>
    </row>
    <row r="27" ht="20.1" customHeight="1">
      <c r="A27" s="5"/>
      <c r="B27" t="s" s="12">
        <v>55</v>
      </c>
      <c r="C27" t="s" s="66">
        <v>56</v>
      </c>
      <c r="D27" s="50"/>
      <c r="E27" s="50"/>
      <c r="F27" s="16"/>
      <c r="G27" s="50"/>
      <c r="H27" s="50"/>
      <c r="I27" s="50"/>
      <c r="J27" s="14"/>
      <c r="K27" s="51"/>
    </row>
    <row r="28" ht="16.5" customHeight="1">
      <c r="A28" s="52"/>
      <c r="B28" t="s" s="19">
        <v>68</v>
      </c>
      <c r="C28" s="54"/>
      <c r="D28" s="54"/>
      <c r="E28" s="54"/>
      <c r="F28" s="54"/>
      <c r="G28" s="54"/>
      <c r="H28" s="54"/>
      <c r="I28" s="54"/>
      <c r="J28" s="53"/>
      <c r="K28" s="51"/>
    </row>
    <row r="29" ht="11.25" customHeight="1">
      <c r="A29" s="77"/>
      <c r="B29" s="78"/>
      <c r="C29" s="78"/>
      <c r="D29" s="78"/>
      <c r="E29" s="78"/>
      <c r="F29" s="78"/>
      <c r="G29" s="78"/>
      <c r="H29" s="78"/>
      <c r="I29" s="78"/>
      <c r="J29" s="78"/>
      <c r="K29" s="73"/>
    </row>
    <row r="30" ht="20.1" customHeight="1">
      <c r="A30" s="79"/>
      <c r="B30" t="s" s="80">
        <v>69</v>
      </c>
      <c r="C30" s="81"/>
      <c r="D30" s="81"/>
      <c r="E30" s="81"/>
      <c r="F30" s="81"/>
      <c r="G30" s="81"/>
      <c r="H30" s="81"/>
      <c r="I30" s="81"/>
      <c r="J30" s="81"/>
      <c r="K30" s="82"/>
    </row>
    <row r="31" ht="57" customHeight="1">
      <c r="A31" s="52"/>
      <c r="B31" t="s" s="83">
        <v>70</v>
      </c>
      <c r="C31" s="14"/>
      <c r="D31" s="14"/>
      <c r="E31" s="14"/>
      <c r="F31" s="14"/>
      <c r="G31" s="14"/>
      <c r="H31" s="14"/>
      <c r="I31" s="14"/>
      <c r="J31" s="14"/>
      <c r="K31" s="51"/>
    </row>
    <row r="32" ht="25.5" customHeight="1">
      <c r="A32" s="84"/>
      <c r="B32" t="s" s="85">
        <v>71</v>
      </c>
      <c r="C32" t="s" s="86">
        <v>42</v>
      </c>
      <c r="D32" s="87"/>
      <c r="E32" s="87"/>
      <c r="F32" s="87"/>
      <c r="G32" t="s" s="85">
        <v>4</v>
      </c>
      <c r="H32" t="s" s="86">
        <v>43</v>
      </c>
      <c r="I32" s="87"/>
      <c r="J32" s="87"/>
      <c r="K32" s="51"/>
    </row>
    <row r="33" ht="25.5" customHeight="1">
      <c r="A33" s="84"/>
      <c r="B33" t="s" s="85">
        <v>72</v>
      </c>
      <c r="C33" t="s" s="88">
        <v>42</v>
      </c>
      <c r="D33" s="89"/>
      <c r="E33" s="89"/>
      <c r="F33" s="89"/>
      <c r="G33" t="s" s="85">
        <v>73</v>
      </c>
      <c r="H33" s="90">
        <v>44138</v>
      </c>
      <c r="I33" s="89"/>
      <c r="J33" s="89"/>
      <c r="K33" s="51"/>
    </row>
    <row r="34" ht="20.1" customHeight="1">
      <c r="A34" s="91"/>
      <c r="B34" s="92"/>
      <c r="C34" s="93"/>
      <c r="D34" s="93"/>
      <c r="E34" s="93"/>
      <c r="F34" s="93"/>
      <c r="G34" s="92"/>
      <c r="H34" s="93"/>
      <c r="I34" s="93"/>
      <c r="J34" s="93"/>
      <c r="K34" s="94"/>
    </row>
  </sheetData>
  <mergeCells count="27">
    <mergeCell ref="H32:J32"/>
    <mergeCell ref="C33:F33"/>
    <mergeCell ref="H33:J33"/>
    <mergeCell ref="C2:F2"/>
    <mergeCell ref="G2:J2"/>
    <mergeCell ref="C21:F21"/>
    <mergeCell ref="H21:J21"/>
    <mergeCell ref="C22:J22"/>
    <mergeCell ref="C24:J24"/>
    <mergeCell ref="C27:I27"/>
    <mergeCell ref="C9:J9"/>
    <mergeCell ref="C11:J11"/>
    <mergeCell ref="C13:E13"/>
    <mergeCell ref="G13:I13"/>
    <mergeCell ref="C14:I14"/>
    <mergeCell ref="C15:D15"/>
    <mergeCell ref="G15:J15"/>
    <mergeCell ref="C32:F32"/>
    <mergeCell ref="A20:K20"/>
    <mergeCell ref="A1:G1"/>
    <mergeCell ref="C4:J4"/>
    <mergeCell ref="C5:J5"/>
    <mergeCell ref="C8:F8"/>
    <mergeCell ref="H8:J8"/>
    <mergeCell ref="B31:J31"/>
    <mergeCell ref="C26:E26"/>
    <mergeCell ref="G26:I26"/>
  </mergeCells>
  <hyperlinks>
    <hyperlink ref="C14" r:id="rId1" location="" tooltip="" display="yjpalmer@fieldlogix.com"/>
    <hyperlink ref="G15" r:id="rId2" location="" tooltip="" display="https://www.fieldlogix.com"/>
    <hyperlink ref="C27" r:id="rId3" location="" tooltip="" display="yjpalmer@fieldlogix.com"/>
  </hyperlinks>
  <pageMargins left="0.5" right="0.5" top="0.5" bottom="0.5" header="0" footer="0"/>
  <pageSetup firstPageNumber="1" fitToHeight="1" fitToWidth="1" scale="95" useFirstPageNumber="0" orientation="portrait" pageOrder="downThenOver"/>
  <headerFooter>
    <oddFooter>&amp;C&amp;"Helvetica Neue,Regular"&amp;12&amp;K000000&amp;P</oddFooter>
  </headerFooter>
  <drawing r:id="rId4"/>
</worksheet>
</file>

<file path=xl/worksheets/sheet3.xml><?xml version="1.0" encoding="utf-8"?>
<worksheet xmlns:r="http://schemas.openxmlformats.org/officeDocument/2006/relationships" xmlns="http://schemas.openxmlformats.org/spreadsheetml/2006/main">
  <dimension ref="A1:J25"/>
  <sheetViews>
    <sheetView workbookViewId="0" showGridLines="0" defaultGridColor="1"/>
  </sheetViews>
  <sheetFormatPr defaultColWidth="9" defaultRowHeight="12.75" customHeight="1" outlineLevelRow="0" outlineLevelCol="0"/>
  <cols>
    <col min="1" max="1" width="15.8125" style="95" customWidth="1"/>
    <col min="2" max="5" width="9" style="95" customWidth="1"/>
    <col min="6" max="6" width="17.4219" style="95" customWidth="1"/>
    <col min="7" max="7" width="3" style="95" customWidth="1"/>
    <col min="8" max="8" width="2.21094" style="95" customWidth="1"/>
    <col min="9" max="9" width="17.6016" style="95" customWidth="1"/>
    <col min="10" max="10" width="16" style="95" customWidth="1"/>
    <col min="11" max="256" width="9" style="95" customWidth="1"/>
  </cols>
  <sheetData>
    <row r="1" ht="24" customHeight="1">
      <c r="A1" t="s" s="96">
        <v>74</v>
      </c>
      <c r="B1" s="97"/>
      <c r="C1" s="97"/>
      <c r="D1" s="97"/>
      <c r="E1" s="97"/>
      <c r="F1" s="97"/>
      <c r="G1" s="97"/>
      <c r="H1" s="98"/>
      <c r="I1" t="s" s="99">
        <v>75</v>
      </c>
      <c r="J1" t="s" s="100">
        <v>3</v>
      </c>
    </row>
    <row r="2" ht="26.25" customHeight="1">
      <c r="A2" t="s" s="101">
        <v>4</v>
      </c>
      <c r="B2" t="s" s="48">
        <v>5</v>
      </c>
      <c r="C2" s="49"/>
      <c r="D2" s="49"/>
      <c r="E2" s="49"/>
      <c r="F2" s="49"/>
      <c r="G2" s="49"/>
      <c r="H2" s="49"/>
      <c r="I2" s="16"/>
      <c r="J2" s="102"/>
    </row>
    <row r="3" ht="20.25" customHeight="1">
      <c r="A3" t="s" s="103">
        <v>76</v>
      </c>
      <c r="B3" t="s" s="104">
        <v>36</v>
      </c>
      <c r="C3" s="105"/>
      <c r="D3" s="105"/>
      <c r="E3" s="105"/>
      <c r="F3" s="89"/>
      <c r="G3" s="89"/>
      <c r="H3" s="89"/>
      <c r="I3" s="89"/>
      <c r="J3" s="106"/>
    </row>
    <row r="4" ht="20.25" customHeight="1">
      <c r="A4" s="107"/>
      <c r="B4" s="108"/>
      <c r="C4" s="108"/>
      <c r="D4" s="108"/>
      <c r="E4" s="108"/>
      <c r="F4" s="54"/>
      <c r="G4" s="54"/>
      <c r="H4" s="54"/>
      <c r="I4" s="54"/>
      <c r="J4" s="109"/>
    </row>
    <row r="5" ht="12.75" customHeight="1">
      <c r="A5" s="107"/>
      <c r="B5" s="110"/>
      <c r="C5" s="110"/>
      <c r="D5" s="110"/>
      <c r="E5" s="110"/>
      <c r="F5" s="53"/>
      <c r="G5" s="53"/>
      <c r="H5" s="53"/>
      <c r="I5" s="53"/>
      <c r="J5" s="111"/>
    </row>
    <row r="6" ht="9" customHeight="1">
      <c r="A6" s="112"/>
      <c r="B6" s="113"/>
      <c r="C6" s="113"/>
      <c r="D6" s="113"/>
      <c r="E6" s="113"/>
      <c r="F6" s="92"/>
      <c r="G6" s="92"/>
      <c r="H6" s="92"/>
      <c r="I6" s="92"/>
      <c r="J6" s="114"/>
    </row>
    <row r="7" ht="22.5" customHeight="1">
      <c r="A7" t="s" s="115">
        <v>77</v>
      </c>
      <c r="B7" s="116"/>
      <c r="C7" s="116"/>
      <c r="D7" s="116"/>
      <c r="E7" s="116"/>
      <c r="F7" s="116"/>
      <c r="G7" s="116"/>
      <c r="H7" s="116"/>
      <c r="I7" s="116"/>
      <c r="J7" s="117"/>
    </row>
    <row r="8" ht="22.5" customHeight="1">
      <c r="A8" s="118"/>
      <c r="B8" s="119"/>
      <c r="C8" s="119"/>
      <c r="D8" s="119"/>
      <c r="E8" s="119"/>
      <c r="F8" s="119"/>
      <c r="G8" s="119"/>
      <c r="H8" s="119"/>
      <c r="I8" s="119"/>
      <c r="J8" s="120"/>
    </row>
    <row r="9" ht="27" customHeight="1">
      <c r="A9" t="s" s="121">
        <v>78</v>
      </c>
      <c r="B9" t="s" s="122">
        <v>79</v>
      </c>
      <c r="C9" s="123"/>
      <c r="D9" s="123"/>
      <c r="E9" s="123"/>
      <c r="F9" s="123"/>
      <c r="G9" s="123"/>
      <c r="H9" s="123"/>
      <c r="I9" s="123"/>
      <c r="J9" s="124"/>
    </row>
    <row r="10" ht="39.75" customHeight="1">
      <c r="A10" t="s" s="125">
        <v>80</v>
      </c>
      <c r="B10" s="126"/>
      <c r="C10" s="126"/>
      <c r="D10" s="126"/>
      <c r="E10" s="126"/>
      <c r="F10" s="126"/>
      <c r="G10" s="126"/>
      <c r="H10" s="126"/>
      <c r="I10" s="126"/>
      <c r="J10" s="127"/>
    </row>
    <row r="11" ht="16.5" customHeight="1">
      <c r="A11" s="128"/>
      <c r="B11" s="129"/>
      <c r="C11" s="129"/>
      <c r="D11" s="129"/>
      <c r="E11" s="129"/>
      <c r="F11" s="130"/>
      <c r="G11" s="130"/>
      <c r="H11" s="130"/>
      <c r="I11" s="130"/>
      <c r="J11" s="131"/>
    </row>
    <row r="12" ht="45" customHeight="1">
      <c r="A12" t="s" s="132">
        <v>81</v>
      </c>
      <c r="B12" s="133"/>
      <c r="C12" s="133"/>
      <c r="D12" s="133"/>
      <c r="E12" s="133"/>
      <c r="F12" s="133"/>
      <c r="G12" s="133"/>
      <c r="H12" s="133"/>
      <c r="I12" s="133"/>
      <c r="J12" s="134"/>
    </row>
    <row r="13" ht="10.5" customHeight="1">
      <c r="A13" s="135"/>
      <c r="B13" s="136"/>
      <c r="C13" s="136"/>
      <c r="D13" s="136"/>
      <c r="E13" s="136"/>
      <c r="F13" s="137"/>
      <c r="G13" s="137"/>
      <c r="H13" s="137"/>
      <c r="I13" s="137"/>
      <c r="J13" s="138"/>
    </row>
    <row r="14" ht="69.75" customHeight="1">
      <c r="A14" t="s" s="139">
        <v>82</v>
      </c>
      <c r="B14" s="140"/>
      <c r="C14" s="140"/>
      <c r="D14" s="140"/>
      <c r="E14" s="140"/>
      <c r="F14" s="140"/>
      <c r="G14" s="140"/>
      <c r="H14" s="140"/>
      <c r="I14" s="140"/>
      <c r="J14" s="141"/>
    </row>
    <row r="15" ht="8" customHeight="1">
      <c r="A15" s="107"/>
      <c r="B15" s="110"/>
      <c r="C15" s="110"/>
      <c r="D15" s="110"/>
      <c r="E15" s="110"/>
      <c r="F15" s="53"/>
      <c r="G15" s="53"/>
      <c r="H15" s="53"/>
      <c r="I15" s="53"/>
      <c r="J15" s="111"/>
    </row>
    <row r="16" ht="69.75" customHeight="1">
      <c r="A16" t="s" s="142">
        <v>83</v>
      </c>
      <c r="B16" s="126"/>
      <c r="C16" s="126"/>
      <c r="D16" s="126"/>
      <c r="E16" s="126"/>
      <c r="F16" s="126"/>
      <c r="G16" s="126"/>
      <c r="H16" s="126"/>
      <c r="I16" s="126"/>
      <c r="J16" s="143"/>
    </row>
    <row r="17" ht="27" customHeight="1">
      <c r="A17" t="s" s="144">
        <v>84</v>
      </c>
      <c r="B17" s="145"/>
      <c r="C17" s="145"/>
      <c r="D17" s="145"/>
      <c r="E17" s="145"/>
      <c r="F17" s="145"/>
      <c r="G17" s="145"/>
      <c r="H17" s="145"/>
      <c r="I17" s="145"/>
      <c r="J17" s="146"/>
    </row>
    <row r="18" ht="19.5" customHeight="1">
      <c r="A18" t="s" s="147">
        <v>85</v>
      </c>
      <c r="B18" t="s" s="148">
        <v>43</v>
      </c>
      <c r="C18" s="149"/>
      <c r="D18" s="149"/>
      <c r="E18" s="149"/>
      <c r="F18" s="149"/>
      <c r="G18" s="149"/>
      <c r="H18" s="150"/>
      <c r="I18" t="s" s="151">
        <v>86</v>
      </c>
      <c r="J18" s="152">
        <v>44138</v>
      </c>
    </row>
    <row r="19" ht="19.5" customHeight="1">
      <c r="A19" s="128"/>
      <c r="B19" s="129"/>
      <c r="C19" s="129"/>
      <c r="D19" s="129"/>
      <c r="E19" s="129"/>
      <c r="F19" s="130"/>
      <c r="G19" s="130"/>
      <c r="H19" s="130"/>
      <c r="I19" s="130"/>
      <c r="J19" s="131"/>
    </row>
    <row r="20" ht="11.25" customHeight="1">
      <c r="A20" s="112"/>
      <c r="B20" s="113"/>
      <c r="C20" s="113"/>
      <c r="D20" s="113"/>
      <c r="E20" s="113"/>
      <c r="F20" s="92"/>
      <c r="G20" s="92"/>
      <c r="H20" s="92"/>
      <c r="I20" s="92"/>
      <c r="J20" s="114"/>
    </row>
    <row r="21" ht="22.5" customHeight="1">
      <c r="A21" t="s" s="115">
        <v>87</v>
      </c>
      <c r="B21" s="116"/>
      <c r="C21" s="116"/>
      <c r="D21" s="116"/>
      <c r="E21" s="116"/>
      <c r="F21" s="116"/>
      <c r="G21" s="116"/>
      <c r="H21" s="116"/>
      <c r="I21" s="116"/>
      <c r="J21" s="117"/>
    </row>
    <row r="22" ht="28.5" customHeight="1">
      <c r="A22" t="s" s="153">
        <v>88</v>
      </c>
      <c r="B22" s="140"/>
      <c r="C22" s="140"/>
      <c r="D22" s="140"/>
      <c r="E22" s="140"/>
      <c r="F22" s="140"/>
      <c r="G22" s="140"/>
      <c r="H22" s="140"/>
      <c r="I22" s="140"/>
      <c r="J22" s="154"/>
    </row>
    <row r="23" ht="86.25" customHeight="1">
      <c r="A23" t="s" s="153">
        <v>89</v>
      </c>
      <c r="B23" s="140"/>
      <c r="C23" s="140"/>
      <c r="D23" s="140"/>
      <c r="E23" s="140"/>
      <c r="F23" s="140"/>
      <c r="G23" s="140"/>
      <c r="H23" s="140"/>
      <c r="I23" s="140"/>
      <c r="J23" s="154"/>
    </row>
    <row r="24" ht="28.5" customHeight="1">
      <c r="A24" s="155"/>
      <c r="B24" s="140"/>
      <c r="C24" s="140"/>
      <c r="D24" s="140"/>
      <c r="E24" s="140"/>
      <c r="F24" s="140"/>
      <c r="G24" s="140"/>
      <c r="H24" s="140"/>
      <c r="I24" s="140"/>
      <c r="J24" s="154"/>
    </row>
    <row r="25" ht="9" customHeight="1">
      <c r="A25" s="156"/>
      <c r="B25" s="157"/>
      <c r="C25" s="157"/>
      <c r="D25" s="157"/>
      <c r="E25" s="157"/>
      <c r="F25" s="157"/>
      <c r="G25" s="157"/>
      <c r="H25" s="157"/>
      <c r="I25" s="157"/>
      <c r="J25" s="158"/>
    </row>
  </sheetData>
  <mergeCells count="16">
    <mergeCell ref="A21:J21"/>
    <mergeCell ref="A22:J22"/>
    <mergeCell ref="A23:J23"/>
    <mergeCell ref="A25:J25"/>
    <mergeCell ref="A10:J10"/>
    <mergeCell ref="A12:J12"/>
    <mergeCell ref="A14:J14"/>
    <mergeCell ref="A16:J16"/>
    <mergeCell ref="A17:J17"/>
    <mergeCell ref="B18:H18"/>
    <mergeCell ref="A1:H1"/>
    <mergeCell ref="B2:J2"/>
    <mergeCell ref="B3:J3"/>
    <mergeCell ref="A7:J7"/>
    <mergeCell ref="A8:J8"/>
    <mergeCell ref="B9:J9"/>
  </mergeCells>
  <pageMargins left="0.2" right="0.2" top="0.75" bottom="0.5" header="0.3" footer="0.3"/>
  <pageSetup firstPageNumber="1" fitToHeight="1" fitToWidth="1" scale="100" useFirstPageNumber="0" orientation="portrait" pageOrder="downThenOver"/>
  <headerFooter>
    <oddFooter>&amp;C&amp;"Helvetica Neue,Regular"&amp;12&amp;K000000&amp;P</oddFooter>
  </headerFooter>
  <drawing r:id="rId1"/>
</worksheet>
</file>

<file path=xl/worksheets/sheet4.xml><?xml version="1.0" encoding="utf-8"?>
<worksheet xmlns:r="http://schemas.openxmlformats.org/officeDocument/2006/relationships" xmlns="http://schemas.openxmlformats.org/spreadsheetml/2006/main">
  <dimension ref="A1:J19"/>
  <sheetViews>
    <sheetView workbookViewId="0" showGridLines="0" defaultGridColor="1"/>
  </sheetViews>
  <sheetFormatPr defaultColWidth="9" defaultRowHeight="12.75" customHeight="1" outlineLevelRow="0" outlineLevelCol="0"/>
  <cols>
    <col min="1" max="1" width="4" style="159" customWidth="1"/>
    <col min="2" max="8" width="11.2109" style="159" customWidth="1"/>
    <col min="9" max="9" width="14.6016" style="159" customWidth="1"/>
    <col min="10" max="10" width="10" style="159" customWidth="1"/>
    <col min="11" max="256" width="9" style="159" customWidth="1"/>
  </cols>
  <sheetData>
    <row r="1" ht="19.5" customHeight="1">
      <c r="A1" t="s" s="96">
        <v>90</v>
      </c>
      <c r="B1" s="97"/>
      <c r="C1" s="97"/>
      <c r="D1" s="97"/>
      <c r="E1" s="97"/>
      <c r="F1" s="97"/>
      <c r="G1" s="98"/>
      <c r="H1" s="160"/>
      <c r="I1" t="s" s="44">
        <v>2</v>
      </c>
      <c r="J1" t="s" s="161">
        <v>3</v>
      </c>
    </row>
    <row r="2" ht="19.5" customHeight="1">
      <c r="A2" s="160"/>
      <c r="B2" t="s" s="162">
        <v>4</v>
      </c>
      <c r="C2" t="s" s="48">
        <v>5</v>
      </c>
      <c r="D2" s="49"/>
      <c r="E2" s="49"/>
      <c r="F2" s="49"/>
      <c r="G2" s="49"/>
      <c r="H2" s="16"/>
      <c r="I2" s="16"/>
      <c r="J2" s="163"/>
    </row>
    <row r="3" ht="20.25" customHeight="1">
      <c r="A3" s="164"/>
      <c r="B3" t="s" s="165">
        <v>76</v>
      </c>
      <c r="C3" t="s" s="166">
        <v>36</v>
      </c>
      <c r="D3" s="167"/>
      <c r="E3" s="167"/>
      <c r="F3" s="167"/>
      <c r="G3" s="167"/>
      <c r="H3" s="167"/>
      <c r="I3" s="167"/>
      <c r="J3" s="168"/>
    </row>
    <row r="4" ht="33" customHeight="1">
      <c r="A4" t="s" s="169">
        <v>91</v>
      </c>
      <c r="B4" s="170"/>
      <c r="C4" s="171"/>
      <c r="D4" s="171"/>
      <c r="E4" s="171"/>
      <c r="F4" s="171"/>
      <c r="G4" s="171"/>
      <c r="H4" s="171"/>
      <c r="I4" s="171"/>
      <c r="J4" s="172"/>
    </row>
    <row r="5" ht="18.75" customHeight="1">
      <c r="A5" t="s" s="173">
        <v>92</v>
      </c>
      <c r="B5" s="174"/>
      <c r="C5" s="174"/>
      <c r="D5" s="174"/>
      <c r="E5" s="174"/>
      <c r="F5" s="174"/>
      <c r="G5" s="174"/>
      <c r="H5" s="174"/>
      <c r="I5" s="174"/>
      <c r="J5" s="175"/>
    </row>
    <row r="6" ht="24.75" customHeight="1">
      <c r="A6" t="s" s="176">
        <v>93</v>
      </c>
      <c r="B6" t="s" s="177">
        <v>94</v>
      </c>
      <c r="C6" s="178"/>
      <c r="D6" s="178"/>
      <c r="E6" s="178"/>
      <c r="F6" s="178"/>
      <c r="G6" s="178"/>
      <c r="H6" s="178"/>
      <c r="I6" s="178"/>
      <c r="J6" s="179"/>
    </row>
    <row r="7" ht="54" customHeight="1">
      <c r="A7" t="s" s="176">
        <v>95</v>
      </c>
      <c r="B7" t="s" s="177">
        <v>96</v>
      </c>
      <c r="C7" s="178"/>
      <c r="D7" s="178"/>
      <c r="E7" s="178"/>
      <c r="F7" s="178"/>
      <c r="G7" s="178"/>
      <c r="H7" s="178"/>
      <c r="I7" s="178"/>
      <c r="J7" s="179"/>
    </row>
    <row r="8" ht="18" customHeight="1">
      <c r="A8" t="s" s="176">
        <v>97</v>
      </c>
      <c r="B8" t="s" s="177">
        <v>98</v>
      </c>
      <c r="C8" s="178"/>
      <c r="D8" s="178"/>
      <c r="E8" s="178"/>
      <c r="F8" s="178"/>
      <c r="G8" s="178"/>
      <c r="H8" s="178"/>
      <c r="I8" s="178"/>
      <c r="J8" s="179"/>
    </row>
    <row r="9" ht="28.5" customHeight="1">
      <c r="A9" t="s" s="176">
        <v>99</v>
      </c>
      <c r="B9" t="s" s="177">
        <v>100</v>
      </c>
      <c r="C9" s="178"/>
      <c r="D9" s="178"/>
      <c r="E9" s="178"/>
      <c r="F9" s="178"/>
      <c r="G9" s="178"/>
      <c r="H9" s="178"/>
      <c r="I9" s="178"/>
      <c r="J9" s="179"/>
    </row>
    <row r="10" ht="27" customHeight="1">
      <c r="A10" t="s" s="176">
        <v>101</v>
      </c>
      <c r="B10" t="s" s="177">
        <v>102</v>
      </c>
      <c r="C10" s="178"/>
      <c r="D10" s="178"/>
      <c r="E10" s="178"/>
      <c r="F10" s="178"/>
      <c r="G10" s="178"/>
      <c r="H10" s="178"/>
      <c r="I10" s="178"/>
      <c r="J10" s="179"/>
    </row>
    <row r="11" ht="18" customHeight="1">
      <c r="A11" t="s" s="176">
        <v>103</v>
      </c>
      <c r="B11" t="s" s="180">
        <v>104</v>
      </c>
      <c r="C11" s="181"/>
      <c r="D11" s="181"/>
      <c r="E11" s="181"/>
      <c r="F11" s="181"/>
      <c r="G11" s="181"/>
      <c r="H11" s="181"/>
      <c r="I11" s="181"/>
      <c r="J11" s="182"/>
    </row>
    <row r="12" ht="18" customHeight="1">
      <c r="A12" t="s" s="176">
        <v>105</v>
      </c>
      <c r="B12" t="s" s="180">
        <v>106</v>
      </c>
      <c r="C12" s="181"/>
      <c r="D12" s="181"/>
      <c r="E12" s="181"/>
      <c r="F12" s="181"/>
      <c r="G12" s="181"/>
      <c r="H12" s="181"/>
      <c r="I12" s="181"/>
      <c r="J12" s="182"/>
    </row>
    <row r="13" ht="18" customHeight="1">
      <c r="A13" t="s" s="176">
        <v>107</v>
      </c>
      <c r="B13" t="s" s="180">
        <v>108</v>
      </c>
      <c r="C13" s="181"/>
      <c r="D13" s="181"/>
      <c r="E13" s="181"/>
      <c r="F13" s="181"/>
      <c r="G13" s="181"/>
      <c r="H13" s="181"/>
      <c r="I13" s="181"/>
      <c r="J13" s="182"/>
    </row>
    <row r="14" ht="18" customHeight="1">
      <c r="A14" t="s" s="176">
        <v>109</v>
      </c>
      <c r="B14" t="s" s="180">
        <v>110</v>
      </c>
      <c r="C14" s="181"/>
      <c r="D14" s="181"/>
      <c r="E14" s="181"/>
      <c r="F14" s="181"/>
      <c r="G14" s="181"/>
      <c r="H14" s="181"/>
      <c r="I14" s="181"/>
      <c r="J14" s="182"/>
    </row>
    <row r="15" ht="18" customHeight="1">
      <c r="A15" t="s" s="176">
        <v>111</v>
      </c>
      <c r="B15" t="s" s="183">
        <v>112</v>
      </c>
      <c r="C15" s="184"/>
      <c r="D15" s="184"/>
      <c r="E15" s="184"/>
      <c r="F15" s="184"/>
      <c r="G15" s="184"/>
      <c r="H15" s="184"/>
      <c r="I15" s="184"/>
      <c r="J15" s="185"/>
    </row>
    <row r="16" ht="33" customHeight="1">
      <c r="A16" t="s" s="176">
        <v>113</v>
      </c>
      <c r="B16" t="s" s="180">
        <v>114</v>
      </c>
      <c r="C16" s="181"/>
      <c r="D16" s="181"/>
      <c r="E16" s="181"/>
      <c r="F16" s="181"/>
      <c r="G16" s="181"/>
      <c r="H16" s="181"/>
      <c r="I16" s="181"/>
      <c r="J16" s="182"/>
    </row>
    <row r="17" ht="33" customHeight="1">
      <c r="A17" t="s" s="176">
        <v>115</v>
      </c>
      <c r="B17" t="s" s="180">
        <v>116</v>
      </c>
      <c r="C17" s="181"/>
      <c r="D17" s="181"/>
      <c r="E17" s="181"/>
      <c r="F17" s="181"/>
      <c r="G17" s="181"/>
      <c r="H17" s="181"/>
      <c r="I17" s="181"/>
      <c r="J17" s="182"/>
    </row>
    <row r="18" ht="18" customHeight="1">
      <c r="A18" t="s" s="176">
        <v>117</v>
      </c>
      <c r="B18" t="s" s="180">
        <v>118</v>
      </c>
      <c r="C18" s="181"/>
      <c r="D18" s="181"/>
      <c r="E18" s="181"/>
      <c r="F18" s="181"/>
      <c r="G18" s="181"/>
      <c r="H18" s="181"/>
      <c r="I18" s="181"/>
      <c r="J18" s="182"/>
    </row>
    <row r="19" ht="18" customHeight="1">
      <c r="A19" t="s" s="186">
        <v>119</v>
      </c>
      <c r="B19" t="s" s="187">
        <v>120</v>
      </c>
      <c r="C19" s="188"/>
      <c r="D19" s="188"/>
      <c r="E19" s="188"/>
      <c r="F19" s="188"/>
      <c r="G19" s="188"/>
      <c r="H19" s="188"/>
      <c r="I19" s="188"/>
      <c r="J19" s="189"/>
    </row>
  </sheetData>
  <mergeCells count="19">
    <mergeCell ref="B18:J18"/>
    <mergeCell ref="B10:J10"/>
    <mergeCell ref="B11:J11"/>
    <mergeCell ref="B12:J12"/>
    <mergeCell ref="B13:J13"/>
    <mergeCell ref="B15:J15"/>
    <mergeCell ref="B17:J17"/>
    <mergeCell ref="B14:J14"/>
    <mergeCell ref="B16:J16"/>
    <mergeCell ref="B19:J19"/>
    <mergeCell ref="B7:J7"/>
    <mergeCell ref="B8:J8"/>
    <mergeCell ref="B9:J9"/>
    <mergeCell ref="A1:G1"/>
    <mergeCell ref="C3:J3"/>
    <mergeCell ref="A4:J4"/>
    <mergeCell ref="B6:J6"/>
    <mergeCell ref="C2:F2"/>
    <mergeCell ref="G2:J2"/>
  </mergeCells>
  <pageMargins left="0.5" right="0.5" top="0.5" bottom="0.5" header="0" footer="0"/>
  <pageSetup firstPageNumber="1" fitToHeight="1" fitToWidth="1" scale="100" useFirstPageNumber="0" orientation="portrait" pageOrder="downThenOver"/>
  <headerFooter>
    <oddFooter>&amp;C&amp;"Helvetica Neue,Regular"&amp;12&amp;K000000&amp;P</oddFooter>
  </headerFooter>
</worksheet>
</file>

<file path=xl/worksheets/sheet5.xml><?xml version="1.0" encoding="utf-8"?>
<worksheet xmlns:r="http://schemas.openxmlformats.org/officeDocument/2006/relationships" xmlns="http://schemas.openxmlformats.org/spreadsheetml/2006/main">
  <sheetPr>
    <pageSetUpPr fitToPage="1"/>
  </sheetPr>
  <dimension ref="A1:F95"/>
  <sheetViews>
    <sheetView workbookViewId="0" showGridLines="0" defaultGridColor="1"/>
  </sheetViews>
  <sheetFormatPr defaultColWidth="9" defaultRowHeight="12.75" customHeight="1" outlineLevelRow="0" outlineLevelCol="0"/>
  <cols>
    <col min="1" max="1" width="16" style="190" customWidth="1"/>
    <col min="2" max="2" width="30.2109" style="190" customWidth="1"/>
    <col min="3" max="3" width="68.2109" style="190" customWidth="1"/>
    <col min="4" max="4" width="38.6016" style="190" customWidth="1"/>
    <col min="5" max="5" width="20.2109" style="190" customWidth="1"/>
    <col min="6" max="6" width="15.6016" style="190" customWidth="1"/>
    <col min="7" max="256" width="9" style="190" customWidth="1"/>
  </cols>
  <sheetData>
    <row r="1" ht="26.25" customHeight="1">
      <c r="A1" t="s" s="191">
        <v>121</v>
      </c>
      <c r="B1" s="192"/>
      <c r="C1" s="192"/>
      <c r="D1" s="193"/>
      <c r="E1" t="s" s="194">
        <v>75</v>
      </c>
      <c r="F1" t="s" s="195">
        <v>3</v>
      </c>
    </row>
    <row r="2" ht="16.15" customHeight="1">
      <c r="A2" s="196"/>
      <c r="B2" s="197"/>
      <c r="C2" s="197"/>
      <c r="D2" s="197"/>
      <c r="E2" s="14"/>
      <c r="F2" s="198"/>
    </row>
    <row r="3" ht="20.1" customHeight="1">
      <c r="A3" t="s" s="199">
        <v>122</v>
      </c>
      <c r="B3" s="200"/>
      <c r="C3" s="200"/>
      <c r="D3" s="200"/>
      <c r="E3" s="200"/>
      <c r="F3" s="201"/>
    </row>
    <row r="4" ht="53.25" customHeight="1">
      <c r="A4" s="202"/>
      <c r="B4" s="200"/>
      <c r="C4" s="200"/>
      <c r="D4" s="200"/>
      <c r="E4" s="200"/>
      <c r="F4" s="201"/>
    </row>
    <row r="5" ht="13.15" customHeight="1">
      <c r="A5" s="203"/>
      <c r="B5" s="204"/>
      <c r="C5" s="204"/>
      <c r="D5" s="204"/>
      <c r="E5" s="14"/>
      <c r="F5" s="198"/>
    </row>
    <row r="6" ht="101.25" customHeight="1">
      <c r="A6" t="s" s="205">
        <v>123</v>
      </c>
      <c r="B6" s="206"/>
      <c r="C6" s="206"/>
      <c r="D6" s="206"/>
      <c r="E6" s="206"/>
      <c r="F6" s="207"/>
    </row>
    <row r="7" ht="31.9" customHeight="1">
      <c r="A7" s="208"/>
      <c r="B7" s="78"/>
      <c r="C7" s="78"/>
      <c r="D7" s="78"/>
      <c r="E7" s="78"/>
      <c r="F7" s="209"/>
    </row>
    <row r="8" ht="110.25" customHeight="1">
      <c r="A8" t="s" s="23">
        <v>124</v>
      </c>
      <c r="B8" t="s" s="23">
        <v>125</v>
      </c>
      <c r="C8" t="s" s="210">
        <v>126</v>
      </c>
      <c r="D8" t="s" s="23">
        <v>127</v>
      </c>
      <c r="E8" t="s" s="23">
        <v>128</v>
      </c>
      <c r="F8" t="s" s="23">
        <v>129</v>
      </c>
    </row>
    <row r="9" ht="17.45" customHeight="1">
      <c r="A9" t="s" s="211">
        <v>130</v>
      </c>
      <c r="B9" s="212"/>
      <c r="C9" s="212"/>
      <c r="D9" s="212"/>
      <c r="E9" s="212"/>
      <c r="F9" s="213"/>
    </row>
    <row r="10" ht="62.45" customHeight="1">
      <c r="A10" t="s" s="214">
        <v>131</v>
      </c>
      <c r="B10" t="s" s="215">
        <v>132</v>
      </c>
      <c r="C10" t="s" s="216">
        <v>133</v>
      </c>
      <c r="D10" s="217"/>
      <c r="E10" s="218"/>
      <c r="F10" s="219"/>
    </row>
    <row r="11" ht="62.45" customHeight="1">
      <c r="A11" t="s" s="214">
        <v>134</v>
      </c>
      <c r="B11" t="s" s="215">
        <v>135</v>
      </c>
      <c r="C11" t="s" s="216">
        <v>136</v>
      </c>
      <c r="D11" s="217"/>
      <c r="E11" s="218"/>
      <c r="F11" s="219"/>
    </row>
    <row r="12" ht="47.45" customHeight="1">
      <c r="A12" t="s" s="214">
        <v>137</v>
      </c>
      <c r="B12" t="s" s="215">
        <v>138</v>
      </c>
      <c r="C12" t="s" s="216">
        <v>139</v>
      </c>
      <c r="D12" s="217"/>
      <c r="E12" s="218"/>
      <c r="F12" s="219"/>
    </row>
    <row r="13" ht="47.45" customHeight="1">
      <c r="A13" t="s" s="214">
        <v>140</v>
      </c>
      <c r="B13" t="s" s="215">
        <v>141</v>
      </c>
      <c r="C13" t="s" s="216">
        <v>142</v>
      </c>
      <c r="D13" s="217"/>
      <c r="E13" s="218"/>
      <c r="F13" s="219"/>
    </row>
    <row r="14" ht="47.45" customHeight="1">
      <c r="A14" t="s" s="214">
        <v>143</v>
      </c>
      <c r="B14" t="s" s="215">
        <v>144</v>
      </c>
      <c r="C14" t="s" s="216">
        <v>145</v>
      </c>
      <c r="D14" s="217"/>
      <c r="E14" s="218"/>
      <c r="F14" s="219"/>
    </row>
    <row r="15" ht="47.45" customHeight="1">
      <c r="A15" t="s" s="214">
        <v>146</v>
      </c>
      <c r="B15" t="s" s="215">
        <v>147</v>
      </c>
      <c r="C15" t="s" s="216">
        <v>148</v>
      </c>
      <c r="D15" s="217"/>
      <c r="E15" s="218"/>
      <c r="F15" s="219"/>
    </row>
    <row r="16" ht="48" customHeight="1">
      <c r="A16" t="s" s="214">
        <v>149</v>
      </c>
      <c r="B16" t="s" s="215">
        <v>150</v>
      </c>
      <c r="C16" t="s" s="216">
        <v>151</v>
      </c>
      <c r="D16" s="217"/>
      <c r="E16" s="218"/>
      <c r="F16" s="219"/>
    </row>
    <row r="17" ht="62.45" customHeight="1">
      <c r="A17" t="s" s="214">
        <v>152</v>
      </c>
      <c r="B17" t="s" s="215">
        <v>153</v>
      </c>
      <c r="C17" t="s" s="216">
        <v>154</v>
      </c>
      <c r="D17" s="217"/>
      <c r="E17" s="218"/>
      <c r="F17" s="219"/>
    </row>
    <row r="18" ht="47.45" customHeight="1">
      <c r="A18" t="s" s="214">
        <v>155</v>
      </c>
      <c r="B18" t="s" s="215">
        <v>156</v>
      </c>
      <c r="C18" t="s" s="216">
        <v>157</v>
      </c>
      <c r="D18" s="217"/>
      <c r="E18" s="218"/>
      <c r="F18" s="219"/>
    </row>
    <row r="19" ht="47.45" customHeight="1">
      <c r="A19" t="s" s="214">
        <v>158</v>
      </c>
      <c r="B19" t="s" s="215">
        <v>159</v>
      </c>
      <c r="C19" t="s" s="216">
        <v>160</v>
      </c>
      <c r="D19" s="217"/>
      <c r="E19" s="218"/>
      <c r="F19" s="219"/>
    </row>
    <row r="20" ht="62.45" customHeight="1">
      <c r="A20" t="s" s="214">
        <v>161</v>
      </c>
      <c r="B20" t="s" s="215">
        <v>162</v>
      </c>
      <c r="C20" t="s" s="216">
        <v>163</v>
      </c>
      <c r="D20" s="217"/>
      <c r="E20" s="218"/>
      <c r="F20" s="219"/>
    </row>
    <row r="21" ht="47.45" customHeight="1">
      <c r="A21" t="s" s="214">
        <v>164</v>
      </c>
      <c r="B21" t="s" s="215">
        <v>165</v>
      </c>
      <c r="C21" t="s" s="216">
        <v>148</v>
      </c>
      <c r="D21" s="217"/>
      <c r="E21" s="218"/>
      <c r="F21" s="219"/>
    </row>
    <row r="22" ht="47.45" customHeight="1">
      <c r="A22" t="s" s="214">
        <v>166</v>
      </c>
      <c r="B22" t="s" s="215">
        <v>167</v>
      </c>
      <c r="C22" t="s" s="216">
        <v>168</v>
      </c>
      <c r="D22" s="217"/>
      <c r="E22" s="218"/>
      <c r="F22" s="219"/>
    </row>
    <row r="23" ht="77.45" customHeight="1">
      <c r="A23" t="s" s="214">
        <v>169</v>
      </c>
      <c r="B23" t="s" s="215">
        <v>170</v>
      </c>
      <c r="C23" t="s" s="216">
        <v>171</v>
      </c>
      <c r="D23" s="217"/>
      <c r="E23" s="218"/>
      <c r="F23" s="219"/>
    </row>
    <row r="24" ht="65.25" customHeight="1">
      <c r="A24" t="s" s="214">
        <v>172</v>
      </c>
      <c r="B24" t="s" s="215">
        <v>170</v>
      </c>
      <c r="C24" t="s" s="216">
        <v>173</v>
      </c>
      <c r="D24" s="217"/>
      <c r="E24" s="218"/>
      <c r="F24" s="219"/>
    </row>
    <row r="25" ht="62.45" customHeight="1">
      <c r="A25" t="s" s="214">
        <v>174</v>
      </c>
      <c r="B25" t="s" s="215">
        <v>175</v>
      </c>
      <c r="C25" t="s" s="216">
        <v>176</v>
      </c>
      <c r="D25" s="217"/>
      <c r="E25" s="218"/>
      <c r="F25" s="219"/>
    </row>
    <row r="26" ht="17.45" customHeight="1">
      <c r="A26" t="s" s="211">
        <v>177</v>
      </c>
      <c r="B26" s="212"/>
      <c r="C26" s="220"/>
      <c r="D26" s="212"/>
      <c r="E26" s="212"/>
      <c r="F26" s="213"/>
    </row>
    <row r="27" ht="47.45" customHeight="1">
      <c r="A27" t="s" s="214">
        <v>178</v>
      </c>
      <c r="B27" t="s" s="215">
        <v>179</v>
      </c>
      <c r="C27" t="s" s="216">
        <v>180</v>
      </c>
      <c r="D27" s="217"/>
      <c r="E27" s="218"/>
      <c r="F27" s="219"/>
    </row>
    <row r="28" ht="47.45" customHeight="1">
      <c r="A28" t="s" s="214">
        <v>181</v>
      </c>
      <c r="B28" t="s" s="215">
        <v>135</v>
      </c>
      <c r="C28" t="s" s="216">
        <v>182</v>
      </c>
      <c r="D28" s="217"/>
      <c r="E28" s="218"/>
      <c r="F28" s="219"/>
    </row>
    <row r="29" ht="47.45" customHeight="1">
      <c r="A29" t="s" s="214">
        <v>183</v>
      </c>
      <c r="B29" t="s" s="215">
        <v>184</v>
      </c>
      <c r="C29" t="s" s="216">
        <v>185</v>
      </c>
      <c r="D29" s="217"/>
      <c r="E29" s="218"/>
      <c r="F29" s="219"/>
    </row>
    <row r="30" ht="62.45" customHeight="1">
      <c r="A30" t="s" s="214">
        <v>186</v>
      </c>
      <c r="B30" t="s" s="215">
        <v>150</v>
      </c>
      <c r="C30" t="s" s="216">
        <v>187</v>
      </c>
      <c r="D30" s="217"/>
      <c r="E30" s="218"/>
      <c r="F30" s="219"/>
    </row>
    <row r="31" ht="47.45" customHeight="1">
      <c r="A31" t="s" s="214">
        <v>188</v>
      </c>
      <c r="B31" t="s" s="215">
        <v>189</v>
      </c>
      <c r="C31" t="s" s="216">
        <v>180</v>
      </c>
      <c r="D31" s="217"/>
      <c r="E31" s="218"/>
      <c r="F31" s="219"/>
    </row>
    <row r="32" ht="47.45" customHeight="1">
      <c r="A32" t="s" s="214">
        <v>190</v>
      </c>
      <c r="B32" t="s" s="215">
        <v>170</v>
      </c>
      <c r="C32" t="s" s="216">
        <v>191</v>
      </c>
      <c r="D32" s="217"/>
      <c r="E32" s="218"/>
      <c r="F32" s="219"/>
    </row>
    <row r="33" ht="17.45" customHeight="1">
      <c r="A33" t="s" s="211">
        <v>192</v>
      </c>
      <c r="B33" s="212"/>
      <c r="C33" s="212"/>
      <c r="D33" s="212"/>
      <c r="E33" s="212"/>
      <c r="F33" s="213"/>
    </row>
    <row r="34" ht="48.75" customHeight="1">
      <c r="A34" t="s" s="215">
        <v>193</v>
      </c>
      <c r="B34" t="s" s="215">
        <v>135</v>
      </c>
      <c r="C34" t="s" s="216">
        <v>194</v>
      </c>
      <c r="D34" s="217"/>
      <c r="E34" s="218"/>
      <c r="F34" s="219"/>
    </row>
    <row r="35" ht="62.45" customHeight="1">
      <c r="A35" t="s" s="215">
        <v>195</v>
      </c>
      <c r="B35" t="s" s="215">
        <v>196</v>
      </c>
      <c r="C35" t="s" s="216">
        <v>197</v>
      </c>
      <c r="D35" s="217"/>
      <c r="E35" s="218"/>
      <c r="F35" s="219"/>
    </row>
    <row r="36" ht="62.45" customHeight="1">
      <c r="A36" t="s" s="215">
        <v>198</v>
      </c>
      <c r="B36" t="s" s="215">
        <v>199</v>
      </c>
      <c r="C36" t="s" s="216">
        <v>200</v>
      </c>
      <c r="D36" s="217"/>
      <c r="E36" s="221"/>
      <c r="F36" s="218"/>
    </row>
    <row r="37" ht="17.45" customHeight="1">
      <c r="A37" t="s" s="211">
        <v>201</v>
      </c>
      <c r="B37" s="212"/>
      <c r="C37" s="212"/>
      <c r="D37" s="212"/>
      <c r="E37" s="212"/>
      <c r="F37" s="213"/>
    </row>
    <row r="38" ht="47.45" customHeight="1">
      <c r="A38" t="s" s="215">
        <v>202</v>
      </c>
      <c r="B38" t="s" s="215">
        <v>203</v>
      </c>
      <c r="C38" t="s" s="216">
        <v>204</v>
      </c>
      <c r="D38" s="217"/>
      <c r="E38" s="218"/>
      <c r="F38" s="219"/>
    </row>
    <row r="39" ht="62.45" customHeight="1">
      <c r="A39" t="s" s="215">
        <v>205</v>
      </c>
      <c r="B39" t="s" s="215">
        <v>206</v>
      </c>
      <c r="C39" t="s" s="216">
        <v>207</v>
      </c>
      <c r="D39" s="217"/>
      <c r="E39" s="218"/>
      <c r="F39" s="219"/>
    </row>
    <row r="40" ht="47.45" customHeight="1">
      <c r="A40" t="s" s="215">
        <v>208</v>
      </c>
      <c r="B40" t="s" s="215">
        <v>209</v>
      </c>
      <c r="C40" t="s" s="216">
        <v>210</v>
      </c>
      <c r="D40" s="217"/>
      <c r="E40" s="218"/>
      <c r="F40" s="219"/>
    </row>
    <row r="41" ht="47.45" customHeight="1">
      <c r="A41" t="s" s="215">
        <v>211</v>
      </c>
      <c r="B41" t="s" s="215">
        <v>212</v>
      </c>
      <c r="C41" t="s" s="216">
        <v>213</v>
      </c>
      <c r="D41" s="217"/>
      <c r="E41" s="218"/>
      <c r="F41" s="219"/>
    </row>
    <row r="42" ht="48.75" customHeight="1">
      <c r="A42" t="s" s="215">
        <v>214</v>
      </c>
      <c r="B42" t="s" s="215">
        <v>215</v>
      </c>
      <c r="C42" t="s" s="216">
        <v>216</v>
      </c>
      <c r="D42" s="217"/>
      <c r="E42" s="218"/>
      <c r="F42" s="219"/>
    </row>
    <row r="43" ht="47.45" customHeight="1">
      <c r="A43" t="s" s="215">
        <v>217</v>
      </c>
      <c r="B43" t="s" s="215">
        <v>218</v>
      </c>
      <c r="C43" t="s" s="216">
        <v>219</v>
      </c>
      <c r="D43" s="217"/>
      <c r="E43" s="218"/>
      <c r="F43" s="219"/>
    </row>
    <row r="44" ht="17.45" customHeight="1">
      <c r="A44" t="s" s="211">
        <v>220</v>
      </c>
      <c r="B44" s="212"/>
      <c r="C44" s="212"/>
      <c r="D44" s="212"/>
      <c r="E44" s="212"/>
      <c r="F44" s="213"/>
    </row>
    <row r="45" ht="77.45" customHeight="1">
      <c r="A45" t="s" s="214">
        <v>221</v>
      </c>
      <c r="B45" t="s" s="215">
        <v>222</v>
      </c>
      <c r="C45" t="s" s="216">
        <v>223</v>
      </c>
      <c r="D45" s="217"/>
      <c r="E45" s="218"/>
      <c r="F45" s="219"/>
    </row>
    <row r="46" ht="48" customHeight="1">
      <c r="A46" t="s" s="214">
        <v>224</v>
      </c>
      <c r="B46" t="s" s="215">
        <v>225</v>
      </c>
      <c r="C46" t="s" s="216">
        <v>226</v>
      </c>
      <c r="D46" s="217"/>
      <c r="E46" s="218"/>
      <c r="F46" s="219"/>
    </row>
    <row r="47" ht="62.45" customHeight="1">
      <c r="A47" t="s" s="214">
        <v>227</v>
      </c>
      <c r="B47" t="s" s="215">
        <v>228</v>
      </c>
      <c r="C47" t="s" s="216">
        <v>229</v>
      </c>
      <c r="D47" s="217"/>
      <c r="E47" s="218"/>
      <c r="F47" s="219"/>
    </row>
    <row r="48" ht="47.45" customHeight="1">
      <c r="A48" t="s" s="214">
        <v>230</v>
      </c>
      <c r="B48" t="s" s="215">
        <v>231</v>
      </c>
      <c r="C48" t="s" s="216">
        <v>232</v>
      </c>
      <c r="D48" s="217"/>
      <c r="E48" s="218"/>
      <c r="F48" s="219"/>
    </row>
    <row r="49" ht="77.45" customHeight="1">
      <c r="A49" t="s" s="214">
        <v>233</v>
      </c>
      <c r="B49" t="s" s="215">
        <v>234</v>
      </c>
      <c r="C49" t="s" s="216">
        <v>235</v>
      </c>
      <c r="D49" s="217"/>
      <c r="E49" s="218"/>
      <c r="F49" s="219"/>
    </row>
    <row r="50" ht="47.45" customHeight="1">
      <c r="A50" t="s" s="214">
        <v>236</v>
      </c>
      <c r="B50" t="s" s="215">
        <v>237</v>
      </c>
      <c r="C50" t="s" s="216">
        <v>232</v>
      </c>
      <c r="D50" s="217"/>
      <c r="E50" s="218"/>
      <c r="F50" s="219"/>
    </row>
    <row r="51" ht="47.45" customHeight="1">
      <c r="A51" t="s" s="214">
        <v>238</v>
      </c>
      <c r="B51" t="s" s="215">
        <v>239</v>
      </c>
      <c r="C51" t="s" s="216">
        <v>240</v>
      </c>
      <c r="D51" s="217"/>
      <c r="E51" s="218"/>
      <c r="F51" s="219"/>
    </row>
    <row r="52" ht="62.45" customHeight="1">
      <c r="A52" t="s" s="214">
        <v>241</v>
      </c>
      <c r="B52" t="s" s="215">
        <v>242</v>
      </c>
      <c r="C52" t="s" s="216">
        <v>243</v>
      </c>
      <c r="D52" s="217"/>
      <c r="E52" s="218"/>
      <c r="F52" s="219"/>
    </row>
    <row r="53" ht="64.5" customHeight="1">
      <c r="A53" t="s" s="214">
        <v>244</v>
      </c>
      <c r="B53" t="s" s="215">
        <v>245</v>
      </c>
      <c r="C53" t="s" s="216">
        <v>246</v>
      </c>
      <c r="D53" s="217"/>
      <c r="E53" s="218"/>
      <c r="F53" s="219"/>
    </row>
    <row r="54" ht="17.45" customHeight="1">
      <c r="A54" t="s" s="211">
        <v>247</v>
      </c>
      <c r="B54" s="222"/>
      <c r="C54" s="222"/>
      <c r="D54" s="222"/>
      <c r="E54" s="222"/>
      <c r="F54" s="223"/>
    </row>
    <row r="55" ht="96.75" customHeight="1">
      <c r="A55" t="s" s="224">
        <v>248</v>
      </c>
      <c r="B55" s="225"/>
      <c r="C55" s="225"/>
      <c r="D55" s="225"/>
      <c r="E55" s="225"/>
      <c r="F55" s="225"/>
    </row>
    <row r="56" ht="81" customHeight="1">
      <c r="A56" t="s" s="214">
        <v>249</v>
      </c>
      <c r="B56" t="s" s="215">
        <v>250</v>
      </c>
      <c r="C56" t="s" s="216">
        <v>251</v>
      </c>
      <c r="D56" s="217"/>
      <c r="E56" s="221"/>
      <c r="F56" s="218"/>
    </row>
    <row r="57" ht="111.75" customHeight="1">
      <c r="A57" t="s" s="214">
        <v>252</v>
      </c>
      <c r="B57" t="s" s="215">
        <v>253</v>
      </c>
      <c r="C57" t="s" s="216">
        <v>254</v>
      </c>
      <c r="D57" s="217"/>
      <c r="E57" s="221"/>
      <c r="F57" s="218"/>
    </row>
    <row r="58" ht="114" customHeight="1">
      <c r="A58" t="s" s="214">
        <v>255</v>
      </c>
      <c r="B58" t="s" s="215">
        <v>253</v>
      </c>
      <c r="C58" t="s" s="216">
        <v>256</v>
      </c>
      <c r="D58" s="217"/>
      <c r="E58" s="221"/>
      <c r="F58" s="218"/>
    </row>
    <row r="59" ht="112.5" customHeight="1">
      <c r="A59" t="s" s="214">
        <v>257</v>
      </c>
      <c r="B59" t="s" s="215">
        <v>253</v>
      </c>
      <c r="C59" t="s" s="216">
        <v>258</v>
      </c>
      <c r="D59" s="217"/>
      <c r="E59" s="221"/>
      <c r="F59" s="218"/>
    </row>
    <row r="60" ht="192.75" customHeight="1">
      <c r="A60" t="s" s="214">
        <v>259</v>
      </c>
      <c r="B60" t="s" s="215">
        <v>260</v>
      </c>
      <c r="C60" t="s" s="216">
        <v>261</v>
      </c>
      <c r="D60" s="217"/>
      <c r="E60" s="221"/>
      <c r="F60" s="218"/>
    </row>
    <row r="61" ht="126.75" customHeight="1">
      <c r="A61" t="s" s="214">
        <v>262</v>
      </c>
      <c r="B61" t="s" s="215">
        <v>260</v>
      </c>
      <c r="C61" t="s" s="216">
        <v>263</v>
      </c>
      <c r="D61" s="217"/>
      <c r="E61" s="221"/>
      <c r="F61" s="218"/>
    </row>
    <row r="62" ht="174.75" customHeight="1">
      <c r="A62" t="s" s="214">
        <v>264</v>
      </c>
      <c r="B62" t="s" s="215">
        <v>260</v>
      </c>
      <c r="C62" t="s" s="216">
        <v>265</v>
      </c>
      <c r="D62" s="217"/>
      <c r="E62" s="221"/>
      <c r="F62" s="218"/>
    </row>
    <row r="63" ht="253.5" customHeight="1">
      <c r="A63" t="s" s="214">
        <v>266</v>
      </c>
      <c r="B63" t="s" s="215">
        <v>260</v>
      </c>
      <c r="C63" t="s" s="216">
        <v>267</v>
      </c>
      <c r="D63" s="217"/>
      <c r="E63" s="221"/>
      <c r="F63" s="218"/>
    </row>
    <row r="64" ht="96" customHeight="1">
      <c r="A64" t="s" s="214">
        <v>268</v>
      </c>
      <c r="B64" t="s" s="215">
        <v>260</v>
      </c>
      <c r="C64" t="s" s="216">
        <v>269</v>
      </c>
      <c r="D64" s="217"/>
      <c r="E64" s="221"/>
      <c r="F64" s="218"/>
    </row>
    <row r="65" ht="96" customHeight="1">
      <c r="A65" t="s" s="214">
        <v>270</v>
      </c>
      <c r="B65" t="s" s="215">
        <v>271</v>
      </c>
      <c r="C65" t="s" s="216">
        <v>272</v>
      </c>
      <c r="D65" s="217"/>
      <c r="E65" s="221"/>
      <c r="F65" s="218"/>
    </row>
    <row r="66" ht="129" customHeight="1">
      <c r="A66" t="s" s="214">
        <v>273</v>
      </c>
      <c r="B66" t="s" s="215">
        <v>271</v>
      </c>
      <c r="C66" t="s" s="216">
        <v>274</v>
      </c>
      <c r="D66" s="217"/>
      <c r="E66" s="221"/>
      <c r="F66" s="218"/>
    </row>
    <row r="67" ht="161.25" customHeight="1">
      <c r="A67" t="s" s="214">
        <v>275</v>
      </c>
      <c r="B67" t="s" s="215">
        <v>199</v>
      </c>
      <c r="C67" t="s" s="216">
        <v>276</v>
      </c>
      <c r="D67" s="217"/>
      <c r="E67" s="221"/>
      <c r="F67" s="218"/>
    </row>
    <row r="68" ht="174" customHeight="1">
      <c r="A68" t="s" s="214">
        <v>277</v>
      </c>
      <c r="B68" t="s" s="215">
        <v>199</v>
      </c>
      <c r="C68" t="s" s="226">
        <v>278</v>
      </c>
      <c r="D68" s="217"/>
      <c r="E68" s="221"/>
      <c r="F68" s="218"/>
    </row>
    <row r="69" ht="189.75" customHeight="1">
      <c r="A69" t="s" s="214">
        <v>279</v>
      </c>
      <c r="B69" t="s" s="215">
        <v>199</v>
      </c>
      <c r="C69" t="s" s="216">
        <v>280</v>
      </c>
      <c r="D69" s="217"/>
      <c r="E69" s="221"/>
      <c r="F69" s="218"/>
    </row>
    <row r="70" ht="96" customHeight="1">
      <c r="A70" t="s" s="214">
        <v>281</v>
      </c>
      <c r="B70" t="s" s="215">
        <v>199</v>
      </c>
      <c r="C70" t="s" s="216">
        <v>282</v>
      </c>
      <c r="D70" s="217"/>
      <c r="E70" s="221"/>
      <c r="F70" s="218"/>
    </row>
    <row r="71" ht="174.75" customHeight="1">
      <c r="A71" t="s" s="214">
        <v>283</v>
      </c>
      <c r="B71" t="s" s="215">
        <v>199</v>
      </c>
      <c r="C71" t="s" s="216">
        <v>284</v>
      </c>
      <c r="D71" s="217"/>
      <c r="E71" s="221"/>
      <c r="F71" s="218"/>
    </row>
    <row r="72" ht="111" customHeight="1">
      <c r="A72" t="s" s="214">
        <v>285</v>
      </c>
      <c r="B72" t="s" s="215">
        <v>199</v>
      </c>
      <c r="C72" t="s" s="216">
        <v>286</v>
      </c>
      <c r="D72" s="217"/>
      <c r="E72" s="221"/>
      <c r="F72" s="218"/>
    </row>
    <row r="73" ht="113.25" customHeight="1">
      <c r="A73" t="s" s="214">
        <v>287</v>
      </c>
      <c r="B73" t="s" s="215">
        <v>288</v>
      </c>
      <c r="C73" t="s" s="216">
        <v>289</v>
      </c>
      <c r="D73" s="217"/>
      <c r="E73" s="221"/>
      <c r="F73" s="218"/>
    </row>
    <row r="74" ht="129" customHeight="1">
      <c r="A74" t="s" s="214">
        <v>290</v>
      </c>
      <c r="B74" t="s" s="215">
        <v>288</v>
      </c>
      <c r="C74" t="s" s="216">
        <v>291</v>
      </c>
      <c r="D74" s="217"/>
      <c r="E74" s="221"/>
      <c r="F74" s="218"/>
    </row>
    <row r="75" ht="113.25" customHeight="1">
      <c r="A75" t="s" s="214">
        <v>292</v>
      </c>
      <c r="B75" t="s" s="215">
        <v>288</v>
      </c>
      <c r="C75" t="s" s="216">
        <v>293</v>
      </c>
      <c r="D75" s="217"/>
      <c r="E75" s="221"/>
      <c r="F75" s="218"/>
    </row>
    <row r="76" ht="63.75" customHeight="1">
      <c r="A76" t="s" s="214">
        <v>294</v>
      </c>
      <c r="B76" t="s" s="215">
        <v>295</v>
      </c>
      <c r="C76" t="s" s="216">
        <v>296</v>
      </c>
      <c r="D76" s="217"/>
      <c r="E76" s="221"/>
      <c r="F76" s="218"/>
    </row>
    <row r="77" ht="64.5" customHeight="1">
      <c r="A77" t="s" s="214">
        <v>297</v>
      </c>
      <c r="B77" t="s" s="215">
        <v>295</v>
      </c>
      <c r="C77" t="s" s="216">
        <v>298</v>
      </c>
      <c r="D77" s="217"/>
      <c r="E77" s="221"/>
      <c r="F77" s="218"/>
    </row>
    <row r="78" ht="80.25" customHeight="1">
      <c r="A78" t="s" s="214">
        <v>299</v>
      </c>
      <c r="B78" t="s" s="215">
        <v>295</v>
      </c>
      <c r="C78" t="s" s="216">
        <v>300</v>
      </c>
      <c r="D78" s="217"/>
      <c r="E78" s="221"/>
      <c r="F78" s="218"/>
    </row>
    <row r="79" ht="66.75" customHeight="1">
      <c r="A79" t="s" s="214">
        <v>301</v>
      </c>
      <c r="B79" t="s" s="215">
        <v>295</v>
      </c>
      <c r="C79" t="s" s="216">
        <v>302</v>
      </c>
      <c r="D79" s="217"/>
      <c r="E79" s="221"/>
      <c r="F79" s="218"/>
    </row>
    <row r="80" ht="130.5" customHeight="1">
      <c r="A80" t="s" s="214">
        <v>303</v>
      </c>
      <c r="B80" t="s" s="215">
        <v>304</v>
      </c>
      <c r="C80" t="s" s="216">
        <v>305</v>
      </c>
      <c r="D80" s="217"/>
      <c r="E80" s="221"/>
      <c r="F80" s="218"/>
    </row>
    <row r="81" ht="84" customHeight="1">
      <c r="A81" t="s" s="214">
        <v>306</v>
      </c>
      <c r="B81" t="s" s="215">
        <v>304</v>
      </c>
      <c r="C81" t="s" s="216">
        <v>307</v>
      </c>
      <c r="D81" s="217"/>
      <c r="E81" s="221"/>
      <c r="F81" s="218"/>
    </row>
    <row r="82" ht="99.75" customHeight="1">
      <c r="A82" t="s" s="214">
        <v>308</v>
      </c>
      <c r="B82" t="s" s="215">
        <v>304</v>
      </c>
      <c r="C82" t="s" s="216">
        <v>309</v>
      </c>
      <c r="D82" s="217"/>
      <c r="E82" s="221"/>
      <c r="F82" s="218"/>
    </row>
    <row r="83" ht="97.5" customHeight="1">
      <c r="A83" t="s" s="214">
        <v>310</v>
      </c>
      <c r="B83" t="s" s="215">
        <v>304</v>
      </c>
      <c r="C83" t="s" s="216">
        <v>311</v>
      </c>
      <c r="D83" s="217"/>
      <c r="E83" s="221"/>
      <c r="F83" s="218"/>
    </row>
    <row r="84" ht="114" customHeight="1">
      <c r="A84" t="s" s="214">
        <v>312</v>
      </c>
      <c r="B84" t="s" s="215">
        <v>304</v>
      </c>
      <c r="C84" t="s" s="216">
        <v>313</v>
      </c>
      <c r="D84" s="217"/>
      <c r="E84" s="221"/>
      <c r="F84" s="218"/>
    </row>
    <row r="85" ht="95.25" customHeight="1">
      <c r="A85" t="s" s="214">
        <v>314</v>
      </c>
      <c r="B85" t="s" s="215">
        <v>304</v>
      </c>
      <c r="C85" t="s" s="216">
        <v>315</v>
      </c>
      <c r="D85" s="217"/>
      <c r="E85" s="221"/>
      <c r="F85" s="218"/>
    </row>
    <row r="86" ht="17.45" customHeight="1">
      <c r="A86" t="s" s="211">
        <v>316</v>
      </c>
      <c r="B86" s="222"/>
      <c r="C86" s="222"/>
      <c r="D86" s="222"/>
      <c r="E86" s="222"/>
      <c r="F86" s="223"/>
    </row>
    <row r="87" ht="160.5" customHeight="1">
      <c r="A87" t="s" s="224">
        <v>317</v>
      </c>
      <c r="B87" s="225"/>
      <c r="C87" s="225"/>
      <c r="D87" s="225"/>
      <c r="E87" s="225"/>
      <c r="F87" s="225"/>
    </row>
    <row r="88" ht="206.25" customHeight="1">
      <c r="A88" t="s" s="214">
        <v>318</v>
      </c>
      <c r="B88" t="s" s="215">
        <v>36</v>
      </c>
      <c r="C88" t="s" s="216">
        <v>319</v>
      </c>
      <c r="D88" t="s" s="215">
        <v>320</v>
      </c>
      <c r="E88" s="227">
        <v>299</v>
      </c>
      <c r="F88" s="218"/>
    </row>
    <row r="89" ht="158.25" customHeight="1">
      <c r="A89" t="s" s="214">
        <v>321</v>
      </c>
      <c r="B89" t="s" s="215">
        <v>322</v>
      </c>
      <c r="C89" t="s" s="216">
        <v>323</v>
      </c>
      <c r="D89" s="217"/>
      <c r="E89" s="227"/>
      <c r="F89" s="218"/>
    </row>
    <row r="90" ht="175.5" customHeight="1">
      <c r="A90" t="s" s="214">
        <v>324</v>
      </c>
      <c r="B90" t="s" s="215">
        <v>325</v>
      </c>
      <c r="C90" t="s" s="228">
        <v>326</v>
      </c>
      <c r="D90" s="217"/>
      <c r="E90" s="227"/>
      <c r="F90" s="218"/>
    </row>
    <row r="91" ht="174.75" customHeight="1">
      <c r="A91" t="s" s="214">
        <v>327</v>
      </c>
      <c r="B91" t="s" s="215">
        <v>328</v>
      </c>
      <c r="C91" t="s" s="216">
        <v>329</v>
      </c>
      <c r="D91" s="217"/>
      <c r="E91" s="227"/>
      <c r="F91" s="218"/>
    </row>
    <row r="92" ht="271.5" customHeight="1">
      <c r="A92" t="s" s="214">
        <v>330</v>
      </c>
      <c r="B92" t="s" s="215">
        <v>328</v>
      </c>
      <c r="C92" t="s" s="216">
        <v>331</v>
      </c>
      <c r="D92" s="217"/>
      <c r="E92" s="227"/>
      <c r="F92" s="218"/>
    </row>
    <row r="93" ht="237.75" customHeight="1">
      <c r="A93" t="s" s="214">
        <v>332</v>
      </c>
      <c r="B93" t="s" s="215">
        <v>333</v>
      </c>
      <c r="C93" t="s" s="228">
        <v>334</v>
      </c>
      <c r="D93" s="217"/>
      <c r="E93" s="227"/>
      <c r="F93" s="218"/>
    </row>
    <row r="94" ht="113.25" customHeight="1">
      <c r="A94" t="s" s="214">
        <v>335</v>
      </c>
      <c r="B94" t="s" s="215">
        <v>336</v>
      </c>
      <c r="C94" t="s" s="216">
        <v>337</v>
      </c>
      <c r="D94" s="217"/>
      <c r="E94" s="227"/>
      <c r="F94" s="218"/>
    </row>
    <row r="95" ht="13.55" customHeight="1">
      <c r="A95" s="229"/>
      <c r="B95" s="230"/>
      <c r="C95" s="230"/>
      <c r="D95" s="230"/>
      <c r="E95" s="230"/>
      <c r="F95" s="231"/>
    </row>
  </sheetData>
  <mergeCells count="4">
    <mergeCell ref="A3:F4"/>
    <mergeCell ref="A6:F6"/>
    <mergeCell ref="A55:F55"/>
    <mergeCell ref="A87:F87"/>
  </mergeCells>
  <pageMargins left="0.5" right="0.5" top="0.5" bottom="0.5" header="0.3" footer="0.3"/>
  <pageSetup firstPageNumber="1" fitToHeight="1" fitToWidth="1" scale="100" useFirstPageNumber="0" orientation="portrait" pageOrder="downThenOver"/>
  <headerFooter>
    <oddFooter>&amp;C&amp;"Helvetica Neue,Regular"&amp;12&amp;K000000&amp;P</oddFooter>
  </headerFooter>
</worksheet>
</file>

<file path=xl/worksheets/sheet6.xml><?xml version="1.0" encoding="utf-8"?>
<worksheet xmlns:r="http://schemas.openxmlformats.org/officeDocument/2006/relationships" xmlns="http://schemas.openxmlformats.org/spreadsheetml/2006/main">
  <sheetPr>
    <pageSetUpPr fitToPage="1"/>
  </sheetPr>
  <dimension ref="A1:C73"/>
  <sheetViews>
    <sheetView workbookViewId="0" showGridLines="0" defaultGridColor="1"/>
  </sheetViews>
  <sheetFormatPr defaultColWidth="10.6" defaultRowHeight="12.75" customHeight="1" outlineLevelRow="0" outlineLevelCol="0"/>
  <cols>
    <col min="1" max="1" width="19.0938" style="232" customWidth="1"/>
    <col min="2" max="2" width="79.6016" style="232" customWidth="1"/>
    <col min="3" max="3" width="13.8125" style="232" customWidth="1"/>
    <col min="4" max="256" width="10.6016" style="232" customWidth="1"/>
  </cols>
  <sheetData>
    <row r="1" ht="20.1" customHeight="1">
      <c r="A1" t="s" s="233">
        <v>338</v>
      </c>
      <c r="B1" s="234"/>
      <c r="C1" t="s" s="235">
        <v>3</v>
      </c>
    </row>
    <row r="2" ht="25.5" customHeight="1">
      <c r="A2" t="s" s="236">
        <v>76</v>
      </c>
      <c r="B2" t="s" s="237">
        <v>36</v>
      </c>
      <c r="C2" s="238"/>
    </row>
    <row r="3" ht="31.5" customHeight="1">
      <c r="A3" t="s" s="236">
        <v>339</v>
      </c>
      <c r="B3" t="s" s="239">
        <v>340</v>
      </c>
      <c r="C3" s="240"/>
    </row>
    <row r="4" ht="33" customHeight="1">
      <c r="A4" s="241"/>
      <c r="B4" t="s" s="239">
        <v>341</v>
      </c>
      <c r="C4" s="240"/>
    </row>
    <row r="5" ht="33" customHeight="1">
      <c r="A5" s="241"/>
      <c r="B5" t="s" s="239">
        <v>342</v>
      </c>
      <c r="C5" s="240"/>
    </row>
    <row r="6" ht="33" customHeight="1">
      <c r="A6" s="241"/>
      <c r="B6" t="s" s="239">
        <v>343</v>
      </c>
      <c r="C6" s="240"/>
    </row>
    <row r="7" ht="9" customHeight="1">
      <c r="A7" s="242"/>
      <c r="B7" s="243"/>
      <c r="C7" s="244"/>
    </row>
    <row r="8" ht="82.5" customHeight="1">
      <c r="A8" t="s" s="236">
        <v>344</v>
      </c>
      <c r="B8" t="s" s="236">
        <v>345</v>
      </c>
      <c r="C8" t="s" s="236">
        <v>346</v>
      </c>
    </row>
    <row r="9" ht="22.5" customHeight="1">
      <c r="A9" t="s" s="245">
        <v>347</v>
      </c>
      <c r="B9" s="246"/>
      <c r="C9" s="247"/>
    </row>
    <row r="10" ht="22.5" customHeight="1">
      <c r="A10" t="s" s="248">
        <v>348</v>
      </c>
      <c r="B10" t="s" s="239">
        <v>349</v>
      </c>
      <c r="C10" t="s" s="249">
        <v>350</v>
      </c>
    </row>
    <row r="11" ht="22.5" customHeight="1">
      <c r="A11" t="s" s="248">
        <v>351</v>
      </c>
      <c r="B11" t="s" s="239">
        <v>352</v>
      </c>
      <c r="C11" t="s" s="249">
        <v>350</v>
      </c>
    </row>
    <row r="12" ht="22.5" customHeight="1">
      <c r="A12" s="250">
        <v>1104384</v>
      </c>
      <c r="B12" t="s" s="239">
        <v>353</v>
      </c>
      <c r="C12" t="s" s="249">
        <v>350</v>
      </c>
    </row>
    <row r="13" ht="22.5" customHeight="1">
      <c r="A13" t="s" s="249">
        <v>354</v>
      </c>
      <c r="B13" t="s" s="239">
        <v>355</v>
      </c>
      <c r="C13" t="s" s="249">
        <v>350</v>
      </c>
    </row>
    <row r="14" ht="22.5" customHeight="1">
      <c r="A14" t="s" s="249">
        <v>356</v>
      </c>
      <c r="B14" t="s" s="239">
        <v>357</v>
      </c>
      <c r="C14" s="251">
        <v>10</v>
      </c>
    </row>
    <row r="15" ht="22.5" customHeight="1">
      <c r="A15" s="250">
        <v>1104384</v>
      </c>
      <c r="B15" t="s" s="239">
        <v>358</v>
      </c>
      <c r="C15" s="251">
        <v>42.5</v>
      </c>
    </row>
    <row r="16" ht="22.5" customHeight="1">
      <c r="A16" t="s" s="252">
        <v>359</v>
      </c>
      <c r="B16" t="s" s="253">
        <v>360</v>
      </c>
      <c r="C16" s="254">
        <f>9*0.85</f>
        <v>7.65</v>
      </c>
    </row>
    <row r="17" ht="22.5" customHeight="1">
      <c r="A17" t="s" s="255">
        <v>361</v>
      </c>
      <c r="B17" t="s" s="239">
        <v>362</v>
      </c>
      <c r="C17" s="256">
        <f>(-23.95+14.95)*0.85</f>
        <v>-7.65</v>
      </c>
    </row>
    <row r="18" ht="22.5" customHeight="1">
      <c r="A18" s="250">
        <v>1104390</v>
      </c>
      <c r="B18" t="s" s="239">
        <v>363</v>
      </c>
      <c r="C18" s="256">
        <v>42.5</v>
      </c>
    </row>
    <row r="19" ht="22.5" customHeight="1">
      <c r="A19" s="250">
        <v>1104389</v>
      </c>
      <c r="B19" t="s" s="239">
        <v>364</v>
      </c>
      <c r="C19" s="256">
        <v>51.03</v>
      </c>
    </row>
    <row r="20" ht="22.5" customHeight="1">
      <c r="A20" t="s" s="249">
        <v>365</v>
      </c>
      <c r="B20" t="s" s="239">
        <v>366</v>
      </c>
      <c r="C20" s="256">
        <v>12.75</v>
      </c>
    </row>
    <row r="21" ht="22.5" customHeight="1">
      <c r="A21" t="s" s="252">
        <v>367</v>
      </c>
      <c r="B21" t="s" s="253">
        <v>368</v>
      </c>
      <c r="C21" s="254">
        <f t="shared" si="2" ref="C21:C46">19.95*0.85</f>
        <v>16.9575</v>
      </c>
    </row>
    <row r="22" ht="22.5" customHeight="1">
      <c r="A22" s="250">
        <v>6001056</v>
      </c>
      <c r="B22" t="s" s="239">
        <v>369</v>
      </c>
      <c r="C22" s="256">
        <f>99.99*0.85</f>
        <v>84.9915</v>
      </c>
    </row>
    <row r="23" ht="22.5" customHeight="1">
      <c r="A23" t="s" s="249">
        <v>370</v>
      </c>
      <c r="B23" t="s" s="239">
        <v>371</v>
      </c>
      <c r="C23" s="256">
        <f>120*0.85</f>
        <v>102</v>
      </c>
    </row>
    <row r="24" ht="22.5" customHeight="1">
      <c r="A24" t="s" s="249">
        <v>372</v>
      </c>
      <c r="B24" t="s" s="239">
        <v>373</v>
      </c>
      <c r="C24" s="256">
        <v>-36</v>
      </c>
    </row>
    <row r="25" ht="22.5" customHeight="1">
      <c r="A25" t="s" s="249">
        <v>374</v>
      </c>
      <c r="B25" t="s" s="239">
        <v>375</v>
      </c>
      <c r="C25" s="256">
        <v>-36</v>
      </c>
    </row>
    <row r="26" ht="22.5" customHeight="1">
      <c r="A26" t="s" s="252">
        <v>376</v>
      </c>
      <c r="B26" t="s" s="253">
        <v>377</v>
      </c>
      <c r="C26" s="254">
        <f>269.99*0.85</f>
        <v>229.4915</v>
      </c>
    </row>
    <row r="27" ht="22.5" customHeight="1">
      <c r="A27" t="s" s="252">
        <v>378</v>
      </c>
      <c r="B27" t="s" s="253">
        <v>379</v>
      </c>
      <c r="C27" s="254">
        <f>259.99*0.85</f>
        <v>220.9915</v>
      </c>
    </row>
    <row r="28" ht="22.5" customHeight="1">
      <c r="A28" t="s" s="249">
        <v>380</v>
      </c>
      <c r="B28" t="s" s="239">
        <v>381</v>
      </c>
      <c r="C28" s="256">
        <f t="shared" si="7" ref="C28:C32">179.4*0.85</f>
        <v>152.49</v>
      </c>
    </row>
    <row r="29" ht="22.5" customHeight="1">
      <c r="A29" t="s" s="249">
        <v>382</v>
      </c>
      <c r="B29" t="s" s="239">
        <v>383</v>
      </c>
      <c r="C29" s="256">
        <f>119.4*0.85</f>
        <v>101.49</v>
      </c>
    </row>
    <row r="30" ht="22.5" customHeight="1">
      <c r="A30" t="s" s="249">
        <v>384</v>
      </c>
      <c r="B30" t="s" s="239">
        <v>385</v>
      </c>
      <c r="C30" s="256">
        <f t="shared" si="9" ref="C30:C34">83.4*0.85</f>
        <v>70.89</v>
      </c>
    </row>
    <row r="31" ht="22.5" customHeight="1">
      <c r="A31" t="s" s="252">
        <v>386</v>
      </c>
      <c r="B31" t="s" s="253">
        <v>387</v>
      </c>
      <c r="C31" s="254">
        <f>39.99*0.85</f>
        <v>33.9915</v>
      </c>
    </row>
    <row r="32" ht="22.5" customHeight="1">
      <c r="A32" t="s" s="252">
        <v>388</v>
      </c>
      <c r="B32" t="s" s="253">
        <v>389</v>
      </c>
      <c r="C32" s="254">
        <f t="shared" si="7"/>
        <v>152.49</v>
      </c>
    </row>
    <row r="33" ht="22.5" customHeight="1">
      <c r="A33" t="s" s="252">
        <v>390</v>
      </c>
      <c r="B33" t="s" s="253">
        <v>391</v>
      </c>
      <c r="C33" s="254">
        <f>239.4*0.85</f>
        <v>203.49</v>
      </c>
    </row>
    <row r="34" ht="22.5" customHeight="1">
      <c r="A34" t="s" s="252">
        <v>392</v>
      </c>
      <c r="B34" t="s" s="253">
        <v>393</v>
      </c>
      <c r="C34" s="254">
        <f t="shared" si="9"/>
        <v>70.89</v>
      </c>
    </row>
    <row r="35" ht="22.5" customHeight="1">
      <c r="A35" t="s" s="257">
        <v>394</v>
      </c>
      <c r="B35" t="s" s="258">
        <v>395</v>
      </c>
      <c r="C35" s="259">
        <v>99.98999999999999</v>
      </c>
    </row>
    <row r="36" ht="22.5" customHeight="1">
      <c r="A36" t="s" s="257">
        <v>396</v>
      </c>
      <c r="B36" t="s" s="258">
        <v>397</v>
      </c>
      <c r="C36" s="259">
        <v>119.99</v>
      </c>
    </row>
    <row r="37" ht="22.5" customHeight="1">
      <c r="A37" t="s" s="257">
        <v>398</v>
      </c>
      <c r="B37" t="s" s="258">
        <v>399</v>
      </c>
      <c r="C37" s="259">
        <v>129.99</v>
      </c>
    </row>
    <row r="38" ht="22.5" customHeight="1">
      <c r="A38" t="s" s="257">
        <v>400</v>
      </c>
      <c r="B38" t="s" s="258">
        <v>401</v>
      </c>
      <c r="C38" s="259">
        <v>149.99</v>
      </c>
    </row>
    <row r="39" ht="22.5" customHeight="1">
      <c r="A39" t="s" s="260">
        <v>402</v>
      </c>
      <c r="B39" t="s" s="261">
        <v>403</v>
      </c>
      <c r="C39" s="262">
        <v>39.99</v>
      </c>
    </row>
    <row r="40" ht="22.5" customHeight="1">
      <c r="A40" t="s" s="260">
        <v>404</v>
      </c>
      <c r="B40" t="s" s="261">
        <v>405</v>
      </c>
      <c r="C40" s="262">
        <v>85.98999999999999</v>
      </c>
    </row>
    <row r="41" ht="22.5" customHeight="1">
      <c r="A41" t="s" s="260">
        <v>406</v>
      </c>
      <c r="B41" t="s" s="261">
        <v>407</v>
      </c>
      <c r="C41" s="262">
        <v>189.99</v>
      </c>
    </row>
    <row r="42" ht="22.5" customHeight="1">
      <c r="A42" t="s" s="260">
        <v>408</v>
      </c>
      <c r="B42" t="s" s="261">
        <v>409</v>
      </c>
      <c r="C42" s="262">
        <v>0</v>
      </c>
    </row>
    <row r="43" ht="22.5" customHeight="1">
      <c r="A43" t="s" s="260">
        <v>410</v>
      </c>
      <c r="B43" t="s" s="261">
        <v>411</v>
      </c>
      <c r="C43" s="262">
        <v>99.98999999999999</v>
      </c>
    </row>
    <row r="44" ht="22.5" customHeight="1">
      <c r="A44" t="s" s="260">
        <v>412</v>
      </c>
      <c r="B44" t="s" s="261">
        <v>413</v>
      </c>
      <c r="C44" s="262">
        <v>59.99</v>
      </c>
    </row>
    <row r="45" ht="22.5" customHeight="1">
      <c r="A45" t="s" s="252">
        <v>356</v>
      </c>
      <c r="B45" t="s" s="253">
        <v>414</v>
      </c>
      <c r="C45" s="254">
        <f>23.95*0.85</f>
        <v>20.3575</v>
      </c>
    </row>
    <row r="46" ht="22.5" customHeight="1">
      <c r="A46" t="s" s="252">
        <v>354</v>
      </c>
      <c r="B46" t="s" s="253">
        <v>415</v>
      </c>
      <c r="C46" s="254">
        <f t="shared" si="2"/>
        <v>16.9575</v>
      </c>
    </row>
    <row r="47" ht="22.5" customHeight="1">
      <c r="A47" t="s" s="252">
        <v>361</v>
      </c>
      <c r="B47" t="s" s="253">
        <v>416</v>
      </c>
      <c r="C47" s="254">
        <f>14.95*0.85</f>
        <v>12.7075</v>
      </c>
    </row>
    <row r="48" ht="22.5" customHeight="1">
      <c r="A48" t="s" s="252">
        <v>365</v>
      </c>
      <c r="B48" t="s" s="253">
        <v>417</v>
      </c>
      <c r="C48" s="254">
        <f>44.95*0.85</f>
        <v>38.2075</v>
      </c>
    </row>
    <row r="49" ht="22.5" customHeight="1">
      <c r="A49" s="263">
        <v>1104384</v>
      </c>
      <c r="B49" t="s" s="253">
        <v>418</v>
      </c>
      <c r="C49" s="254">
        <f>150*0.85</f>
        <v>127.5</v>
      </c>
    </row>
    <row r="50" ht="22.5" customHeight="1">
      <c r="A50" s="263">
        <v>1104380</v>
      </c>
      <c r="B50" t="s" s="253">
        <v>419</v>
      </c>
      <c r="C50" s="254">
        <f>160*0.85</f>
        <v>136</v>
      </c>
    </row>
    <row r="51" ht="22.5" customHeight="1">
      <c r="A51" s="250">
        <v>1104390</v>
      </c>
      <c r="B51" t="s" s="239">
        <v>420</v>
      </c>
      <c r="C51" s="256">
        <f>220*0.85</f>
        <v>187</v>
      </c>
    </row>
    <row r="52" ht="22.5" customHeight="1">
      <c r="A52" s="250">
        <v>1104389</v>
      </c>
      <c r="B52" t="s" s="239">
        <v>421</v>
      </c>
      <c r="C52" s="256">
        <f>230*0.85</f>
        <v>195.5</v>
      </c>
    </row>
    <row r="53" ht="22.5" customHeight="1">
      <c r="A53" s="263">
        <v>1104384</v>
      </c>
      <c r="B53" t="s" s="253">
        <v>422</v>
      </c>
      <c r="C53" s="254">
        <v>150</v>
      </c>
    </row>
    <row r="54" ht="22.5" customHeight="1">
      <c r="A54" s="263">
        <v>1104384</v>
      </c>
      <c r="B54" t="s" s="253">
        <v>423</v>
      </c>
      <c r="C54" s="254">
        <v>150</v>
      </c>
    </row>
    <row r="55" ht="22.5" customHeight="1">
      <c r="A55" t="s" s="252">
        <v>424</v>
      </c>
      <c r="B55" t="s" s="253">
        <v>425</v>
      </c>
      <c r="C55" s="254">
        <v>10.5</v>
      </c>
    </row>
    <row r="56" ht="22.5" customHeight="1">
      <c r="A56" t="s" s="252">
        <v>426</v>
      </c>
      <c r="B56" t="s" s="253">
        <v>427</v>
      </c>
      <c r="C56" s="254">
        <v>27</v>
      </c>
    </row>
    <row r="57" ht="22.5" customHeight="1">
      <c r="A57" t="s" s="252">
        <v>428</v>
      </c>
      <c r="B57" t="s" s="253">
        <v>429</v>
      </c>
      <c r="C57" s="254">
        <v>35</v>
      </c>
    </row>
    <row r="58" ht="22.5" customHeight="1">
      <c r="A58" t="s" s="252">
        <v>430</v>
      </c>
      <c r="B58" t="s" s="253">
        <v>431</v>
      </c>
      <c r="C58" s="254">
        <v>63</v>
      </c>
    </row>
    <row r="59" ht="22.5" customHeight="1">
      <c r="A59" t="s" s="252">
        <v>432</v>
      </c>
      <c r="B59" t="s" s="253">
        <v>433</v>
      </c>
      <c r="C59" s="254">
        <v>35</v>
      </c>
    </row>
    <row r="60" ht="22.5" customHeight="1">
      <c r="A60" t="s" s="252">
        <v>434</v>
      </c>
      <c r="B60" t="s" s="253">
        <v>435</v>
      </c>
      <c r="C60" s="254">
        <v>0</v>
      </c>
    </row>
    <row r="61" ht="22.5" customHeight="1">
      <c r="A61" t="s" s="249">
        <v>436</v>
      </c>
      <c r="B61" t="s" s="239">
        <v>437</v>
      </c>
      <c r="C61" s="256">
        <f>3495*0.85</f>
        <v>2970.75</v>
      </c>
    </row>
    <row r="62" ht="22.5" customHeight="1">
      <c r="A62" t="s" s="249">
        <v>436</v>
      </c>
      <c r="B62" t="s" s="239">
        <v>438</v>
      </c>
      <c r="C62" s="256">
        <f>549*0.85</f>
        <v>466.65</v>
      </c>
    </row>
    <row r="63" ht="22.5" customHeight="1">
      <c r="A63" t="s" s="249">
        <v>439</v>
      </c>
      <c r="B63" t="s" s="239">
        <v>440</v>
      </c>
      <c r="C63" s="256">
        <v>0</v>
      </c>
    </row>
    <row r="64" ht="22.5" customHeight="1">
      <c r="A64" t="s" s="252">
        <v>441</v>
      </c>
      <c r="B64" t="s" s="253">
        <v>442</v>
      </c>
      <c r="C64" s="254">
        <f>325*0.85</f>
        <v>276.25</v>
      </c>
    </row>
    <row r="65" ht="22.5" customHeight="1">
      <c r="A65" t="s" s="252">
        <v>443</v>
      </c>
      <c r="B65" t="s" s="253">
        <v>444</v>
      </c>
      <c r="C65" s="254">
        <v>0</v>
      </c>
    </row>
    <row r="66" ht="22.5" customHeight="1">
      <c r="A66" s="264"/>
      <c r="B66" s="18"/>
      <c r="C66" s="265"/>
    </row>
    <row r="67" ht="22.5" customHeight="1">
      <c r="A67" s="266"/>
      <c r="B67" s="14"/>
      <c r="C67" s="198"/>
    </row>
    <row r="68" ht="22.5" customHeight="1">
      <c r="A68" s="266"/>
      <c r="B68" s="14"/>
      <c r="C68" s="198"/>
    </row>
    <row r="69" ht="22.5" customHeight="1">
      <c r="A69" s="266"/>
      <c r="B69" s="14"/>
      <c r="C69" s="198"/>
    </row>
    <row r="70" ht="22.5" customHeight="1">
      <c r="A70" s="266"/>
      <c r="B70" s="14"/>
      <c r="C70" s="198"/>
    </row>
    <row r="71" ht="22.5" customHeight="1">
      <c r="A71" s="266"/>
      <c r="B71" s="14"/>
      <c r="C71" s="198"/>
    </row>
    <row r="72" ht="22.5" customHeight="1">
      <c r="A72" s="266"/>
      <c r="B72" s="14"/>
      <c r="C72" s="198"/>
    </row>
    <row r="73" ht="22.5" customHeight="1">
      <c r="A73" s="267"/>
      <c r="B73" s="268"/>
      <c r="C73" s="269"/>
    </row>
  </sheetData>
  <mergeCells count="7">
    <mergeCell ref="A9:C9"/>
    <mergeCell ref="B3:C3"/>
    <mergeCell ref="B4:C4"/>
    <mergeCell ref="B5:C5"/>
    <mergeCell ref="B6:C6"/>
    <mergeCell ref="B2:C2"/>
    <mergeCell ref="A3:A6"/>
  </mergeCells>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7.xml><?xml version="1.0" encoding="utf-8"?>
<worksheet xmlns:r="http://schemas.openxmlformats.org/officeDocument/2006/relationships" xmlns="http://schemas.openxmlformats.org/spreadsheetml/2006/main">
  <dimension ref="A1:C10"/>
  <sheetViews>
    <sheetView workbookViewId="0" showGridLines="0" defaultGridColor="1"/>
  </sheetViews>
  <sheetFormatPr defaultColWidth="10.6" defaultRowHeight="12.75" customHeight="1" outlineLevelRow="0" outlineLevelCol="0"/>
  <cols>
    <col min="1" max="1" width="11.8125" style="270" customWidth="1"/>
    <col min="2" max="2" width="69" style="270" customWidth="1"/>
    <col min="3" max="3" width="13.8125" style="270" customWidth="1"/>
    <col min="4" max="256" width="10.6016" style="270" customWidth="1"/>
  </cols>
  <sheetData>
    <row r="1" ht="20.1" customHeight="1">
      <c r="A1" t="s" s="233">
        <v>445</v>
      </c>
      <c r="B1" s="234"/>
      <c r="C1" t="s" s="235">
        <v>3</v>
      </c>
    </row>
    <row r="2" ht="27" customHeight="1">
      <c r="A2" t="s" s="236">
        <v>76</v>
      </c>
      <c r="B2" t="s" s="237">
        <v>36</v>
      </c>
      <c r="C2" s="238"/>
    </row>
    <row r="3" ht="25.5" customHeight="1">
      <c r="A3" t="s" s="271">
        <v>446</v>
      </c>
      <c r="B3" s="272"/>
      <c r="C3" s="273"/>
    </row>
    <row r="4" ht="292.9" customHeight="1">
      <c r="A4" t="s" s="274">
        <v>447</v>
      </c>
      <c r="B4" s="272"/>
      <c r="C4" s="273"/>
    </row>
    <row r="5" ht="13.55" customHeight="1">
      <c r="A5" s="264"/>
      <c r="B5" s="18"/>
      <c r="C5" s="265"/>
    </row>
    <row r="6" ht="13.55" customHeight="1">
      <c r="A6" s="266"/>
      <c r="B6" s="14"/>
      <c r="C6" s="198"/>
    </row>
    <row r="7" ht="13.55" customHeight="1">
      <c r="A7" s="266"/>
      <c r="B7" s="14"/>
      <c r="C7" s="198"/>
    </row>
    <row r="8" ht="13.55" customHeight="1">
      <c r="A8" s="266"/>
      <c r="B8" s="14"/>
      <c r="C8" s="198"/>
    </row>
    <row r="9" ht="13.55" customHeight="1">
      <c r="A9" s="266"/>
      <c r="B9" s="14"/>
      <c r="C9" s="198"/>
    </row>
    <row r="10" ht="13.55" customHeight="1">
      <c r="A10" s="267"/>
      <c r="B10" s="268"/>
      <c r="C10" s="269"/>
    </row>
  </sheetData>
  <mergeCells count="3">
    <mergeCell ref="A4:C4"/>
    <mergeCell ref="B2:C2"/>
    <mergeCell ref="A3:C3"/>
  </mergeCells>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8.xml><?xml version="1.0" encoding="utf-8"?>
<worksheet xmlns:r="http://schemas.openxmlformats.org/officeDocument/2006/relationships" xmlns="http://schemas.openxmlformats.org/spreadsheetml/2006/main">
  <dimension ref="A1:J10"/>
  <sheetViews>
    <sheetView workbookViewId="0" showGridLines="0" defaultGridColor="1"/>
  </sheetViews>
  <sheetFormatPr defaultColWidth="9" defaultRowHeight="12.75" customHeight="1" outlineLevelRow="0" outlineLevelCol="0"/>
  <cols>
    <col min="1" max="10" width="9" style="275" customWidth="1"/>
    <col min="11" max="256" width="9" style="275" customWidth="1"/>
  </cols>
  <sheetData>
    <row r="1" ht="17.45" customHeight="1">
      <c r="A1" t="s" s="276">
        <v>448</v>
      </c>
      <c r="B1" s="277"/>
      <c r="C1" s="277"/>
      <c r="D1" s="277"/>
      <c r="E1" s="277"/>
      <c r="F1" s="277"/>
      <c r="G1" s="277"/>
      <c r="H1" s="277"/>
      <c r="I1" s="277"/>
      <c r="J1" s="278"/>
    </row>
    <row r="2" ht="17.45" customHeight="1">
      <c r="A2" s="279"/>
      <c r="B2" s="280"/>
      <c r="C2" s="280"/>
      <c r="D2" s="280"/>
      <c r="E2" s="280"/>
      <c r="F2" s="280"/>
      <c r="G2" s="280"/>
      <c r="H2" s="280"/>
      <c r="I2" s="280"/>
      <c r="J2" s="281"/>
    </row>
    <row r="3" ht="18.75" customHeight="1">
      <c r="A3" t="s" s="282">
        <v>449</v>
      </c>
      <c r="B3" s="283"/>
      <c r="C3" s="283"/>
      <c r="D3" s="283"/>
      <c r="E3" s="283"/>
      <c r="F3" s="283"/>
      <c r="G3" s="283"/>
      <c r="H3" s="283"/>
      <c r="I3" s="283"/>
      <c r="J3" s="284"/>
    </row>
    <row r="4" ht="13.55" customHeight="1">
      <c r="A4" s="285"/>
      <c r="B4" s="110"/>
      <c r="C4" s="110"/>
      <c r="D4" s="110"/>
      <c r="E4" s="110"/>
      <c r="F4" s="110"/>
      <c r="G4" s="110"/>
      <c r="H4" s="110"/>
      <c r="I4" s="110"/>
      <c r="J4" s="286"/>
    </row>
    <row r="5" ht="13.55" customHeight="1">
      <c r="A5" s="285"/>
      <c r="B5" s="110"/>
      <c r="C5" s="110"/>
      <c r="D5" s="110"/>
      <c r="E5" s="110"/>
      <c r="F5" s="110"/>
      <c r="G5" s="110"/>
      <c r="H5" s="110"/>
      <c r="I5" s="110"/>
      <c r="J5" s="286"/>
    </row>
    <row r="6" ht="13.55" customHeight="1">
      <c r="A6" s="285"/>
      <c r="B6" s="110"/>
      <c r="C6" s="110"/>
      <c r="D6" s="110"/>
      <c r="E6" s="110"/>
      <c r="F6" s="110"/>
      <c r="G6" s="110"/>
      <c r="H6" s="110"/>
      <c r="I6" s="110"/>
      <c r="J6" s="286"/>
    </row>
    <row r="7" ht="13.55" customHeight="1">
      <c r="A7" s="285"/>
      <c r="B7" s="110"/>
      <c r="C7" s="110"/>
      <c r="D7" s="110"/>
      <c r="E7" s="110"/>
      <c r="F7" s="110"/>
      <c r="G7" s="110"/>
      <c r="H7" s="110"/>
      <c r="I7" s="110"/>
      <c r="J7" s="286"/>
    </row>
    <row r="8" ht="13.55" customHeight="1">
      <c r="A8" s="285"/>
      <c r="B8" s="110"/>
      <c r="C8" s="110"/>
      <c r="D8" s="110"/>
      <c r="E8" s="110"/>
      <c r="F8" s="110"/>
      <c r="G8" s="110"/>
      <c r="H8" s="110"/>
      <c r="I8" s="110"/>
      <c r="J8" s="286"/>
    </row>
    <row r="9" ht="13.55" customHeight="1">
      <c r="A9" s="285"/>
      <c r="B9" s="110"/>
      <c r="C9" s="110"/>
      <c r="D9" s="110"/>
      <c r="E9" s="110"/>
      <c r="F9" s="110"/>
      <c r="G9" s="110"/>
      <c r="H9" s="110"/>
      <c r="I9" s="110"/>
      <c r="J9" s="286"/>
    </row>
    <row r="10" ht="13.55" customHeight="1">
      <c r="A10" s="287"/>
      <c r="B10" s="288"/>
      <c r="C10" s="288"/>
      <c r="D10" s="288"/>
      <c r="E10" s="288"/>
      <c r="F10" s="288"/>
      <c r="G10" s="288"/>
      <c r="H10" s="288"/>
      <c r="I10" s="288"/>
      <c r="J10" s="289"/>
    </row>
  </sheetData>
  <mergeCells count="1">
    <mergeCell ref="A3:J3"/>
  </mergeCells>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9.xml><?xml version="1.0" encoding="utf-8"?>
<worksheet xmlns:r="http://schemas.openxmlformats.org/officeDocument/2006/relationships" xmlns="http://schemas.openxmlformats.org/spreadsheetml/2006/main">
  <dimension ref="A1:J10"/>
  <sheetViews>
    <sheetView workbookViewId="0" showGridLines="0" defaultGridColor="1"/>
  </sheetViews>
  <sheetFormatPr defaultColWidth="9" defaultRowHeight="12.75" customHeight="1" outlineLevelRow="0" outlineLevelCol="0"/>
  <cols>
    <col min="1" max="10" width="9" style="290" customWidth="1"/>
    <col min="11" max="256" width="9" style="290" customWidth="1"/>
  </cols>
  <sheetData>
    <row r="1" ht="17.45" customHeight="1">
      <c r="A1" t="s" s="276">
        <v>450</v>
      </c>
      <c r="B1" s="277"/>
      <c r="C1" s="277"/>
      <c r="D1" s="277"/>
      <c r="E1" s="277"/>
      <c r="F1" s="277"/>
      <c r="G1" s="277"/>
      <c r="H1" s="277"/>
      <c r="I1" s="277"/>
      <c r="J1" s="278"/>
    </row>
    <row r="2" ht="17.45" customHeight="1">
      <c r="A2" s="279"/>
      <c r="B2" s="280"/>
      <c r="C2" s="280"/>
      <c r="D2" s="280"/>
      <c r="E2" s="280"/>
      <c r="F2" s="280"/>
      <c r="G2" s="280"/>
      <c r="H2" s="280"/>
      <c r="I2" s="280"/>
      <c r="J2" s="281"/>
    </row>
    <row r="3" ht="33.75" customHeight="1">
      <c r="A3" t="s" s="282">
        <v>451</v>
      </c>
      <c r="B3" s="283"/>
      <c r="C3" s="283"/>
      <c r="D3" s="283"/>
      <c r="E3" s="283"/>
      <c r="F3" s="283"/>
      <c r="G3" s="283"/>
      <c r="H3" s="283"/>
      <c r="I3" s="283"/>
      <c r="J3" s="284"/>
    </row>
    <row r="4" ht="13.55" customHeight="1">
      <c r="A4" s="285"/>
      <c r="B4" s="110"/>
      <c r="C4" s="110"/>
      <c r="D4" s="110"/>
      <c r="E4" s="110"/>
      <c r="F4" s="110"/>
      <c r="G4" s="110"/>
      <c r="H4" s="110"/>
      <c r="I4" s="110"/>
      <c r="J4" s="286"/>
    </row>
    <row r="5" ht="34.9" customHeight="1">
      <c r="A5" t="s" s="282">
        <v>452</v>
      </c>
      <c r="B5" s="283"/>
      <c r="C5" s="283"/>
      <c r="D5" s="283"/>
      <c r="E5" s="283"/>
      <c r="F5" s="283"/>
      <c r="G5" s="283"/>
      <c r="H5" s="283"/>
      <c r="I5" s="283"/>
      <c r="J5" s="284"/>
    </row>
    <row r="6" ht="13.55" customHeight="1">
      <c r="A6" s="285"/>
      <c r="B6" s="110"/>
      <c r="C6" s="110"/>
      <c r="D6" s="110"/>
      <c r="E6" s="110"/>
      <c r="F6" s="110"/>
      <c r="G6" s="110"/>
      <c r="H6" s="110"/>
      <c r="I6" s="110"/>
      <c r="J6" s="286"/>
    </row>
    <row r="7" ht="13.55" customHeight="1">
      <c r="A7" s="285"/>
      <c r="B7" s="110"/>
      <c r="C7" s="110"/>
      <c r="D7" s="110"/>
      <c r="E7" s="110"/>
      <c r="F7" s="110"/>
      <c r="G7" s="110"/>
      <c r="H7" s="110"/>
      <c r="I7" s="110"/>
      <c r="J7" s="286"/>
    </row>
    <row r="8" ht="13.55" customHeight="1">
      <c r="A8" s="285"/>
      <c r="B8" s="110"/>
      <c r="C8" s="110"/>
      <c r="D8" s="110"/>
      <c r="E8" s="110"/>
      <c r="F8" s="110"/>
      <c r="G8" s="110"/>
      <c r="H8" s="110"/>
      <c r="I8" s="110"/>
      <c r="J8" s="286"/>
    </row>
    <row r="9" ht="13.55" customHeight="1">
      <c r="A9" s="285"/>
      <c r="B9" s="110"/>
      <c r="C9" s="110"/>
      <c r="D9" s="110"/>
      <c r="E9" s="110"/>
      <c r="F9" s="110"/>
      <c r="G9" s="110"/>
      <c r="H9" s="110"/>
      <c r="I9" s="110"/>
      <c r="J9" s="286"/>
    </row>
    <row r="10" ht="13.55" customHeight="1">
      <c r="A10" s="287"/>
      <c r="B10" s="288"/>
      <c r="C10" s="288"/>
      <c r="D10" s="288"/>
      <c r="E10" s="288"/>
      <c r="F10" s="288"/>
      <c r="G10" s="288"/>
      <c r="H10" s="288"/>
      <c r="I10" s="288"/>
      <c r="J10" s="289"/>
    </row>
  </sheetData>
  <mergeCells count="2">
    <mergeCell ref="A3:J3"/>
    <mergeCell ref="A5:J5"/>
  </mergeCells>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2EDBB70C69432438825377BE277E751" ma:contentTypeVersion="9" ma:contentTypeDescription="Create a new document." ma:contentTypeScope="" ma:versionID="3f4a22842b5c9d03e9838304089eae69">
  <xsd:schema xmlns:xsd="http://www.w3.org/2001/XMLSchema" xmlns:xs="http://www.w3.org/2001/XMLSchema" xmlns:p="http://schemas.microsoft.com/office/2006/metadata/properties" xmlns:ns2="e06d7fee-4f85-4e4f-8920-d69c5773e039" targetNamespace="http://schemas.microsoft.com/office/2006/metadata/properties" ma:root="true" ma:fieldsID="47e62a0bbaf571c18759087499caf853" ns2:_="">
    <xsd:import namespace="e06d7fee-4f85-4e4f-8920-d69c5773e03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6d7fee-4f85-4e4f-8920-d69c5773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12CFBA-5D94-4A8A-90B8-BF4ACB42AC37}"/>
</file>

<file path=customXml/itemProps2.xml><?xml version="1.0" encoding="utf-8"?>
<ds:datastoreItem xmlns:ds="http://schemas.openxmlformats.org/officeDocument/2006/customXml" ds:itemID="{81BF9C45-B00C-49FD-BA11-B034F1788A0E}"/>
</file>

<file path=customXml/itemProps3.xml><?xml version="1.0" encoding="utf-8"?>
<ds:datastoreItem xmlns:ds="http://schemas.openxmlformats.org/officeDocument/2006/customXml" ds:itemID="{FB3A556F-C283-4D8E-9909-858C5BA8DA03}"/>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0x01010032EDBB70C69432438825377BE277E751</vt:lpwstr>
  </property>
</Properties>
</file>